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ge récapitulative" sheetId="1" r:id="rId4"/>
    <sheet state="visible" name="Sommaire" sheetId="2" r:id="rId5"/>
    <sheet state="visible" name="Appareils" sheetId="3" r:id="rId6"/>
    <sheet state="visible" name="Vlan" sheetId="4" r:id="rId7"/>
    <sheet state="visible" name="Adressage IP" sheetId="5" r:id="rId8"/>
    <sheet state="visible" name="DPGF" sheetId="6" r:id="rId9"/>
    <sheet state="visible" name="Etage 6(lucas)" sheetId="7" r:id="rId10"/>
    <sheet state="visible" name="Etage 5(lucas)" sheetId="8" r:id="rId11"/>
    <sheet state="visible" name="Etage 4(lucas)" sheetId="9" r:id="rId12"/>
    <sheet state="visible" name="Etage 3(gab)" sheetId="10" r:id="rId13"/>
    <sheet state="visible" name="Etage 2(gab)" sheetId="11" r:id="rId14"/>
    <sheet state="visible" name="Etage 1(gab)" sheetId="12" r:id="rId15"/>
    <sheet state="visible" name="RDC(ryan)" sheetId="13" r:id="rId16"/>
    <sheet state="visible" name="Sous-sol 1(ryan)" sheetId="14" r:id="rId17"/>
    <sheet state="visible" name="Sous-sol 2(ryan)" sheetId="15" r:id="rId18"/>
    <sheet state="visible" name="Sous-sol 3(jennie)" sheetId="16" r:id="rId19"/>
    <sheet state="visible" name="Sous-sol 4(jennie)" sheetId="17" r:id="rId20"/>
    <sheet state="visible" name="Sous-sol 5(jennie)" sheetId="18" r:id="rId21"/>
  </sheets>
  <definedNames/>
  <calcPr/>
</workbook>
</file>

<file path=xl/sharedStrings.xml><?xml version="1.0" encoding="utf-8"?>
<sst xmlns="http://schemas.openxmlformats.org/spreadsheetml/2006/main" count="1279" uniqueCount="247">
  <si>
    <t>Colonne 1</t>
  </si>
  <si>
    <t>Poe(w)</t>
  </si>
  <si>
    <t>Bande passante</t>
  </si>
  <si>
    <t>Sous-sol 5</t>
  </si>
  <si>
    <t>Sous-sol 4</t>
  </si>
  <si>
    <t>Sous-sol 3</t>
  </si>
  <si>
    <t>Sous-sol 2</t>
  </si>
  <si>
    <t>Sous-sol 1</t>
  </si>
  <si>
    <t>RDC</t>
  </si>
  <si>
    <t>Etage 1</t>
  </si>
  <si>
    <t>Etage 2</t>
  </si>
  <si>
    <t>Etage 3</t>
  </si>
  <si>
    <t>Etage 4</t>
  </si>
  <si>
    <t>Etage 5</t>
  </si>
  <si>
    <t>Etage 6</t>
  </si>
  <si>
    <t>Total</t>
  </si>
  <si>
    <t>Catégorie</t>
  </si>
  <si>
    <t>Modèle</t>
  </si>
  <si>
    <t>Description</t>
  </si>
  <si>
    <t>SÉCURITÉ INCENDIE</t>
  </si>
  <si>
    <t>Point d’accès Réseau Wi-Fi</t>
  </si>
  <si>
    <t>HPE Aruba Networking AP‑635 (US) Tri Radio 2x2 802.11ax Wi‑Fi 6E Internal Antennas Campus AP</t>
  </si>
  <si>
    <t>Point d’accès Wi-Fi avec antennes internes</t>
  </si>
  <si>
    <t>🟧 Détecteur automatique d'incendie (SGXI)</t>
  </si>
  <si>
    <t>1 Mbps</t>
  </si>
  <si>
    <t>Switch Level 2</t>
  </si>
  <si>
    <t>Commutateur Aruba 6100 24G Classe 4 PoE 4SFP+ 370 W (petit)</t>
  </si>
  <si>
    <t>Commutateur de niveau 2 avec PoE et SFP+</t>
  </si>
  <si>
    <t>🟥 Déclencheur Manuel Incendie</t>
  </si>
  <si>
    <t>0 Mbps</t>
  </si>
  <si>
    <t>Commutateur HPE Aruba Networking CX 6100 48G Classe 4 PoE 4SFP+ 740 W (gros)</t>
  </si>
  <si>
    <t>🔊 Diffuseur sonore</t>
  </si>
  <si>
    <t>Switch Core (Level 3)</t>
  </si>
  <si>
    <t>HPE Aruba Networking CX 6300M 24-port SFP+ and 4-port SFP56 Switch</t>
  </si>
  <si>
    <t>Switch central avec ports SFP+ et SFP56</t>
  </si>
  <si>
    <t>🔊 Diffuseur sonore avec message  préenregistré</t>
  </si>
  <si>
    <t>10 Mbps</t>
  </si>
  <si>
    <t>Routeur</t>
  </si>
  <si>
    <t>Série Aruba 7205</t>
  </si>
  <si>
    <t>Routeur pour interconnexion réseau</t>
  </si>
  <si>
    <t>💡 Flash lumineux</t>
  </si>
  <si>
    <t>0,1 Mbps</t>
  </si>
  <si>
    <t>🔥 Détecteur_Flamme</t>
  </si>
  <si>
    <t>//</t>
  </si>
  <si>
    <t>VLAN</t>
  </si>
  <si>
    <t>Accès à internet</t>
  </si>
  <si>
    <t>Est accessible par les autres VLAN</t>
  </si>
  <si>
    <t>A accès aux autres VLAN</t>
  </si>
  <si>
    <t>Accès imprimantes</t>
  </si>
  <si>
    <t>🔴 Détecteur Linéaire Emetteur Récepteur</t>
  </si>
  <si>
    <t>10 RH</t>
  </si>
  <si>
    <t>Oui</t>
  </si>
  <si>
    <t>Non</t>
  </si>
  <si>
    <t>Nombre total des éléments (par catégorie)</t>
  </si>
  <si>
    <t>11 Comptabilité</t>
  </si>
  <si>
    <t>12 Design</t>
  </si>
  <si>
    <t>CONTRÔLE D'ACCÈS ET INTRUSION ET VIDÉOPHONE</t>
  </si>
  <si>
    <t>13 Logistique</t>
  </si>
  <si>
    <t>🟪 Lecteur de badge</t>
  </si>
  <si>
    <t>14 Imprimantes</t>
  </si>
  <si>
    <t>🟪 Lecteur de badge Embarqué (ASC)</t>
  </si>
  <si>
    <t>15 Direction</t>
  </si>
  <si>
    <t>🟪 Lecteur de badge en mesure conservatoire</t>
  </si>
  <si>
    <t>16 DSI</t>
  </si>
  <si>
    <t>🚪 Détecteur d'ouverture de Porte (DOP)</t>
  </si>
  <si>
    <t>17 R&amp;D</t>
  </si>
  <si>
    <t>📡 Détecteur bris de vitre (DBV)</t>
  </si>
  <si>
    <t>18 Dev</t>
  </si>
  <si>
    <t>📡 Détecteur d'intrusion (Radar int.)</t>
  </si>
  <si>
    <t>19 Data</t>
  </si>
  <si>
    <t>📷 Vidéophone / Vidéophone Maitre (int.)</t>
  </si>
  <si>
    <t>20 Conception</t>
  </si>
  <si>
    <t>🟣 Lecteur de badge UHF</t>
  </si>
  <si>
    <t>30 Invités Wi-Fi</t>
  </si>
  <si>
    <t>40 Contrôle d'accès</t>
  </si>
  <si>
    <t>41 Sécurité Incendie</t>
  </si>
  <si>
    <t>VIDÉOSURVEILLANCE</t>
  </si>
  <si>
    <t>42 Vidéosurveillance</t>
  </si>
  <si>
    <t>📹 Caméra Fixe (Extérieur)</t>
  </si>
  <si>
    <t>4 Mbps</t>
  </si>
  <si>
    <t>43 Système audio</t>
  </si>
  <si>
    <t>📹 Caméra Fixe (Intérieur)</t>
  </si>
  <si>
    <t>2 Mbps</t>
  </si>
  <si>
    <t>180. Vide</t>
  </si>
  <si>
    <t>190. Vide</t>
  </si>
  <si>
    <t>200. Vide</t>
  </si>
  <si>
    <t>VDI (Voix, Données, Images)</t>
  </si>
  <si>
    <t>210. Vide</t>
  </si>
  <si>
    <t>📦 Boîte de sol</t>
  </si>
  <si>
    <t>🔌 1 Prise RJ45 / 2 Prises RJ45</t>
  </si>
  <si>
    <t>Réseau IP</t>
  </si>
  <si>
    <t>Taille</t>
  </si>
  <si>
    <t>Masque</t>
  </si>
  <si>
    <t>Passerelle par défaut</t>
  </si>
  <si>
    <t>Nb max d'appareils</t>
  </si>
  <si>
    <t>Nb d'appareils actuels</t>
  </si>
  <si>
    <t>🔌 1 Prise RJ45 Plafond</t>
  </si>
  <si>
    <t>RH</t>
  </si>
  <si>
    <t>10.10.10.0</t>
  </si>
  <si>
    <t>/24</t>
  </si>
  <si>
    <t>10.10.10.1</t>
  </si>
  <si>
    <t>🔊 HP_Encastre_Plafond</t>
  </si>
  <si>
    <t>128 kbps</t>
  </si>
  <si>
    <t>Comptabilité</t>
  </si>
  <si>
    <t>10.10.11.0</t>
  </si>
  <si>
    <t>10.10.11.1</t>
  </si>
  <si>
    <t>Design</t>
  </si>
  <si>
    <t>10.10.12.0</t>
  </si>
  <si>
    <t>/23</t>
  </si>
  <si>
    <t>10.10.12.1</t>
  </si>
  <si>
    <t>Logistique</t>
  </si>
  <si>
    <t>10.10.14.0</t>
  </si>
  <si>
    <t>10.10.14.1</t>
  </si>
  <si>
    <t>GSM</t>
  </si>
  <si>
    <t>Imprimantes</t>
  </si>
  <si>
    <t>10.10.16.0</t>
  </si>
  <si>
    <t>/25</t>
  </si>
  <si>
    <t>10.10.16.1</t>
  </si>
  <si>
    <t>📶 Borne WiFi Plafond</t>
  </si>
  <si>
    <t>3,9 Gbps</t>
  </si>
  <si>
    <t>Direction</t>
  </si>
  <si>
    <t>10.10.17.0</t>
  </si>
  <si>
    <t>10.10.17.1</t>
  </si>
  <si>
    <t>DSI</t>
  </si>
  <si>
    <t>10.10.18.0</t>
  </si>
  <si>
    <t>10.10.18.1</t>
  </si>
  <si>
    <t>R&amp;D</t>
  </si>
  <si>
    <t>10.10.19.0</t>
  </si>
  <si>
    <t>10.10.19.1</t>
  </si>
  <si>
    <t>GTC (Gestion Technique de Bâtiment)</t>
  </si>
  <si>
    <t>Dev</t>
  </si>
  <si>
    <t>10.10.21.0</t>
  </si>
  <si>
    <t>10.10.21.1</t>
  </si>
  <si>
    <t>🟢 Module Gestion Confort</t>
  </si>
  <si>
    <t>Data</t>
  </si>
  <si>
    <t>10.10.22.0</t>
  </si>
  <si>
    <t>10.10.22.1</t>
  </si>
  <si>
    <t>Conception</t>
  </si>
  <si>
    <t>10.10.23.0</t>
  </si>
  <si>
    <t>10.10.23.1</t>
  </si>
  <si>
    <t>Invités Wi-Fi</t>
  </si>
  <si>
    <t>10.10.24.0</t>
  </si>
  <si>
    <t>/22</t>
  </si>
  <si>
    <t>10.10.24.1</t>
  </si>
  <si>
    <t>VERTICALITÉS ET CHEMINEMENTS</t>
  </si>
  <si>
    <t>Contrôle d'accès</t>
  </si>
  <si>
    <t>10.10.28.0</t>
  </si>
  <si>
    <t>10.10.28.1</t>
  </si>
  <si>
    <t>🟩 Réseaux CFA</t>
  </si>
  <si>
    <t>Sécurité Incendie</t>
  </si>
  <si>
    <t>10.10.29.0</t>
  </si>
  <si>
    <t>10.10.29.1</t>
  </si>
  <si>
    <t>🟨 Réseaux CFA/VDI</t>
  </si>
  <si>
    <t>Vidéosurveillance</t>
  </si>
  <si>
    <t>10.10.31.0</t>
  </si>
  <si>
    <t>10.10.31.1</t>
  </si>
  <si>
    <t>🟥 Réseaux SSI</t>
  </si>
  <si>
    <t>Système audio</t>
  </si>
  <si>
    <t>10.10.33.0</t>
  </si>
  <si>
    <t>/26</t>
  </si>
  <si>
    <t>10.10.33.1</t>
  </si>
  <si>
    <t>🟦 Réseaux Opérateur 1</t>
  </si>
  <si>
    <t>🟧 Réseaux Opérateur 2</t>
  </si>
  <si>
    <t>Désignation</t>
  </si>
  <si>
    <t>Référence</t>
  </si>
  <si>
    <t>Quantitié</t>
  </si>
  <si>
    <t>Prix Unitaire</t>
  </si>
  <si>
    <t>Total avant FG</t>
  </si>
  <si>
    <t>Frais généraux 35%</t>
  </si>
  <si>
    <t>🟩 Réseaux VDI Preneur - dans faux plancher</t>
  </si>
  <si>
    <t>Switch coeur de réseau</t>
  </si>
  <si>
    <t>JL658A</t>
  </si>
  <si>
    <t>🔺 Verticalité CFA</t>
  </si>
  <si>
    <t>Switch de distribution (grand)</t>
  </si>
  <si>
    <t>HPE Aruba Networking CX 6100 48G Class4 PoE 4SFP+ 740W Switch</t>
  </si>
  <si>
    <t>R9Y04A</t>
  </si>
  <si>
    <t>🟣 Verticalité OPA</t>
  </si>
  <si>
    <t>Switch de distribution (petit)</t>
  </si>
  <si>
    <t>HPE Aruba Networking CX 6100 24G Class4 PoE 4SFP+ 370W Switch</t>
  </si>
  <si>
    <t>JL677A</t>
  </si>
  <si>
    <t>🟣 Verticalité OPB</t>
  </si>
  <si>
    <t>Licences Switch coeur de réseau</t>
  </si>
  <si>
    <t>Aruba 3Y FC NBD Exch 6300M 24SFP SVC  [for JL658A]</t>
  </si>
  <si>
    <t>HR4C2E</t>
  </si>
  <si>
    <t>🟩 Verticalité CFA - SSI</t>
  </si>
  <si>
    <t>Licences Switchs (grand)</t>
  </si>
  <si>
    <t>Aruba 3Y FC NBD Exch 6100 48G CL4 4SFP+ 740W SVC  [for R9Y04A]</t>
  </si>
  <si>
    <t>H83A5E</t>
  </si>
  <si>
    <t>📶 Verticalité GSM</t>
  </si>
  <si>
    <t>Licences Switchs (petit)</t>
  </si>
  <si>
    <t>Aruba 3Y FC NBD Exch 6100 24G CL4 SVC  [for JL677A]</t>
  </si>
  <si>
    <t>HV1M2E</t>
  </si>
  <si>
    <t>Configuration Switchs coeurs de réseau</t>
  </si>
  <si>
    <t>Configuration Switchs de distribution</t>
  </si>
  <si>
    <t>Repére CDC</t>
  </si>
  <si>
    <t>Bornes Wi-Fi 6E</t>
  </si>
  <si>
    <t>HPE Aruba Networking AP-635 (RW) Tri-radio 2x2 802.11ax Wi-Fi 6E Internal Antennas Campus AP</t>
  </si>
  <si>
    <t>R7J27A</t>
  </si>
  <si>
    <t>🏷️ Repère CDC</t>
  </si>
  <si>
    <t>Licences Bornes WI-FI</t>
  </si>
  <si>
    <t>Aruba 3Y FC NBD Exch AP-635 SVC  [for R7J27A]</t>
  </si>
  <si>
    <t>H29YFE</t>
  </si>
  <si>
    <t>Nombre total des éléments</t>
  </si>
  <si>
    <t>Nom des feuilles</t>
  </si>
  <si>
    <t>Sous-sol 5(jennie)</t>
  </si>
  <si>
    <t>Sous-sol 4(jennie)</t>
  </si>
  <si>
    <t>Sous-sol 3(jennie)</t>
  </si>
  <si>
    <t>Sous-sol 2(ryan)</t>
  </si>
  <si>
    <t>Sous-sol 1(ryan)</t>
  </si>
  <si>
    <t>RDC(ryan)</t>
  </si>
  <si>
    <t>Somme:</t>
  </si>
  <si>
    <t>Etage 1(gab)</t>
  </si>
  <si>
    <t>Etage 2(gab)</t>
  </si>
  <si>
    <t>Etage 3(gab)</t>
  </si>
  <si>
    <t>Etage 4(lucas)</t>
  </si>
  <si>
    <t>Etage 5(lucas)</t>
  </si>
  <si>
    <t>Etage 6(lucas)</t>
  </si>
  <si>
    <t>Point d’accès Réseau Wi-Fi :</t>
  </si>
  <si>
    <t>Switch level 2 (switchs classiques) :</t>
  </si>
  <si>
    <t>Switch core (4 en tout) level 3 :</t>
  </si>
  <si>
    <t>Routeur :</t>
  </si>
  <si>
    <t>Commutateur HPE Aruba Networking CX 6100 48G Classe 4 PoE 4SFP+ 740 W (gros)</t>
  </si>
  <si>
    <t>Bande passante(Mbps, Gg)</t>
  </si>
  <si>
    <t>Total Poe</t>
  </si>
  <si>
    <t>Total bande passante</t>
  </si>
  <si>
    <t>nn</t>
  </si>
  <si>
    <t>3,9 giga bit</t>
  </si>
  <si>
    <t>46 800</t>
  </si>
  <si>
    <t>46 862</t>
  </si>
  <si>
    <t>46 833,8</t>
  </si>
  <si>
    <t>46 840,1</t>
  </si>
  <si>
    <t>46 839,1</t>
  </si>
  <si>
    <t>46 840</t>
  </si>
  <si>
    <t>46 912,8</t>
  </si>
  <si>
    <t>(nombres total de prises 1 et 2 comprises) = 16</t>
  </si>
  <si>
    <t>23 651,54</t>
  </si>
  <si>
    <t>15 600</t>
  </si>
  <si>
    <t>1 (ligne bleu autour de la serre)</t>
  </si>
  <si>
    <t>15 651,5</t>
  </si>
  <si>
    <t>PoE(w)</t>
  </si>
  <si>
    <t>Bande passante (Mb/s)</t>
  </si>
  <si>
    <t>3 900</t>
  </si>
  <si>
    <t>3 943,1</t>
  </si>
  <si>
    <t>3,9 Gb/s</t>
  </si>
  <si>
    <t>7 800</t>
  </si>
  <si>
    <t>7 820</t>
  </si>
  <si>
    <t>7 811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</si>
</sst>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b/>
      <color theme="1"/>
      <name val="Lexend"/>
    </font>
    <font>
      <b/>
      <sz val="12.0"/>
      <color theme="1"/>
      <name val="Arial"/>
      <scheme val="minor"/>
    </font>
    <font>
      <b/>
      <sz val="11.0"/>
      <color rgb="FF222222"/>
      <name val="Lexend"/>
    </font>
    <font>
      <sz val="11.0"/>
      <color rgb="FF222222"/>
      <name val="Lexend"/>
    </font>
    <font>
      <color rgb="FF434343"/>
      <name val="Docs-Roboto"/>
    </font>
    <font>
      <color rgb="FF434343"/>
      <name val="Roboto"/>
    </font>
    <font>
      <b/>
      <sz val="12.0"/>
      <color rgb="FF000000"/>
      <name val="Arial"/>
    </font>
    <font>
      <u/>
      <sz val="11.0"/>
      <color theme="1"/>
      <name val="Arial"/>
      <scheme val="minor"/>
    </font>
    <font>
      <color rgb="FF000000"/>
      <name val="Arial"/>
    </font>
    <font>
      <sz val="11.0"/>
      <color rgb="FF1D2125"/>
      <name val="SourceSansPro"/>
    </font>
  </fonts>
  <fills count="4">
    <fill>
      <patternFill patternType="none"/>
    </fill>
    <fill>
      <patternFill patternType="lightGray"/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</fills>
  <borders count="42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000000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000000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000000"/>
      </left>
      <right style="thin">
        <color rgb="FF284E3F"/>
      </right>
      <top style="thin">
        <color rgb="FFF8F9FA"/>
      </top>
      <bottom style="thin">
        <color rgb="FF000000"/>
      </bottom>
    </border>
    <border>
      <left style="thin">
        <color rgb="FF284E3F"/>
      </left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000000"/>
      </left>
      <right style="thin">
        <color rgb="FF284E3F"/>
      </right>
      <top style="thin">
        <color rgb="FFFFFFFF"/>
      </top>
      <bottom style="thin">
        <color rgb="FF000000"/>
      </bottom>
    </border>
    <border>
      <left style="thin">
        <color rgb="FF284E3F"/>
      </left>
      <right style="thin">
        <color rgb="FFF8F9FA"/>
      </right>
      <top style="thin">
        <color rgb="FF000000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000000"/>
      </top>
      <bottom style="thin">
        <color rgb="FFF8F9FA"/>
      </bottom>
    </border>
    <border>
      <left style="thin">
        <color rgb="FFF8F9FA"/>
      </left>
      <right style="thin">
        <color rgb="FF000000"/>
      </right>
      <top style="thin">
        <color rgb="FF000000"/>
      </top>
      <bottom style="thin">
        <color rgb="FFF8F9FA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FFFFF"/>
      </right>
      <top style="thin">
        <color rgb="FF000000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284E3F"/>
      </bottom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3E4791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E4791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3E4791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2" fillId="0" fontId="3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1" fillId="0" fontId="4" numFmtId="0" xfId="0" applyAlignment="1" applyBorder="1" applyFont="1">
      <alignment horizontal="center" readingOrder="0" shrinkToFit="0" vertical="center" wrapText="0"/>
    </xf>
    <xf borderId="2" fillId="0" fontId="4" numFmtId="0" xfId="0" applyAlignment="1" applyBorder="1" applyFont="1">
      <alignment horizontal="center" readingOrder="0" shrinkToFit="0" vertical="center" wrapText="0"/>
    </xf>
    <xf borderId="3" fillId="0" fontId="4" numFmtId="0" xfId="0" applyAlignment="1" applyBorder="1" applyFont="1">
      <alignment horizontal="center" readingOrder="0" shrinkToFit="0" vertical="center" wrapText="0"/>
    </xf>
    <xf borderId="4" fillId="0" fontId="5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13" fillId="0" fontId="2" numFmtId="0" xfId="0" applyAlignment="1" applyBorder="1" applyFont="1">
      <alignment shrinkToFit="0" vertical="center" wrapText="0"/>
    </xf>
    <xf borderId="14" fillId="0" fontId="2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1" fillId="0" fontId="2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17" fillId="0" fontId="2" numFmtId="0" xfId="0" applyAlignment="1" applyBorder="1" applyFont="1">
      <alignment shrinkToFit="0" vertical="center" wrapText="0"/>
    </xf>
    <xf borderId="4" fillId="0" fontId="6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18" fillId="0" fontId="5" numFmtId="0" xfId="0" applyAlignment="1" applyBorder="1" applyFont="1">
      <alignment readingOrder="0" shrinkToFit="0" vertical="center" wrapText="0"/>
    </xf>
    <xf borderId="19" fillId="0" fontId="2" numFmtId="0" xfId="0" applyAlignment="1" applyBorder="1" applyFont="1">
      <alignment shrinkToFit="0" vertical="center" wrapText="0"/>
    </xf>
    <xf borderId="19" fillId="0" fontId="4" numFmtId="0" xfId="0" applyAlignment="1" applyBorder="1" applyFont="1">
      <alignment shrinkToFit="0" vertical="center" wrapText="0"/>
    </xf>
    <xf borderId="20" fillId="0" fontId="4" numFmtId="0" xfId="0" applyAlignment="1" applyBorder="1" applyFont="1">
      <alignment shrinkToFit="0" vertical="center" wrapText="0"/>
    </xf>
    <xf borderId="10" fillId="0" fontId="6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shrinkToFit="0" vertical="center" wrapText="0"/>
    </xf>
    <xf borderId="21" fillId="0" fontId="2" numFmtId="0" xfId="0" applyAlignment="1" applyBorder="1" applyFont="1">
      <alignment shrinkToFit="0" vertical="center" wrapText="0"/>
    </xf>
    <xf borderId="4" fillId="0" fontId="7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horizontal="right" readingOrder="0" shrinkToFit="0" vertical="center" wrapText="0"/>
    </xf>
    <xf borderId="8" fillId="0" fontId="2" numFmtId="0" xfId="0" applyAlignment="1" applyBorder="1" applyFont="1">
      <alignment horizontal="right" readingOrder="0" shrinkToFit="0" vertical="center" wrapText="0"/>
    </xf>
    <xf borderId="22" fillId="0" fontId="2" numFmtId="0" xfId="0" applyAlignment="1" applyBorder="1" applyFont="1">
      <alignment shrinkToFit="0" vertical="center" wrapText="0"/>
    </xf>
    <xf borderId="23" fillId="0" fontId="5" numFmtId="0" xfId="0" applyAlignment="1" applyBorder="1" applyFont="1">
      <alignment readingOrder="0" shrinkToFit="0" vertical="center" wrapText="0"/>
    </xf>
    <xf borderId="24" fillId="0" fontId="2" numFmtId="0" xfId="0" applyAlignment="1" applyBorder="1" applyFont="1">
      <alignment shrinkToFit="0" vertical="center" wrapText="0"/>
    </xf>
    <xf borderId="24" fillId="0" fontId="4" numFmtId="0" xfId="0" applyAlignment="1" applyBorder="1" applyFont="1">
      <alignment shrinkToFit="0" vertical="center" wrapText="0"/>
    </xf>
    <xf borderId="25" fillId="0" fontId="4" numFmtId="0" xfId="0" applyAlignment="1" applyBorder="1" applyFont="1">
      <alignment shrinkToFit="0" vertical="center" wrapText="0"/>
    </xf>
    <xf borderId="7" fillId="0" fontId="7" numFmtId="0" xfId="0" applyAlignment="1" applyBorder="1" applyFont="1">
      <alignment readingOrder="0" shrinkToFit="0" vertical="center" wrapText="0"/>
    </xf>
    <xf borderId="4" fillId="0" fontId="2" numFmtId="49" xfId="0" applyAlignment="1" applyBorder="1" applyFont="1" applyNumberFormat="1">
      <alignment readingOrder="0" shrinkToFit="0" vertical="center" wrapText="0"/>
    </xf>
    <xf borderId="10" fillId="0" fontId="2" numFmtId="49" xfId="0" applyAlignment="1" applyBorder="1" applyFont="1" applyNumberFormat="1">
      <alignment readingOrder="0" shrinkToFit="0" vertical="center" wrapText="0"/>
    </xf>
    <xf borderId="26" fillId="0" fontId="2" numFmtId="49" xfId="0" applyAlignment="1" applyBorder="1" applyFont="1" applyNumberFormat="1">
      <alignment readingOrder="0" shrinkToFit="0" vertical="center" wrapText="0"/>
    </xf>
    <xf borderId="27" fillId="0" fontId="2" numFmtId="0" xfId="0" applyAlignment="1" applyBorder="1" applyFont="1">
      <alignment shrinkToFit="0" vertical="center" wrapText="0"/>
    </xf>
    <xf borderId="28" fillId="0" fontId="2" numFmtId="0" xfId="0" applyAlignment="1" applyBorder="1" applyFont="1">
      <alignment shrinkToFit="0" vertical="center" wrapText="0"/>
    </xf>
    <xf borderId="1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10" fillId="2" fontId="8" numFmtId="0" xfId="0" applyAlignment="1" applyBorder="1" applyFill="1" applyFont="1">
      <alignment readingOrder="0" shrinkToFit="0" vertical="center" wrapText="0"/>
    </xf>
    <xf borderId="11" fillId="2" fontId="9" numFmtId="0" xfId="0" applyAlignment="1" applyBorder="1" applyFont="1">
      <alignment readingOrder="0" shrinkToFit="0" vertical="center" wrapText="0"/>
    </xf>
    <xf borderId="12" fillId="2" fontId="9" numFmtId="0" xfId="0" applyAlignment="1" applyBorder="1" applyFont="1">
      <alignment readingOrder="0" shrinkToFit="0" vertical="center" wrapText="0"/>
    </xf>
    <xf borderId="4" fillId="3" fontId="8" numFmtId="0" xfId="0" applyAlignment="1" applyBorder="1" applyFill="1" applyFont="1">
      <alignment readingOrder="0" shrinkToFit="0" vertical="center" wrapText="0"/>
    </xf>
    <xf borderId="6" fillId="3" fontId="9" numFmtId="0" xfId="0" applyAlignment="1" applyBorder="1" applyFont="1">
      <alignment readingOrder="0" shrinkToFit="0" vertical="center" wrapText="0"/>
    </xf>
    <xf borderId="5" fillId="3" fontId="9" numFmtId="0" xfId="0" applyAlignment="1" applyBorder="1" applyFont="1">
      <alignment readingOrder="0" shrinkToFit="0" vertical="center" wrapText="0"/>
    </xf>
    <xf borderId="29" fillId="0" fontId="2" numFmtId="0" xfId="0" applyAlignment="1" applyBorder="1" applyFont="1">
      <alignment shrinkToFit="0" vertical="center" wrapText="0"/>
    </xf>
    <xf borderId="14" fillId="3" fontId="8" numFmtId="0" xfId="0" applyAlignment="1" applyBorder="1" applyFont="1">
      <alignment readingOrder="0" shrinkToFit="0" vertical="center" wrapText="0"/>
    </xf>
    <xf borderId="15" fillId="3" fontId="9" numFmtId="0" xfId="0" applyAlignment="1" applyBorder="1" applyFont="1">
      <alignment readingOrder="0" shrinkToFit="0" vertical="center" wrapText="0"/>
    </xf>
    <xf borderId="16" fillId="3" fontId="9" numFmtId="0" xfId="0" applyAlignment="1" applyBorder="1" applyFont="1">
      <alignment readingOrder="0" shrinkToFit="0" vertical="center" wrapText="0"/>
    </xf>
    <xf borderId="1" fillId="0" fontId="2" numFmtId="49" xfId="0" applyAlignment="1" applyBorder="1" applyFont="1" applyNumberFormat="1">
      <alignment horizontal="left" readingOrder="0" shrinkToFit="0" vertical="center" wrapText="1"/>
    </xf>
    <xf borderId="4" fillId="0" fontId="2" numFmtId="49" xfId="0" applyAlignment="1" applyBorder="1" applyFont="1" applyNumberFormat="1">
      <alignment shrinkToFit="0" vertical="center" wrapText="0"/>
    </xf>
    <xf borderId="6" fillId="0" fontId="2" numFmtId="49" xfId="0" applyAlignment="1" applyBorder="1" applyFont="1" applyNumberForma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11" fillId="2" fontId="10" numFmtId="49" xfId="0" applyAlignment="1" applyBorder="1" applyFont="1" applyNumberFormat="1">
      <alignment horizontal="left" readingOrder="0" shrinkToFit="0" vertical="center" wrapText="0"/>
    </xf>
    <xf borderId="11" fillId="0" fontId="2" numFmtId="49" xfId="0" applyAlignment="1" applyBorder="1" applyFont="1" applyNumberForma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6" fillId="3" fontId="10" numFmtId="49" xfId="0" applyAlignment="1" applyBorder="1" applyFont="1" applyNumberFormat="1">
      <alignment horizontal="left" readingOrder="0" shrinkToFit="0" vertical="center" wrapText="0"/>
    </xf>
    <xf borderId="4" fillId="3" fontId="11" numFmtId="49" xfId="0" applyAlignment="1" applyBorder="1" applyFont="1" applyNumberFormat="1">
      <alignment horizontal="left" readingOrder="0" shrinkToFit="0" vertical="center" wrapText="0"/>
    </xf>
    <xf borderId="6" fillId="3" fontId="11" numFmtId="49" xfId="0" applyAlignment="1" applyBorder="1" applyFont="1" applyNumberFormat="1">
      <alignment horizontal="left" readingOrder="0" shrinkToFit="0" vertical="center" wrapText="0"/>
    </xf>
    <xf borderId="6" fillId="0" fontId="2" numFmtId="49" xfId="0" applyAlignment="1" applyBorder="1" applyFont="1" applyNumberFormat="1">
      <alignment shrinkToFit="0" vertical="center" wrapText="0"/>
    </xf>
    <xf borderId="10" fillId="0" fontId="2" numFmtId="49" xfId="0" applyAlignment="1" applyBorder="1" applyFont="1" applyNumberFormat="1">
      <alignment shrinkToFit="0" vertical="center" wrapText="0"/>
    </xf>
    <xf borderId="11" fillId="0" fontId="2" numFmtId="49" xfId="0" applyAlignment="1" applyBorder="1" applyFont="1" applyNumberFormat="1">
      <alignment shrinkToFit="0" vertical="center" wrapText="0"/>
    </xf>
    <xf borderId="10" fillId="2" fontId="12" numFmtId="0" xfId="0" applyAlignment="1" applyBorder="1" applyFont="1">
      <alignment horizontal="left" readingOrder="0" shrinkToFit="0" vertical="center" wrapText="0"/>
    </xf>
    <xf borderId="27" fillId="0" fontId="2" numFmtId="0" xfId="0" applyAlignment="1" applyBorder="1" applyFont="1">
      <alignment readingOrder="0" shrinkToFit="0" vertical="center" wrapText="0"/>
    </xf>
    <xf borderId="27" fillId="0" fontId="2" numFmtId="49" xfId="0" applyAlignment="1" applyBorder="1" applyFont="1" applyNumberFormat="1">
      <alignment readingOrder="0" shrinkToFit="0" vertical="center" wrapText="0"/>
    </xf>
    <xf borderId="27" fillId="0" fontId="2" numFmtId="0" xfId="0" applyAlignment="1" applyBorder="1" applyFont="1">
      <alignment readingOrder="0" shrinkToFit="0" vertical="center" wrapText="0"/>
    </xf>
    <xf borderId="27" fillId="0" fontId="2" numFmtId="0" xfId="0" applyAlignment="1" applyBorder="1" applyFont="1">
      <alignment readingOrder="0" shrinkToFit="0" vertical="center" wrapText="0"/>
    </xf>
    <xf borderId="27" fillId="0" fontId="2" numFmtId="0" xfId="0" applyAlignment="1" applyBorder="1" applyFont="1">
      <alignment shrinkToFit="0" vertical="center" wrapText="0"/>
    </xf>
    <xf borderId="28" fillId="0" fontId="2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readingOrder="0"/>
    </xf>
    <xf borderId="30" fillId="0" fontId="5" numFmtId="0" xfId="0" applyAlignment="1" applyBorder="1" applyFont="1">
      <alignment readingOrder="0" shrinkToFit="0" vertical="center" wrapText="0"/>
    </xf>
    <xf borderId="31" fillId="0" fontId="2" numFmtId="0" xfId="0" applyAlignment="1" applyBorder="1" applyFont="1">
      <alignment shrinkToFit="0" vertical="center" wrapText="0"/>
    </xf>
    <xf borderId="31" fillId="0" fontId="4" numFmtId="0" xfId="0" applyAlignment="1" applyBorder="1" applyFont="1">
      <alignment shrinkToFit="0" vertical="center" wrapText="0"/>
    </xf>
    <xf borderId="32" fillId="0" fontId="4" numFmtId="0" xfId="0" applyAlignment="1" applyBorder="1" applyFont="1">
      <alignment shrinkToFit="0" vertical="center" wrapText="0"/>
    </xf>
    <xf borderId="33" fillId="0" fontId="2" numFmtId="0" xfId="0" applyAlignment="1" applyBorder="1" applyFont="1">
      <alignment shrinkToFit="0" vertical="center" wrapText="0"/>
    </xf>
    <xf borderId="0" fillId="0" fontId="13" numFmtId="0" xfId="0" applyAlignment="1" applyFont="1">
      <alignment readingOrder="0"/>
    </xf>
    <xf borderId="0" fillId="0" fontId="2" numFmtId="0" xfId="0" applyFont="1"/>
    <xf borderId="0" fillId="3" fontId="14" numFmtId="0" xfId="0" applyAlignment="1" applyFont="1">
      <alignment horizontal="left" readingOrder="0"/>
    </xf>
    <xf borderId="34" fillId="0" fontId="2" numFmtId="0" xfId="0" applyAlignment="1" applyBorder="1" applyFont="1">
      <alignment horizontal="left" readingOrder="0" shrinkToFit="0" vertical="center" wrapText="0"/>
    </xf>
    <xf borderId="35" fillId="0" fontId="2" numFmtId="0" xfId="0" applyAlignment="1" applyBorder="1" applyFont="1">
      <alignment horizontal="left" readingOrder="0" shrinkToFit="0" vertical="center" wrapText="0"/>
    </xf>
    <xf borderId="36" fillId="0" fontId="2" numFmtId="0" xfId="0" applyAlignment="1" applyBorder="1" applyFont="1">
      <alignment horizontal="left" readingOrder="0" shrinkToFit="0" vertical="center" wrapText="0"/>
    </xf>
    <xf borderId="37" fillId="3" fontId="8" numFmtId="0" xfId="0" applyAlignment="1" applyBorder="1" applyFont="1">
      <alignment readingOrder="0" shrinkToFit="0" vertical="center" wrapText="0"/>
    </xf>
    <xf borderId="38" fillId="3" fontId="9" numFmtId="0" xfId="0" applyAlignment="1" applyBorder="1" applyFont="1">
      <alignment readingOrder="0" shrinkToFit="0" vertical="center" wrapText="0"/>
    </xf>
    <xf borderId="39" fillId="3" fontId="8" numFmtId="0" xfId="0" applyAlignment="1" applyBorder="1" applyFont="1">
      <alignment readingOrder="0" shrinkToFit="0" vertical="center" wrapText="0"/>
    </xf>
    <xf borderId="40" fillId="3" fontId="9" numFmtId="0" xfId="0" applyAlignment="1" applyBorder="1" applyFont="1">
      <alignment readingOrder="0" shrinkToFit="0" vertical="center" wrapText="0"/>
    </xf>
    <xf borderId="41" fillId="3" fontId="9" numFmtId="0" xfId="0" applyAlignment="1" applyBorder="1" applyFont="1">
      <alignment readingOrder="0" shrinkToFit="0" vertical="center" wrapText="0"/>
    </xf>
    <xf borderId="0" fillId="3" fontId="15" numFmtId="0" xfId="0" applyAlignment="1" applyFont="1">
      <alignment horizontal="left"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535FC1"/>
          <bgColor rgb="FF535FC1"/>
        </patternFill>
      </fill>
      <border/>
    </dxf>
  </dxfs>
  <tableStyles count="8">
    <tableStyle count="3" pivot="0" name="Page récapitulative-style">
      <tableStyleElement dxfId="1" type="headerRow"/>
      <tableStyleElement dxfId="2" type="firstRowStripe"/>
      <tableStyleElement dxfId="3" type="secondRowStripe"/>
    </tableStyle>
    <tableStyle count="3" pivot="0" name="Page récapitulative-style 2">
      <tableStyleElement dxfId="1" type="headerRow"/>
      <tableStyleElement dxfId="2" type="firstRowStripe"/>
      <tableStyleElement dxfId="4" type="secondRowStripe"/>
    </tableStyle>
    <tableStyle count="3" pivot="0" name="Page récapitulative-style 3">
      <tableStyleElement dxfId="1" type="headerRow"/>
      <tableStyleElement dxfId="2" type="firstRowStripe"/>
      <tableStyleElement dxfId="4" type="secondRowStripe"/>
    </tableStyle>
    <tableStyle count="3" pivot="0" name="Page récapitulative-style 4">
      <tableStyleElement dxfId="1" type="headerRow"/>
      <tableStyleElement dxfId="2" type="firstRowStripe"/>
      <tableStyleElement dxfId="4" type="secondRowStripe"/>
    </tableStyle>
    <tableStyle count="3" pivot="0" name="Page récapitulative-style 5">
      <tableStyleElement dxfId="1" type="headerRow"/>
      <tableStyleElement dxfId="2" type="firstRowStripe"/>
      <tableStyleElement dxfId="4" type="secondRowStripe"/>
    </tableStyle>
    <tableStyle count="3" pivot="0" name="Vlan-style">
      <tableStyleElement dxfId="1" type="headerRow"/>
      <tableStyleElement dxfId="2" type="firstRowStripe"/>
      <tableStyleElement dxfId="4" type="secondRowStripe"/>
    </tableStyle>
    <tableStyle count="3" pivot="0" name="Adressage IP-style">
      <tableStyleElement dxfId="5" type="headerRow"/>
      <tableStyleElement dxfId="2" type="firstRowStripe"/>
      <tableStyleElement dxfId="4" type="secondRowStripe"/>
    </tableStyle>
    <tableStyle count="3" pivot="0" name="DPGF-style">
      <tableStyleElement dxfId="1" type="headerRow"/>
      <tableStyleElement dxfId="2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P60" displayName="Répartition_des_équipements" name="Répartition_des_équipements" id="1">
  <tableColumns count="16">
    <tableColumn name="Colonne 1" id="1"/>
    <tableColumn name="Poe(w)" id="2"/>
    <tableColumn name="Bande passante" id="3"/>
    <tableColumn name="Sous-sol 5" id="4"/>
    <tableColumn name="Sous-sol 4" id="5"/>
    <tableColumn name="Sous-sol 3" id="6"/>
    <tableColumn name="Sous-sol 2" id="7"/>
    <tableColumn name="Sous-sol 1" id="8"/>
    <tableColumn name="RDC" id="9"/>
    <tableColumn name="Etage 1" id="10"/>
    <tableColumn name="Etage 2" id="11"/>
    <tableColumn name="Etage 3" id="12"/>
    <tableColumn name="Etage 4" id="13"/>
    <tableColumn name="Etage 5" id="14"/>
    <tableColumn name="Etage 6" id="15"/>
    <tableColumn name="Total" id="16"/>
  </tableColumns>
  <tableStyleInfo name="Page récapitulative-style" showColumnStripes="0" showFirstColumn="1" showLastColumn="1" showRowStripes="1"/>
</table>
</file>

<file path=xl/tables/table2.xml><?xml version="1.0" encoding="utf-8"?>
<table xmlns="http://schemas.openxmlformats.org/spreadsheetml/2006/main" ref="S1:U6" displayName="Appareils" name="Appareils" id="2">
  <tableColumns count="3">
    <tableColumn name="Catégorie" id="1"/>
    <tableColumn name="Modèle" id="2"/>
    <tableColumn name="Description" id="3"/>
  </tableColumns>
  <tableStyleInfo name="Page récapitulative-style 2" showColumnStripes="0" showFirstColumn="1" showLastColumn="1" showRowStripes="1"/>
</table>
</file>

<file path=xl/tables/table3.xml><?xml version="1.0" encoding="utf-8"?>
<table xmlns="http://schemas.openxmlformats.org/spreadsheetml/2006/main" ref="S8:W28" displayName="VLAN" name="VLAN" id="3">
  <tableColumns count="5">
    <tableColumn name="VLAN" id="1"/>
    <tableColumn name="Accès à internet" id="2"/>
    <tableColumn name="Est accessible par les autres VLAN" id="3"/>
    <tableColumn name="A accès aux autres VLAN" id="4"/>
    <tableColumn name="Accès imprimantes" id="5"/>
  </tableColumns>
  <tableStyleInfo name="Page récapitulative-style 3" showColumnStripes="0" showFirstColumn="1" showLastColumn="1" showRowStripes="1"/>
</table>
</file>

<file path=xl/tables/table4.xml><?xml version="1.0" encoding="utf-8"?>
<table xmlns="http://schemas.openxmlformats.org/spreadsheetml/2006/main" ref="S30:Y46" displayName="Adressage_IP" name="Adressage_IP" id="4">
  <tableColumns count="7">
    <tableColumn name="VLAN" id="1"/>
    <tableColumn name="Réseau IP" id="2"/>
    <tableColumn name="Taille" id="3"/>
    <tableColumn name="Masque" id="4"/>
    <tableColumn name="Passerelle par défaut" id="5"/>
    <tableColumn name="Nb max d'appareils" id="6"/>
    <tableColumn name="Nb d'appareils actuels" id="7"/>
  </tableColumns>
  <tableStyleInfo name="Page récapitulative-style 4" showColumnStripes="0" showFirstColumn="1" showLastColumn="1" showRowStripes="1"/>
</table>
</file>

<file path=xl/tables/table5.xml><?xml version="1.0" encoding="utf-8"?>
<table xmlns="http://schemas.openxmlformats.org/spreadsheetml/2006/main" ref="S48:Y58" displayName="DPGF" name="DPGF" id="5">
  <tableColumns count="7">
    <tableColumn name="Description" id="1"/>
    <tableColumn name="Désignation" id="2"/>
    <tableColumn name="Référence" id="3"/>
    <tableColumn name="Quantitié" id="4"/>
    <tableColumn name="Prix Unitaire" id="5"/>
    <tableColumn name="Total avant FG" id="6"/>
    <tableColumn name="Frais généraux 35%" id="7"/>
  </tableColumns>
  <tableStyleInfo name="Page récapitulative-style 5" showColumnStripes="0" showFirstColumn="1" showLastColumn="1" showRowStripes="1"/>
</table>
</file>

<file path=xl/tables/table6.xml><?xml version="1.0" encoding="utf-8"?>
<table xmlns="http://schemas.openxmlformats.org/spreadsheetml/2006/main" ref="A1:E21" displayName="Tableau1" name="Tableau1" id="6">
  <tableColumns count="5">
    <tableColumn name="VLAN" id="1"/>
    <tableColumn name="Accès à internet" id="2"/>
    <tableColumn name="Est accessible par les autres VLAN" id="3"/>
    <tableColumn name="A accès aux autres VLAN" id="4"/>
    <tableColumn name="Accès imprimantes" id="5"/>
  </tableColumns>
  <tableStyleInfo name="Vlan-style" showColumnStripes="0" showFirstColumn="1" showLastColumn="1" showRowStripes="1"/>
</table>
</file>

<file path=xl/tables/table7.xml><?xml version="1.0" encoding="utf-8"?>
<table xmlns="http://schemas.openxmlformats.org/spreadsheetml/2006/main" ref="A1:G17" displayName="Tableau3" name="Tableau3" id="7">
  <tableColumns count="7">
    <tableColumn name="VLAN" id="1"/>
    <tableColumn name="Réseau IP" id="2"/>
    <tableColumn name="Taille" id="3"/>
    <tableColumn name="Masque" id="4"/>
    <tableColumn name="Passerelle par défaut" id="5"/>
    <tableColumn name="Nb max d'appareils" id="6"/>
    <tableColumn name="Nb d'appareils actuels" id="7"/>
  </tableColumns>
  <tableStyleInfo name="Adressage IP-style" showColumnStripes="0" showFirstColumn="1" showLastColumn="1" showRowStripes="1"/>
</table>
</file>

<file path=xl/tables/table8.xml><?xml version="1.0" encoding="utf-8"?>
<table xmlns="http://schemas.openxmlformats.org/spreadsheetml/2006/main" ref="A1:G11" displayName="Tableau2" name="Tableau2" id="8">
  <tableColumns count="7">
    <tableColumn name="Description" id="1"/>
    <tableColumn name="Désignation" id="2"/>
    <tableColumn name="Référence" id="3"/>
    <tableColumn name="Quantitié" id="4"/>
    <tableColumn name="Prix Unitaire" id="5"/>
    <tableColumn name="Total avant FG" id="6"/>
    <tableColumn name="Frais généraux 35%" id="7"/>
  </tableColumns>
  <tableStyleInfo name="DPGF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6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7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8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3.38"/>
    <col customWidth="1" min="2" max="2" width="13.25"/>
    <col customWidth="1" min="3" max="3" width="24.63"/>
    <col customWidth="1" min="4" max="4" width="13.25"/>
    <col customWidth="1" min="5" max="5" width="13.38"/>
    <col customWidth="1" min="6" max="6" width="13.25"/>
    <col customWidth="1" min="15" max="15" width="12.63"/>
    <col customWidth="1" min="19" max="19" width="22.13"/>
    <col customWidth="1" min="20" max="20" width="37.63"/>
    <col customWidth="1" min="21" max="21" width="34.63"/>
    <col customWidth="1" min="22" max="22" width="28.75"/>
  </cols>
  <sheetData>
    <row r="1" ht="27.0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S1" s="6" t="s">
        <v>16</v>
      </c>
      <c r="T1" s="7" t="s">
        <v>17</v>
      </c>
      <c r="U1" s="8" t="s">
        <v>18</v>
      </c>
    </row>
    <row r="2">
      <c r="A2" s="9" t="s">
        <v>19</v>
      </c>
      <c r="P2" s="10"/>
      <c r="S2" s="11" t="s">
        <v>20</v>
      </c>
      <c r="T2" s="12" t="s">
        <v>21</v>
      </c>
      <c r="U2" s="13" t="s">
        <v>22</v>
      </c>
    </row>
    <row r="3">
      <c r="A3" s="14" t="s">
        <v>23</v>
      </c>
      <c r="B3" s="15">
        <v>2.0</v>
      </c>
      <c r="C3" s="15" t="s">
        <v>24</v>
      </c>
      <c r="D3" s="15">
        <v>11.0</v>
      </c>
      <c r="E3" s="15">
        <v>13.0</v>
      </c>
      <c r="F3" s="15">
        <v>19.0</v>
      </c>
      <c r="G3" s="15">
        <v>18.0</v>
      </c>
      <c r="H3" s="15">
        <v>43.0</v>
      </c>
      <c r="I3" s="15">
        <v>30.0</v>
      </c>
      <c r="J3" s="15">
        <v>17.0</v>
      </c>
      <c r="K3" s="15">
        <v>27.0</v>
      </c>
      <c r="L3" s="15">
        <v>26.0</v>
      </c>
      <c r="M3" s="15">
        <v>27.0</v>
      </c>
      <c r="N3" s="15">
        <v>22.0</v>
      </c>
      <c r="O3" s="15">
        <v>10.0</v>
      </c>
      <c r="P3" s="16">
        <f t="shared" ref="P3:P10" si="1">SUM(B3:O3)</f>
        <v>265</v>
      </c>
      <c r="S3" s="17" t="s">
        <v>25</v>
      </c>
      <c r="T3" s="18" t="s">
        <v>26</v>
      </c>
      <c r="U3" s="19" t="s">
        <v>27</v>
      </c>
    </row>
    <row r="4">
      <c r="A4" s="11" t="s">
        <v>28</v>
      </c>
      <c r="B4" s="12">
        <v>0.0</v>
      </c>
      <c r="C4" s="12" t="s">
        <v>29</v>
      </c>
      <c r="D4" s="12">
        <v>2.0</v>
      </c>
      <c r="E4" s="12">
        <v>2.0</v>
      </c>
      <c r="F4" s="12">
        <v>2.0</v>
      </c>
      <c r="G4" s="12">
        <v>1.0</v>
      </c>
      <c r="H4" s="12">
        <v>1.0</v>
      </c>
      <c r="I4" s="12">
        <v>8.0</v>
      </c>
      <c r="J4" s="12">
        <v>6.0</v>
      </c>
      <c r="K4" s="12">
        <v>5.0</v>
      </c>
      <c r="L4" s="12">
        <v>5.0</v>
      </c>
      <c r="M4" s="12">
        <v>4.0</v>
      </c>
      <c r="N4" s="12">
        <v>4.0</v>
      </c>
      <c r="O4" s="12">
        <v>5.0</v>
      </c>
      <c r="P4" s="20">
        <f t="shared" si="1"/>
        <v>45</v>
      </c>
      <c r="T4" s="12" t="s">
        <v>30</v>
      </c>
      <c r="U4" s="13" t="s">
        <v>27</v>
      </c>
    </row>
    <row r="5">
      <c r="A5" s="14" t="s">
        <v>31</v>
      </c>
      <c r="B5" s="15">
        <v>5.0</v>
      </c>
      <c r="C5" s="15" t="s">
        <v>24</v>
      </c>
      <c r="D5" s="15">
        <v>0.0</v>
      </c>
      <c r="E5" s="15">
        <v>3.0</v>
      </c>
      <c r="F5" s="15">
        <v>4.0</v>
      </c>
      <c r="G5" s="15">
        <v>3.0</v>
      </c>
      <c r="H5" s="15">
        <v>5.0</v>
      </c>
      <c r="I5" s="15">
        <v>4.0</v>
      </c>
      <c r="J5" s="15">
        <v>0.0</v>
      </c>
      <c r="K5" s="15">
        <v>11.0</v>
      </c>
      <c r="L5" s="15">
        <v>11.0</v>
      </c>
      <c r="M5" s="15">
        <v>11.0</v>
      </c>
      <c r="N5" s="15">
        <v>10.0</v>
      </c>
      <c r="O5" s="15">
        <v>1.0</v>
      </c>
      <c r="P5" s="16">
        <f t="shared" si="1"/>
        <v>68</v>
      </c>
      <c r="S5" s="17" t="s">
        <v>32</v>
      </c>
      <c r="T5" s="18" t="s">
        <v>33</v>
      </c>
      <c r="U5" s="19" t="s">
        <v>34</v>
      </c>
    </row>
    <row r="6">
      <c r="A6" s="11" t="s">
        <v>35</v>
      </c>
      <c r="B6" s="12">
        <v>7.0</v>
      </c>
      <c r="C6" s="12" t="s">
        <v>36</v>
      </c>
      <c r="D6" s="12">
        <v>0.0</v>
      </c>
      <c r="E6" s="12">
        <v>0.0</v>
      </c>
      <c r="F6" s="12">
        <v>0.0</v>
      </c>
      <c r="G6" s="12">
        <v>3.0</v>
      </c>
      <c r="H6" s="12">
        <v>8.0</v>
      </c>
      <c r="I6" s="12">
        <v>5.0</v>
      </c>
      <c r="J6" s="12">
        <v>9.0</v>
      </c>
      <c r="K6" s="12">
        <v>0.0</v>
      </c>
      <c r="L6" s="12">
        <v>0.0</v>
      </c>
      <c r="M6" s="12">
        <v>0.0</v>
      </c>
      <c r="N6" s="12">
        <v>0.0</v>
      </c>
      <c r="O6" s="12">
        <v>5.0</v>
      </c>
      <c r="P6" s="20">
        <f t="shared" si="1"/>
        <v>37</v>
      </c>
      <c r="S6" s="21" t="s">
        <v>37</v>
      </c>
      <c r="T6" s="22" t="s">
        <v>38</v>
      </c>
      <c r="U6" s="23" t="s">
        <v>39</v>
      </c>
    </row>
    <row r="7">
      <c r="A7" s="14" t="s">
        <v>40</v>
      </c>
      <c r="B7" s="15">
        <v>3.0</v>
      </c>
      <c r="C7" s="15" t="s">
        <v>41</v>
      </c>
      <c r="D7" s="15">
        <v>0.0</v>
      </c>
      <c r="E7" s="15">
        <v>0.0</v>
      </c>
      <c r="F7" s="15">
        <v>0.0</v>
      </c>
      <c r="G7" s="15">
        <v>5.0</v>
      </c>
      <c r="H7" s="15">
        <v>9.0</v>
      </c>
      <c r="I7" s="15">
        <v>0.0</v>
      </c>
      <c r="J7" s="15">
        <v>18.0</v>
      </c>
      <c r="K7" s="15">
        <v>20.0</v>
      </c>
      <c r="L7" s="15">
        <v>21.0</v>
      </c>
      <c r="M7" s="15">
        <v>21.0</v>
      </c>
      <c r="N7" s="15">
        <v>18.0</v>
      </c>
      <c r="O7" s="15">
        <v>10.0</v>
      </c>
      <c r="P7" s="16">
        <f t="shared" si="1"/>
        <v>125</v>
      </c>
    </row>
    <row r="8">
      <c r="A8" s="11" t="s">
        <v>42</v>
      </c>
      <c r="B8" s="12">
        <v>0.0</v>
      </c>
      <c r="C8" s="12" t="s">
        <v>43</v>
      </c>
      <c r="D8" s="12">
        <v>0.0</v>
      </c>
      <c r="E8" s="12">
        <v>0.0</v>
      </c>
      <c r="F8" s="12">
        <v>0.0</v>
      </c>
      <c r="G8" s="12">
        <v>0.0</v>
      </c>
      <c r="H8" s="12">
        <v>2.0</v>
      </c>
      <c r="I8" s="12">
        <v>0.0</v>
      </c>
      <c r="J8" s="12">
        <v>0.0</v>
      </c>
      <c r="K8" s="12">
        <v>0.0</v>
      </c>
      <c r="L8" s="12">
        <v>0.0</v>
      </c>
      <c r="M8" s="12">
        <v>0.0</v>
      </c>
      <c r="N8" s="12">
        <v>0.0</v>
      </c>
      <c r="O8" s="12">
        <v>0.0</v>
      </c>
      <c r="P8" s="20">
        <f t="shared" si="1"/>
        <v>2</v>
      </c>
      <c r="S8" s="24" t="s">
        <v>44</v>
      </c>
      <c r="T8" s="25" t="s">
        <v>45</v>
      </c>
      <c r="U8" s="25" t="s">
        <v>46</v>
      </c>
      <c r="V8" s="25" t="s">
        <v>47</v>
      </c>
      <c r="W8" s="5" t="s">
        <v>48</v>
      </c>
    </row>
    <row r="9">
      <c r="A9" s="14" t="s">
        <v>49</v>
      </c>
      <c r="B9" s="15">
        <v>0.0</v>
      </c>
      <c r="C9" s="15" t="s">
        <v>41</v>
      </c>
      <c r="D9" s="15">
        <v>0.0</v>
      </c>
      <c r="E9" s="15">
        <v>0.0</v>
      </c>
      <c r="F9" s="15">
        <v>0.0</v>
      </c>
      <c r="G9" s="15">
        <v>0.0</v>
      </c>
      <c r="H9" s="15">
        <v>2.0</v>
      </c>
      <c r="I9" s="15">
        <v>2.0</v>
      </c>
      <c r="J9" s="15">
        <v>0.0</v>
      </c>
      <c r="K9" s="15">
        <v>0.0</v>
      </c>
      <c r="L9" s="15">
        <v>0.0</v>
      </c>
      <c r="M9" s="15">
        <v>0.0</v>
      </c>
      <c r="N9" s="15">
        <v>0.0</v>
      </c>
      <c r="O9" s="15">
        <v>0.0</v>
      </c>
      <c r="P9" s="26">
        <f t="shared" si="1"/>
        <v>4</v>
      </c>
      <c r="S9" s="27" t="s">
        <v>50</v>
      </c>
      <c r="T9" s="28" t="s">
        <v>51</v>
      </c>
      <c r="U9" s="28" t="s">
        <v>52</v>
      </c>
      <c r="V9" s="28" t="s">
        <v>52</v>
      </c>
      <c r="W9" s="29" t="s">
        <v>51</v>
      </c>
    </row>
    <row r="10">
      <c r="A10" s="30" t="s">
        <v>53</v>
      </c>
      <c r="B10" s="31"/>
      <c r="C10" s="31"/>
      <c r="D10" s="32">
        <f t="shared" ref="D10:O10" si="2">SUM(D3:D9)</f>
        <v>13</v>
      </c>
      <c r="E10" s="32">
        <f t="shared" si="2"/>
        <v>18</v>
      </c>
      <c r="F10" s="32">
        <f t="shared" si="2"/>
        <v>25</v>
      </c>
      <c r="G10" s="32">
        <f t="shared" si="2"/>
        <v>30</v>
      </c>
      <c r="H10" s="32">
        <f t="shared" si="2"/>
        <v>70</v>
      </c>
      <c r="I10" s="32">
        <f t="shared" si="2"/>
        <v>49</v>
      </c>
      <c r="J10" s="32">
        <f t="shared" si="2"/>
        <v>50</v>
      </c>
      <c r="K10" s="32">
        <f t="shared" si="2"/>
        <v>63</v>
      </c>
      <c r="L10" s="32">
        <f t="shared" si="2"/>
        <v>63</v>
      </c>
      <c r="M10" s="32">
        <f t="shared" si="2"/>
        <v>63</v>
      </c>
      <c r="N10" s="32">
        <f t="shared" si="2"/>
        <v>54</v>
      </c>
      <c r="O10" s="33">
        <f t="shared" si="2"/>
        <v>31</v>
      </c>
      <c r="P10" s="10">
        <f t="shared" si="1"/>
        <v>529</v>
      </c>
      <c r="S10" s="34" t="s">
        <v>54</v>
      </c>
      <c r="T10" s="35" t="s">
        <v>51</v>
      </c>
      <c r="U10" s="35" t="s">
        <v>52</v>
      </c>
      <c r="V10" s="35" t="s">
        <v>52</v>
      </c>
      <c r="W10" s="36" t="s">
        <v>51</v>
      </c>
    </row>
    <row r="11">
      <c r="P11" s="37"/>
      <c r="S11" s="27" t="s">
        <v>55</v>
      </c>
      <c r="T11" s="28" t="s">
        <v>51</v>
      </c>
      <c r="U11" s="28" t="s">
        <v>52</v>
      </c>
      <c r="V11" s="28" t="s">
        <v>52</v>
      </c>
      <c r="W11" s="29" t="s">
        <v>51</v>
      </c>
    </row>
    <row r="12">
      <c r="A12" s="38" t="s">
        <v>56</v>
      </c>
      <c r="P12" s="10"/>
      <c r="S12" s="34" t="s">
        <v>57</v>
      </c>
      <c r="T12" s="35" t="s">
        <v>51</v>
      </c>
      <c r="U12" s="35" t="s">
        <v>52</v>
      </c>
      <c r="V12" s="35" t="s">
        <v>52</v>
      </c>
      <c r="W12" s="36" t="s">
        <v>51</v>
      </c>
    </row>
    <row r="13">
      <c r="A13" s="14" t="s">
        <v>58</v>
      </c>
      <c r="B13" s="15">
        <v>4.0</v>
      </c>
      <c r="C13" s="15" t="s">
        <v>41</v>
      </c>
      <c r="D13" s="15">
        <v>0.0</v>
      </c>
      <c r="E13" s="15">
        <v>0.0</v>
      </c>
      <c r="F13" s="15">
        <v>1.0</v>
      </c>
      <c r="G13" s="15">
        <v>0.0</v>
      </c>
      <c r="H13" s="15">
        <v>0.0</v>
      </c>
      <c r="I13" s="15">
        <v>17.0</v>
      </c>
      <c r="J13" s="15">
        <v>0.0</v>
      </c>
      <c r="K13" s="15">
        <v>0.0</v>
      </c>
      <c r="L13" s="15">
        <v>0.0</v>
      </c>
      <c r="M13" s="15">
        <v>0.0</v>
      </c>
      <c r="N13" s="15">
        <v>0.0</v>
      </c>
      <c r="O13" s="15">
        <v>0.0</v>
      </c>
      <c r="P13" s="16">
        <f t="shared" ref="P13:P21" si="3">SUM(B13:O13)</f>
        <v>22</v>
      </c>
      <c r="S13" s="27" t="s">
        <v>59</v>
      </c>
      <c r="T13" s="28" t="s">
        <v>51</v>
      </c>
      <c r="U13" s="28" t="s">
        <v>51</v>
      </c>
      <c r="V13" s="28" t="s">
        <v>52</v>
      </c>
      <c r="W13" s="29" t="s">
        <v>51</v>
      </c>
    </row>
    <row r="14">
      <c r="A14" s="11" t="s">
        <v>60</v>
      </c>
      <c r="B14" s="39" t="s">
        <v>43</v>
      </c>
      <c r="C14" s="12" t="s">
        <v>43</v>
      </c>
      <c r="D14" s="12">
        <v>0.0</v>
      </c>
      <c r="E14" s="12">
        <v>0.0</v>
      </c>
      <c r="F14" s="12">
        <v>0.0</v>
      </c>
      <c r="G14" s="12">
        <v>0.0</v>
      </c>
      <c r="H14" s="12">
        <v>0.0</v>
      </c>
      <c r="I14" s="12">
        <v>0.0</v>
      </c>
      <c r="J14" s="12">
        <v>0.0</v>
      </c>
      <c r="K14" s="12">
        <v>0.0</v>
      </c>
      <c r="L14" s="12">
        <v>0.0</v>
      </c>
      <c r="M14" s="12">
        <v>0.0</v>
      </c>
      <c r="N14" s="12">
        <v>0.0</v>
      </c>
      <c r="O14" s="12">
        <v>0.0</v>
      </c>
      <c r="P14" s="20">
        <f t="shared" si="3"/>
        <v>0</v>
      </c>
      <c r="S14" s="34" t="s">
        <v>61</v>
      </c>
      <c r="T14" s="35" t="s">
        <v>51</v>
      </c>
      <c r="U14" s="35" t="s">
        <v>52</v>
      </c>
      <c r="V14" s="35" t="s">
        <v>51</v>
      </c>
      <c r="W14" s="36" t="s">
        <v>51</v>
      </c>
    </row>
    <row r="15">
      <c r="A15" s="14" t="s">
        <v>62</v>
      </c>
      <c r="B15" s="40" t="s">
        <v>43</v>
      </c>
      <c r="C15" s="15" t="s">
        <v>43</v>
      </c>
      <c r="D15" s="15">
        <v>0.0</v>
      </c>
      <c r="E15" s="15">
        <v>0.0</v>
      </c>
      <c r="F15" s="15">
        <v>1.0</v>
      </c>
      <c r="G15" s="15">
        <v>1.0</v>
      </c>
      <c r="H15" s="15">
        <v>1.0</v>
      </c>
      <c r="I15" s="15">
        <v>1.0</v>
      </c>
      <c r="J15" s="15">
        <v>6.0</v>
      </c>
      <c r="K15" s="15">
        <v>7.0</v>
      </c>
      <c r="L15" s="15">
        <v>6.0</v>
      </c>
      <c r="M15" s="15">
        <v>7.0</v>
      </c>
      <c r="N15" s="15">
        <v>8.0</v>
      </c>
      <c r="O15" s="15">
        <v>4.0</v>
      </c>
      <c r="P15" s="16">
        <f t="shared" si="3"/>
        <v>42</v>
      </c>
      <c r="S15" s="27" t="s">
        <v>63</v>
      </c>
      <c r="T15" s="28" t="s">
        <v>51</v>
      </c>
      <c r="U15" s="28" t="s">
        <v>52</v>
      </c>
      <c r="V15" s="28" t="s">
        <v>51</v>
      </c>
      <c r="W15" s="29" t="s">
        <v>51</v>
      </c>
    </row>
    <row r="16">
      <c r="A16" s="11" t="s">
        <v>64</v>
      </c>
      <c r="B16" s="39" t="s">
        <v>43</v>
      </c>
      <c r="C16" s="12" t="s">
        <v>43</v>
      </c>
      <c r="D16" s="12">
        <v>0.0</v>
      </c>
      <c r="E16" s="12">
        <v>0.0</v>
      </c>
      <c r="F16" s="12">
        <v>0.0</v>
      </c>
      <c r="G16" s="12">
        <v>0.0</v>
      </c>
      <c r="H16" s="12">
        <v>0.0</v>
      </c>
      <c r="I16" s="12">
        <v>0.0</v>
      </c>
      <c r="J16" s="12">
        <v>0.0</v>
      </c>
      <c r="K16" s="12">
        <v>0.0</v>
      </c>
      <c r="L16" s="12">
        <v>0.0</v>
      </c>
      <c r="M16" s="12">
        <v>0.0</v>
      </c>
      <c r="N16" s="12">
        <v>0.0</v>
      </c>
      <c r="O16" s="12">
        <v>0.0</v>
      </c>
      <c r="P16" s="20">
        <f t="shared" si="3"/>
        <v>0</v>
      </c>
      <c r="S16" s="34" t="s">
        <v>65</v>
      </c>
      <c r="T16" s="35" t="s">
        <v>51</v>
      </c>
      <c r="U16" s="35" t="s">
        <v>52</v>
      </c>
      <c r="V16" s="35" t="s">
        <v>52</v>
      </c>
      <c r="W16" s="36" t="s">
        <v>51</v>
      </c>
    </row>
    <row r="17">
      <c r="A17" s="14" t="s">
        <v>66</v>
      </c>
      <c r="B17" s="40" t="s">
        <v>43</v>
      </c>
      <c r="C17" s="15" t="s">
        <v>29</v>
      </c>
      <c r="D17" s="15">
        <v>0.0</v>
      </c>
      <c r="E17" s="15">
        <v>0.0</v>
      </c>
      <c r="F17" s="15">
        <v>0.0</v>
      </c>
      <c r="G17" s="15">
        <v>0.0</v>
      </c>
      <c r="H17" s="15">
        <v>0.0</v>
      </c>
      <c r="I17" s="15">
        <v>7.0</v>
      </c>
      <c r="J17" s="15">
        <v>0.0</v>
      </c>
      <c r="K17" s="15">
        <v>0.0</v>
      </c>
      <c r="L17" s="15">
        <v>0.0</v>
      </c>
      <c r="M17" s="15">
        <v>0.0</v>
      </c>
      <c r="N17" s="15">
        <v>0.0</v>
      </c>
      <c r="O17" s="15">
        <v>0.0</v>
      </c>
      <c r="P17" s="16">
        <f t="shared" si="3"/>
        <v>7</v>
      </c>
      <c r="S17" s="27" t="s">
        <v>67</v>
      </c>
      <c r="T17" s="28" t="s">
        <v>51</v>
      </c>
      <c r="U17" s="28" t="s">
        <v>52</v>
      </c>
      <c r="V17" s="28" t="s">
        <v>51</v>
      </c>
      <c r="W17" s="29" t="s">
        <v>51</v>
      </c>
    </row>
    <row r="18">
      <c r="A18" s="11" t="s">
        <v>68</v>
      </c>
      <c r="B18" s="12">
        <v>5.0</v>
      </c>
      <c r="C18" s="12" t="s">
        <v>24</v>
      </c>
      <c r="D18" s="12">
        <v>0.0</v>
      </c>
      <c r="E18" s="12">
        <v>0.0</v>
      </c>
      <c r="F18" s="12">
        <v>0.0</v>
      </c>
      <c r="G18" s="12">
        <v>0.0</v>
      </c>
      <c r="H18" s="12">
        <v>7.0</v>
      </c>
      <c r="I18" s="12">
        <v>6.0</v>
      </c>
      <c r="J18" s="12">
        <v>0.0</v>
      </c>
      <c r="K18" s="12">
        <v>0.0</v>
      </c>
      <c r="L18" s="12">
        <v>0.0</v>
      </c>
      <c r="M18" s="12">
        <v>0.0</v>
      </c>
      <c r="N18" s="12">
        <v>0.0</v>
      </c>
      <c r="O18" s="12">
        <v>0.0</v>
      </c>
      <c r="P18" s="20">
        <f t="shared" si="3"/>
        <v>18</v>
      </c>
      <c r="S18" s="34" t="s">
        <v>69</v>
      </c>
      <c r="T18" s="35" t="s">
        <v>51</v>
      </c>
      <c r="U18" s="35" t="s">
        <v>51</v>
      </c>
      <c r="V18" s="35" t="s">
        <v>51</v>
      </c>
      <c r="W18" s="36" t="s">
        <v>51</v>
      </c>
    </row>
    <row r="19">
      <c r="A19" s="14" t="s">
        <v>70</v>
      </c>
      <c r="B19" s="15">
        <v>8.0</v>
      </c>
      <c r="C19" s="15" t="s">
        <v>36</v>
      </c>
      <c r="D19" s="15">
        <v>0.0</v>
      </c>
      <c r="E19" s="15">
        <v>0.0</v>
      </c>
      <c r="F19" s="15">
        <v>2.0</v>
      </c>
      <c r="G19" s="15">
        <v>0.0</v>
      </c>
      <c r="H19" s="15">
        <v>0.0</v>
      </c>
      <c r="I19" s="15">
        <v>6.0</v>
      </c>
      <c r="J19" s="15">
        <v>0.0</v>
      </c>
      <c r="K19" s="15">
        <v>0.0</v>
      </c>
      <c r="L19" s="15">
        <v>0.0</v>
      </c>
      <c r="M19" s="15">
        <v>0.0</v>
      </c>
      <c r="N19" s="15">
        <v>0.0</v>
      </c>
      <c r="O19" s="15">
        <v>0.0</v>
      </c>
      <c r="P19" s="16">
        <f t="shared" si="3"/>
        <v>16</v>
      </c>
      <c r="S19" s="27" t="s">
        <v>71</v>
      </c>
      <c r="T19" s="28" t="s">
        <v>51</v>
      </c>
      <c r="U19" s="28" t="s">
        <v>52</v>
      </c>
      <c r="V19" s="28" t="s">
        <v>52</v>
      </c>
      <c r="W19" s="29" t="s">
        <v>51</v>
      </c>
    </row>
    <row r="20">
      <c r="A20" s="11" t="s">
        <v>72</v>
      </c>
      <c r="B20" s="12">
        <v>7.0</v>
      </c>
      <c r="C20" s="12" t="s">
        <v>24</v>
      </c>
      <c r="D20" s="12">
        <v>0.0</v>
      </c>
      <c r="E20" s="12">
        <v>0.0</v>
      </c>
      <c r="F20" s="12">
        <v>0.0</v>
      </c>
      <c r="G20" s="12">
        <v>0.0</v>
      </c>
      <c r="H20" s="12">
        <v>1.0</v>
      </c>
      <c r="I20" s="12">
        <v>1.0</v>
      </c>
      <c r="J20" s="12">
        <v>0.0</v>
      </c>
      <c r="K20" s="12">
        <v>0.0</v>
      </c>
      <c r="L20" s="12">
        <v>0.0</v>
      </c>
      <c r="M20" s="12">
        <v>0.0</v>
      </c>
      <c r="N20" s="12">
        <v>0.0</v>
      </c>
      <c r="O20" s="12">
        <v>0.0</v>
      </c>
      <c r="P20" s="41">
        <f t="shared" si="3"/>
        <v>9</v>
      </c>
      <c r="S20" s="34" t="s">
        <v>73</v>
      </c>
      <c r="T20" s="35" t="s">
        <v>51</v>
      </c>
      <c r="U20" s="35" t="s">
        <v>52</v>
      </c>
      <c r="V20" s="35" t="s">
        <v>52</v>
      </c>
      <c r="W20" s="36" t="s">
        <v>52</v>
      </c>
    </row>
    <row r="21">
      <c r="A21" s="42" t="s">
        <v>53</v>
      </c>
      <c r="B21" s="43"/>
      <c r="C21" s="43"/>
      <c r="D21" s="44">
        <f t="shared" ref="D21:O21" si="4">SUM(D13:D20)</f>
        <v>0</v>
      </c>
      <c r="E21" s="44">
        <f t="shared" si="4"/>
        <v>0</v>
      </c>
      <c r="F21" s="44">
        <f t="shared" si="4"/>
        <v>4</v>
      </c>
      <c r="G21" s="44">
        <f t="shared" si="4"/>
        <v>1</v>
      </c>
      <c r="H21" s="44">
        <f t="shared" si="4"/>
        <v>9</v>
      </c>
      <c r="I21" s="44">
        <f t="shared" si="4"/>
        <v>38</v>
      </c>
      <c r="J21" s="44">
        <f t="shared" si="4"/>
        <v>6</v>
      </c>
      <c r="K21" s="44">
        <f t="shared" si="4"/>
        <v>7</v>
      </c>
      <c r="L21" s="44">
        <f t="shared" si="4"/>
        <v>6</v>
      </c>
      <c r="M21" s="44">
        <f t="shared" si="4"/>
        <v>7</v>
      </c>
      <c r="N21" s="44">
        <f t="shared" si="4"/>
        <v>8</v>
      </c>
      <c r="O21" s="45">
        <f t="shared" si="4"/>
        <v>4</v>
      </c>
      <c r="P21" s="37">
        <f t="shared" si="3"/>
        <v>90</v>
      </c>
      <c r="S21" s="27" t="s">
        <v>74</v>
      </c>
      <c r="T21" s="28" t="s">
        <v>52</v>
      </c>
      <c r="U21" s="28" t="s">
        <v>52</v>
      </c>
      <c r="V21" s="28" t="s">
        <v>52</v>
      </c>
      <c r="W21" s="29" t="s">
        <v>52</v>
      </c>
    </row>
    <row r="22">
      <c r="P22" s="10"/>
      <c r="S22" s="34" t="s">
        <v>75</v>
      </c>
      <c r="T22" s="35" t="s">
        <v>51</v>
      </c>
      <c r="U22" s="35" t="s">
        <v>52</v>
      </c>
      <c r="V22" s="35" t="s">
        <v>52</v>
      </c>
      <c r="W22" s="36" t="s">
        <v>52</v>
      </c>
    </row>
    <row r="23">
      <c r="A23" s="46" t="s">
        <v>76</v>
      </c>
      <c r="P23" s="37"/>
      <c r="S23" s="27" t="s">
        <v>77</v>
      </c>
      <c r="T23" s="28" t="s">
        <v>52</v>
      </c>
      <c r="U23" s="28" t="s">
        <v>52</v>
      </c>
      <c r="V23" s="28" t="s">
        <v>52</v>
      </c>
      <c r="W23" s="29" t="s">
        <v>52</v>
      </c>
    </row>
    <row r="24">
      <c r="A24" s="11" t="s">
        <v>78</v>
      </c>
      <c r="B24" s="12">
        <v>10.0</v>
      </c>
      <c r="C24" s="12" t="s">
        <v>79</v>
      </c>
      <c r="D24" s="12">
        <v>0.0</v>
      </c>
      <c r="E24" s="12">
        <v>0.0</v>
      </c>
      <c r="F24" s="12">
        <v>0.0</v>
      </c>
      <c r="G24" s="12">
        <v>0.0</v>
      </c>
      <c r="H24" s="12">
        <v>5.0</v>
      </c>
      <c r="I24" s="12">
        <v>4.0</v>
      </c>
      <c r="J24" s="12">
        <v>0.0</v>
      </c>
      <c r="K24" s="12">
        <v>0.0</v>
      </c>
      <c r="L24" s="12">
        <v>0.0</v>
      </c>
      <c r="M24" s="12">
        <v>0.0</v>
      </c>
      <c r="N24" s="12">
        <v>0.0</v>
      </c>
      <c r="O24" s="12">
        <v>0.0</v>
      </c>
      <c r="P24" s="20">
        <f t="shared" ref="P24:P26" si="5">SUM(B24:O24)</f>
        <v>19</v>
      </c>
      <c r="S24" s="34" t="s">
        <v>80</v>
      </c>
      <c r="T24" s="35" t="s">
        <v>52</v>
      </c>
      <c r="U24" s="35" t="s">
        <v>52</v>
      </c>
      <c r="V24" s="35" t="s">
        <v>52</v>
      </c>
      <c r="W24" s="36" t="s">
        <v>52</v>
      </c>
    </row>
    <row r="25">
      <c r="A25" s="14" t="s">
        <v>81</v>
      </c>
      <c r="B25" s="15">
        <v>8.0</v>
      </c>
      <c r="C25" s="15" t="s">
        <v>82</v>
      </c>
      <c r="D25" s="15">
        <v>0.0</v>
      </c>
      <c r="E25" s="15">
        <v>2.0</v>
      </c>
      <c r="F25" s="15">
        <v>0.0</v>
      </c>
      <c r="G25" s="15">
        <v>0.0</v>
      </c>
      <c r="H25" s="15">
        <v>0.0</v>
      </c>
      <c r="I25" s="15">
        <v>9.0</v>
      </c>
      <c r="J25" s="15">
        <v>2.0</v>
      </c>
      <c r="K25" s="15">
        <v>0.0</v>
      </c>
      <c r="L25" s="15">
        <v>0.0</v>
      </c>
      <c r="M25" s="15">
        <v>0.0</v>
      </c>
      <c r="N25" s="15">
        <v>0.0</v>
      </c>
      <c r="O25" s="15">
        <v>0.0</v>
      </c>
      <c r="P25" s="26">
        <f t="shared" si="5"/>
        <v>21</v>
      </c>
      <c r="S25" s="47" t="s">
        <v>83</v>
      </c>
      <c r="T25" s="28"/>
      <c r="U25" s="28"/>
      <c r="V25" s="28"/>
      <c r="W25" s="29"/>
    </row>
    <row r="26">
      <c r="A26" s="30" t="s">
        <v>53</v>
      </c>
      <c r="B26" s="31"/>
      <c r="C26" s="31"/>
      <c r="D26" s="32">
        <f t="shared" ref="D26:O26" si="6">SUM(D24:D25)</f>
        <v>0</v>
      </c>
      <c r="E26" s="32">
        <f t="shared" si="6"/>
        <v>2</v>
      </c>
      <c r="F26" s="32">
        <f t="shared" si="6"/>
        <v>0</v>
      </c>
      <c r="G26" s="32">
        <f t="shared" si="6"/>
        <v>0</v>
      </c>
      <c r="H26" s="32">
        <f t="shared" si="6"/>
        <v>5</v>
      </c>
      <c r="I26" s="32">
        <f t="shared" si="6"/>
        <v>13</v>
      </c>
      <c r="J26" s="32">
        <f t="shared" si="6"/>
        <v>2</v>
      </c>
      <c r="K26" s="32">
        <f t="shared" si="6"/>
        <v>0</v>
      </c>
      <c r="L26" s="32">
        <f t="shared" si="6"/>
        <v>0</v>
      </c>
      <c r="M26" s="32">
        <f t="shared" si="6"/>
        <v>0</v>
      </c>
      <c r="N26" s="32">
        <f t="shared" si="6"/>
        <v>0</v>
      </c>
      <c r="O26" s="33">
        <f t="shared" si="6"/>
        <v>0</v>
      </c>
      <c r="P26" s="10">
        <f t="shared" si="5"/>
        <v>22</v>
      </c>
      <c r="S26" s="48" t="s">
        <v>84</v>
      </c>
      <c r="T26" s="35"/>
      <c r="U26" s="35"/>
      <c r="V26" s="35"/>
      <c r="W26" s="36"/>
    </row>
    <row r="27">
      <c r="P27" s="37"/>
      <c r="S27" s="47" t="s">
        <v>85</v>
      </c>
      <c r="T27" s="28"/>
      <c r="U27" s="28"/>
      <c r="V27" s="28"/>
      <c r="W27" s="29"/>
    </row>
    <row r="28">
      <c r="A28" s="38" t="s">
        <v>86</v>
      </c>
      <c r="K28" s="12">
        <v>0.0</v>
      </c>
      <c r="P28" s="10"/>
      <c r="S28" s="49" t="s">
        <v>87</v>
      </c>
      <c r="T28" s="50"/>
      <c r="U28" s="50"/>
      <c r="V28" s="50"/>
      <c r="W28" s="51"/>
    </row>
    <row r="29">
      <c r="A29" s="14" t="s">
        <v>88</v>
      </c>
      <c r="B29" s="40" t="s">
        <v>43</v>
      </c>
      <c r="C29" s="15" t="s">
        <v>43</v>
      </c>
      <c r="D29" s="15">
        <v>0.0</v>
      </c>
      <c r="E29" s="15">
        <v>0.0</v>
      </c>
      <c r="F29" s="15">
        <v>0.0</v>
      </c>
      <c r="G29" s="15">
        <v>0.0</v>
      </c>
      <c r="H29" s="15">
        <v>0.0</v>
      </c>
      <c r="I29" s="15">
        <v>0.0</v>
      </c>
      <c r="J29" s="15">
        <v>0.0</v>
      </c>
      <c r="K29" s="15">
        <v>0.0</v>
      </c>
      <c r="L29" s="15">
        <v>0.0</v>
      </c>
      <c r="M29" s="15">
        <v>0.0</v>
      </c>
      <c r="N29" s="15">
        <v>0.0</v>
      </c>
      <c r="O29" s="15">
        <v>0.0</v>
      </c>
      <c r="P29" s="16">
        <f t="shared" ref="P29:P33" si="7">SUM(B29:O29)</f>
        <v>0</v>
      </c>
    </row>
    <row r="30">
      <c r="A30" s="11" t="s">
        <v>89</v>
      </c>
      <c r="B30" s="39" t="s">
        <v>43</v>
      </c>
      <c r="C30" s="12" t="s">
        <v>79</v>
      </c>
      <c r="D30" s="12">
        <v>0.0</v>
      </c>
      <c r="E30" s="12">
        <v>0.0</v>
      </c>
      <c r="F30" s="12">
        <v>0.0</v>
      </c>
      <c r="G30" s="12">
        <v>0.0</v>
      </c>
      <c r="H30" s="12">
        <v>0.0</v>
      </c>
      <c r="I30" s="12">
        <v>16.0</v>
      </c>
      <c r="J30" s="12">
        <v>0.0</v>
      </c>
      <c r="K30" s="12">
        <v>0.0</v>
      </c>
      <c r="L30" s="12">
        <v>0.0</v>
      </c>
      <c r="M30" s="12">
        <v>0.0</v>
      </c>
      <c r="N30" s="12">
        <v>0.0</v>
      </c>
      <c r="O30" s="12">
        <v>0.0</v>
      </c>
      <c r="P30" s="20">
        <f t="shared" si="7"/>
        <v>16</v>
      </c>
      <c r="S30" s="52" t="s">
        <v>44</v>
      </c>
      <c r="T30" s="53" t="s">
        <v>90</v>
      </c>
      <c r="U30" s="53" t="s">
        <v>91</v>
      </c>
      <c r="V30" s="53" t="s">
        <v>92</v>
      </c>
      <c r="W30" s="53" t="s">
        <v>93</v>
      </c>
      <c r="X30" s="53" t="s">
        <v>94</v>
      </c>
      <c r="Y30" s="54" t="s">
        <v>95</v>
      </c>
    </row>
    <row r="31">
      <c r="A31" s="14" t="s">
        <v>96</v>
      </c>
      <c r="B31" s="40" t="s">
        <v>43</v>
      </c>
      <c r="C31" s="15" t="s">
        <v>43</v>
      </c>
      <c r="D31" s="15">
        <v>0.0</v>
      </c>
      <c r="E31" s="15">
        <v>0.0</v>
      </c>
      <c r="F31" s="15">
        <v>0.0</v>
      </c>
      <c r="G31" s="15">
        <v>0.0</v>
      </c>
      <c r="H31" s="15">
        <v>0.0</v>
      </c>
      <c r="I31" s="15">
        <v>0.0</v>
      </c>
      <c r="J31" s="15">
        <v>0.0</v>
      </c>
      <c r="K31" s="15">
        <v>0.0</v>
      </c>
      <c r="L31" s="15">
        <v>0.0</v>
      </c>
      <c r="M31" s="15">
        <v>0.0</v>
      </c>
      <c r="N31" s="15">
        <v>0.0</v>
      </c>
      <c r="O31" s="15">
        <v>0.0</v>
      </c>
      <c r="P31" s="16">
        <f t="shared" si="7"/>
        <v>0</v>
      </c>
      <c r="S31" s="55" t="s">
        <v>97</v>
      </c>
      <c r="T31" s="56">
        <v>10.0</v>
      </c>
      <c r="U31" s="56" t="s">
        <v>98</v>
      </c>
      <c r="V31" s="56" t="s">
        <v>99</v>
      </c>
      <c r="W31" s="56" t="s">
        <v>100</v>
      </c>
      <c r="X31" s="56">
        <v>254.0</v>
      </c>
      <c r="Y31" s="57">
        <v>150.0</v>
      </c>
    </row>
    <row r="32">
      <c r="A32" s="11" t="s">
        <v>101</v>
      </c>
      <c r="B32" s="39" t="s">
        <v>43</v>
      </c>
      <c r="C32" s="12" t="s">
        <v>102</v>
      </c>
      <c r="D32" s="12">
        <v>0.0</v>
      </c>
      <c r="E32" s="12">
        <v>0.0</v>
      </c>
      <c r="F32" s="12">
        <v>0.0</v>
      </c>
      <c r="G32" s="12">
        <v>0.0</v>
      </c>
      <c r="H32" s="12">
        <v>0.0</v>
      </c>
      <c r="I32" s="12">
        <v>5.0</v>
      </c>
      <c r="J32" s="12">
        <v>0.0</v>
      </c>
      <c r="L32" s="12">
        <v>0.0</v>
      </c>
      <c r="M32" s="12">
        <v>0.0</v>
      </c>
      <c r="N32" s="12">
        <v>0.0</v>
      </c>
      <c r="O32" s="12">
        <v>0.0</v>
      </c>
      <c r="P32" s="41">
        <f t="shared" si="7"/>
        <v>5</v>
      </c>
      <c r="S32" s="58" t="s">
        <v>103</v>
      </c>
      <c r="T32" s="59">
        <v>11.0</v>
      </c>
      <c r="U32" s="59" t="s">
        <v>104</v>
      </c>
      <c r="V32" s="59" t="s">
        <v>99</v>
      </c>
      <c r="W32" s="59" t="s">
        <v>105</v>
      </c>
      <c r="X32" s="59">
        <v>254.0</v>
      </c>
      <c r="Y32" s="60">
        <v>120.0</v>
      </c>
    </row>
    <row r="33">
      <c r="A33" s="42" t="s">
        <v>53</v>
      </c>
      <c r="B33" s="43"/>
      <c r="C33" s="43"/>
      <c r="D33" s="44">
        <f t="shared" ref="D33:O33" si="8">SUM(D28:D32)</f>
        <v>0</v>
      </c>
      <c r="E33" s="44">
        <f t="shared" si="8"/>
        <v>0</v>
      </c>
      <c r="F33" s="44">
        <f t="shared" si="8"/>
        <v>0</v>
      </c>
      <c r="G33" s="44">
        <f t="shared" si="8"/>
        <v>0</v>
      </c>
      <c r="H33" s="44">
        <f t="shared" si="8"/>
        <v>0</v>
      </c>
      <c r="I33" s="44">
        <f t="shared" si="8"/>
        <v>21</v>
      </c>
      <c r="J33" s="44">
        <f t="shared" si="8"/>
        <v>0</v>
      </c>
      <c r="K33" s="44">
        <f t="shared" si="8"/>
        <v>0</v>
      </c>
      <c r="L33" s="44">
        <f t="shared" si="8"/>
        <v>0</v>
      </c>
      <c r="M33" s="44">
        <f t="shared" si="8"/>
        <v>0</v>
      </c>
      <c r="N33" s="44">
        <f t="shared" si="8"/>
        <v>0</v>
      </c>
      <c r="O33" s="45">
        <f t="shared" si="8"/>
        <v>0</v>
      </c>
      <c r="P33" s="37">
        <f t="shared" si="7"/>
        <v>21</v>
      </c>
      <c r="S33" s="55" t="s">
        <v>106</v>
      </c>
      <c r="T33" s="56">
        <v>12.0</v>
      </c>
      <c r="U33" s="56" t="s">
        <v>107</v>
      </c>
      <c r="V33" s="56" t="s">
        <v>108</v>
      </c>
      <c r="W33" s="56" t="s">
        <v>109</v>
      </c>
      <c r="X33" s="56">
        <v>510.0</v>
      </c>
      <c r="Y33" s="57">
        <v>80.0</v>
      </c>
    </row>
    <row r="34">
      <c r="P34" s="10"/>
      <c r="S34" s="58" t="s">
        <v>110</v>
      </c>
      <c r="T34" s="59">
        <v>13.0</v>
      </c>
      <c r="U34" s="59" t="s">
        <v>111</v>
      </c>
      <c r="V34" s="59" t="s">
        <v>108</v>
      </c>
      <c r="W34" s="59" t="s">
        <v>112</v>
      </c>
      <c r="X34" s="59">
        <v>510.0</v>
      </c>
      <c r="Y34" s="60">
        <v>100.0</v>
      </c>
    </row>
    <row r="35">
      <c r="A35" s="46" t="s">
        <v>113</v>
      </c>
      <c r="P35" s="37"/>
      <c r="S35" s="55" t="s">
        <v>114</v>
      </c>
      <c r="T35" s="56">
        <v>14.0</v>
      </c>
      <c r="U35" s="56" t="s">
        <v>115</v>
      </c>
      <c r="V35" s="56" t="s">
        <v>116</v>
      </c>
      <c r="W35" s="56" t="s">
        <v>117</v>
      </c>
      <c r="X35" s="56">
        <v>126.0</v>
      </c>
      <c r="Y35" s="57">
        <v>50.0</v>
      </c>
    </row>
    <row r="36">
      <c r="A36" s="11" t="s">
        <v>118</v>
      </c>
      <c r="B36" s="12">
        <v>30.0</v>
      </c>
      <c r="C36" s="12" t="s">
        <v>119</v>
      </c>
      <c r="D36" s="12">
        <v>2.0</v>
      </c>
      <c r="E36" s="12">
        <v>2.0</v>
      </c>
      <c r="F36" s="12">
        <v>1.0</v>
      </c>
      <c r="G36" s="12">
        <v>4.0</v>
      </c>
      <c r="H36" s="12">
        <v>0.0</v>
      </c>
      <c r="I36" s="12">
        <v>6.0</v>
      </c>
      <c r="J36" s="12">
        <v>12.0</v>
      </c>
      <c r="K36" s="12">
        <v>12.0</v>
      </c>
      <c r="L36" s="12">
        <v>12.0</v>
      </c>
      <c r="M36" s="12">
        <v>12.0</v>
      </c>
      <c r="N36" s="12">
        <v>12.0</v>
      </c>
      <c r="O36" s="12">
        <v>12.0</v>
      </c>
      <c r="P36" s="10">
        <f>SUM(B36:O36)</f>
        <v>117</v>
      </c>
      <c r="S36" s="58" t="s">
        <v>120</v>
      </c>
      <c r="T36" s="59">
        <v>15.0</v>
      </c>
      <c r="U36" s="59" t="s">
        <v>121</v>
      </c>
      <c r="V36" s="59" t="s">
        <v>116</v>
      </c>
      <c r="W36" s="59" t="s">
        <v>122</v>
      </c>
      <c r="X36" s="59">
        <v>126.0</v>
      </c>
      <c r="Y36" s="60">
        <v>40.0</v>
      </c>
    </row>
    <row r="37">
      <c r="P37" s="37"/>
      <c r="S37" s="55" t="s">
        <v>123</v>
      </c>
      <c r="T37" s="56">
        <v>16.0</v>
      </c>
      <c r="U37" s="56" t="s">
        <v>124</v>
      </c>
      <c r="V37" s="56" t="s">
        <v>99</v>
      </c>
      <c r="W37" s="56" t="s">
        <v>125</v>
      </c>
      <c r="X37" s="56">
        <v>254.0</v>
      </c>
      <c r="Y37" s="57">
        <v>180.0</v>
      </c>
    </row>
    <row r="38">
      <c r="P38" s="10"/>
      <c r="S38" s="58" t="s">
        <v>126</v>
      </c>
      <c r="T38" s="59">
        <v>17.0</v>
      </c>
      <c r="U38" s="59" t="s">
        <v>127</v>
      </c>
      <c r="V38" s="59" t="s">
        <v>99</v>
      </c>
      <c r="W38" s="59" t="s">
        <v>128</v>
      </c>
      <c r="X38" s="59">
        <v>510.0</v>
      </c>
      <c r="Y38" s="60">
        <v>160.0</v>
      </c>
    </row>
    <row r="39">
      <c r="A39" s="46" t="s">
        <v>129</v>
      </c>
      <c r="P39" s="37"/>
      <c r="S39" s="55" t="s">
        <v>130</v>
      </c>
      <c r="T39" s="56">
        <v>18.0</v>
      </c>
      <c r="U39" s="56" t="s">
        <v>131</v>
      </c>
      <c r="V39" s="56" t="s">
        <v>99</v>
      </c>
      <c r="W39" s="56" t="s">
        <v>132</v>
      </c>
      <c r="X39" s="56">
        <v>254.0</v>
      </c>
      <c r="Y39" s="57">
        <v>200.0</v>
      </c>
    </row>
    <row r="40">
      <c r="A40" s="11" t="s">
        <v>133</v>
      </c>
      <c r="B40" s="39" t="s">
        <v>43</v>
      </c>
      <c r="C40" s="12" t="s">
        <v>43</v>
      </c>
      <c r="D40" s="12">
        <v>0.0</v>
      </c>
      <c r="E40" s="12">
        <v>0.0</v>
      </c>
      <c r="F40" s="12">
        <v>0.0</v>
      </c>
      <c r="G40" s="12">
        <v>0.0</v>
      </c>
      <c r="H40" s="12">
        <v>0.0</v>
      </c>
      <c r="I40" s="12">
        <v>0.0</v>
      </c>
      <c r="J40" s="12">
        <v>60.0</v>
      </c>
      <c r="K40" s="12">
        <v>82.0</v>
      </c>
      <c r="L40" s="12">
        <v>82.0</v>
      </c>
      <c r="M40" s="12">
        <v>81.0</v>
      </c>
      <c r="N40" s="12">
        <v>70.0</v>
      </c>
      <c r="O40" s="12">
        <v>29.0</v>
      </c>
      <c r="P40" s="10">
        <f>SUM(B40:O40)</f>
        <v>404</v>
      </c>
      <c r="S40" s="58" t="s">
        <v>134</v>
      </c>
      <c r="T40" s="59">
        <v>19.0</v>
      </c>
      <c r="U40" s="59" t="s">
        <v>135</v>
      </c>
      <c r="V40" s="59" t="s">
        <v>99</v>
      </c>
      <c r="W40" s="59" t="s">
        <v>136</v>
      </c>
      <c r="X40" s="59">
        <v>254.0</v>
      </c>
      <c r="Y40" s="60">
        <v>190.0</v>
      </c>
    </row>
    <row r="41">
      <c r="P41" s="37"/>
      <c r="S41" s="55" t="s">
        <v>137</v>
      </c>
      <c r="T41" s="56">
        <v>20.0</v>
      </c>
      <c r="U41" s="56" t="s">
        <v>138</v>
      </c>
      <c r="V41" s="56" t="s">
        <v>116</v>
      </c>
      <c r="W41" s="56" t="s">
        <v>139</v>
      </c>
      <c r="X41" s="56">
        <v>126.0</v>
      </c>
      <c r="Y41" s="57">
        <v>60.0</v>
      </c>
    </row>
    <row r="42">
      <c r="P42" s="10"/>
      <c r="S42" s="58" t="s">
        <v>140</v>
      </c>
      <c r="T42" s="59">
        <v>30.0</v>
      </c>
      <c r="U42" s="59" t="s">
        <v>141</v>
      </c>
      <c r="V42" s="59" t="s">
        <v>142</v>
      </c>
      <c r="W42" s="59" t="s">
        <v>143</v>
      </c>
      <c r="X42" s="59">
        <v>1022.0</v>
      </c>
      <c r="Y42" s="60">
        <v>600.0</v>
      </c>
    </row>
    <row r="43">
      <c r="A43" s="46" t="s">
        <v>144</v>
      </c>
      <c r="P43" s="37"/>
      <c r="S43" s="55" t="s">
        <v>145</v>
      </c>
      <c r="T43" s="56">
        <v>40.0</v>
      </c>
      <c r="U43" s="56" t="s">
        <v>146</v>
      </c>
      <c r="V43" s="56" t="s">
        <v>116</v>
      </c>
      <c r="W43" s="56" t="s">
        <v>147</v>
      </c>
      <c r="X43" s="56">
        <v>126.0</v>
      </c>
      <c r="Y43" s="57">
        <v>90.0</v>
      </c>
    </row>
    <row r="44">
      <c r="A44" s="11" t="s">
        <v>148</v>
      </c>
      <c r="B44" s="39" t="s">
        <v>43</v>
      </c>
      <c r="C44" s="12" t="s">
        <v>43</v>
      </c>
      <c r="D44" s="12">
        <v>1.0</v>
      </c>
      <c r="E44" s="12">
        <v>1.0</v>
      </c>
      <c r="F44" s="12">
        <v>1.0</v>
      </c>
      <c r="G44" s="12">
        <v>1.0</v>
      </c>
      <c r="H44" s="12">
        <v>1.0</v>
      </c>
      <c r="I44" s="12">
        <v>1.0</v>
      </c>
      <c r="J44" s="12">
        <v>1.0</v>
      </c>
      <c r="K44" s="12">
        <v>1.0</v>
      </c>
      <c r="L44" s="12">
        <v>1.0</v>
      </c>
      <c r="M44" s="12">
        <v>1.0</v>
      </c>
      <c r="N44" s="12">
        <v>1.0</v>
      </c>
      <c r="O44" s="12">
        <v>1.0</v>
      </c>
      <c r="P44" s="61">
        <f t="shared" ref="P44:P54" si="9">SUM(D44:O44)</f>
        <v>12</v>
      </c>
      <c r="S44" s="58" t="s">
        <v>149</v>
      </c>
      <c r="T44" s="59">
        <v>41.0</v>
      </c>
      <c r="U44" s="59" t="s">
        <v>150</v>
      </c>
      <c r="V44" s="59" t="s">
        <v>99</v>
      </c>
      <c r="W44" s="59" t="s">
        <v>151</v>
      </c>
      <c r="X44" s="59">
        <v>1022.0</v>
      </c>
      <c r="Y44" s="60">
        <v>529.0</v>
      </c>
    </row>
    <row r="45">
      <c r="A45" s="14" t="s">
        <v>152</v>
      </c>
      <c r="B45" s="40" t="s">
        <v>43</v>
      </c>
      <c r="C45" s="15" t="s">
        <v>43</v>
      </c>
      <c r="D45" s="15">
        <v>0.0</v>
      </c>
      <c r="E45" s="15">
        <v>0.0</v>
      </c>
      <c r="F45" s="15">
        <v>0.0</v>
      </c>
      <c r="G45" s="15">
        <v>0.0</v>
      </c>
      <c r="H45" s="15">
        <v>0.0</v>
      </c>
      <c r="I45" s="15">
        <v>0.0</v>
      </c>
      <c r="J45" s="15">
        <v>0.0</v>
      </c>
      <c r="K45" s="15">
        <v>0.0</v>
      </c>
      <c r="L45" s="15">
        <v>0.0</v>
      </c>
      <c r="M45" s="15">
        <v>0.0</v>
      </c>
      <c r="N45" s="15">
        <v>0.0</v>
      </c>
      <c r="O45" s="15">
        <v>0.0</v>
      </c>
      <c r="P45" s="16">
        <f t="shared" si="9"/>
        <v>0</v>
      </c>
      <c r="S45" s="55" t="s">
        <v>153</v>
      </c>
      <c r="T45" s="56">
        <v>42.0</v>
      </c>
      <c r="U45" s="56" t="s">
        <v>154</v>
      </c>
      <c r="V45" s="56" t="s">
        <v>116</v>
      </c>
      <c r="W45" s="56" t="s">
        <v>155</v>
      </c>
      <c r="X45" s="56">
        <v>126.0</v>
      </c>
      <c r="Y45" s="57">
        <v>22.0</v>
      </c>
    </row>
    <row r="46">
      <c r="A46" s="11" t="s">
        <v>156</v>
      </c>
      <c r="B46" s="39" t="s">
        <v>43</v>
      </c>
      <c r="C46" s="12" t="s">
        <v>43</v>
      </c>
      <c r="D46" s="12">
        <v>0.0</v>
      </c>
      <c r="E46" s="12">
        <v>0.0</v>
      </c>
      <c r="F46" s="12">
        <v>0.0</v>
      </c>
      <c r="G46" s="12">
        <v>0.0</v>
      </c>
      <c r="H46" s="12">
        <v>0.0</v>
      </c>
      <c r="I46" s="12">
        <v>0.0</v>
      </c>
      <c r="J46" s="12">
        <v>0.0</v>
      </c>
      <c r="K46" s="12">
        <v>0.0</v>
      </c>
      <c r="L46" s="12">
        <v>0.0</v>
      </c>
      <c r="M46" s="12">
        <v>0.0</v>
      </c>
      <c r="N46" s="12">
        <v>0.0</v>
      </c>
      <c r="O46" s="12">
        <v>0.0</v>
      </c>
      <c r="P46" s="20">
        <f t="shared" si="9"/>
        <v>0</v>
      </c>
      <c r="S46" s="62" t="s">
        <v>157</v>
      </c>
      <c r="T46" s="63">
        <v>43.0</v>
      </c>
      <c r="U46" s="63" t="s">
        <v>158</v>
      </c>
      <c r="V46" s="63" t="s">
        <v>159</v>
      </c>
      <c r="W46" s="63" t="s">
        <v>160</v>
      </c>
      <c r="X46" s="63">
        <v>62.0</v>
      </c>
      <c r="Y46" s="64">
        <v>35.0</v>
      </c>
    </row>
    <row r="47">
      <c r="A47" s="14" t="s">
        <v>161</v>
      </c>
      <c r="B47" s="40" t="s">
        <v>43</v>
      </c>
      <c r="C47" s="15" t="s">
        <v>43</v>
      </c>
      <c r="D47" s="15">
        <v>0.0</v>
      </c>
      <c r="E47" s="15">
        <v>0.0</v>
      </c>
      <c r="F47" s="15">
        <v>0.0</v>
      </c>
      <c r="G47" s="15">
        <v>0.0</v>
      </c>
      <c r="H47" s="15">
        <v>0.0</v>
      </c>
      <c r="I47" s="15">
        <v>0.0</v>
      </c>
      <c r="J47" s="15">
        <v>0.0</v>
      </c>
      <c r="K47" s="15">
        <v>0.0</v>
      </c>
      <c r="L47" s="15">
        <v>0.0</v>
      </c>
      <c r="M47" s="15">
        <v>0.0</v>
      </c>
      <c r="N47" s="15">
        <v>0.0</v>
      </c>
      <c r="O47" s="15">
        <v>0.0</v>
      </c>
      <c r="P47" s="16">
        <f t="shared" si="9"/>
        <v>0</v>
      </c>
    </row>
    <row r="48">
      <c r="A48" s="11" t="s">
        <v>162</v>
      </c>
      <c r="B48" s="39" t="s">
        <v>43</v>
      </c>
      <c r="C48" s="12" t="s">
        <v>43</v>
      </c>
      <c r="D48" s="12">
        <v>0.0</v>
      </c>
      <c r="E48" s="12">
        <v>0.0</v>
      </c>
      <c r="F48" s="12">
        <v>0.0</v>
      </c>
      <c r="G48" s="12">
        <v>0.0</v>
      </c>
      <c r="H48" s="12">
        <v>1.0</v>
      </c>
      <c r="I48" s="12">
        <v>0.0</v>
      </c>
      <c r="J48" s="12">
        <v>0.0</v>
      </c>
      <c r="K48" s="12">
        <v>0.0</v>
      </c>
      <c r="L48" s="12">
        <v>0.0</v>
      </c>
      <c r="M48" s="12">
        <v>0.0</v>
      </c>
      <c r="N48" s="12">
        <v>1.0</v>
      </c>
      <c r="O48" s="12">
        <v>0.0</v>
      </c>
      <c r="P48" s="20">
        <f t="shared" si="9"/>
        <v>2</v>
      </c>
      <c r="S48" s="65" t="s">
        <v>18</v>
      </c>
      <c r="T48" s="25" t="s">
        <v>163</v>
      </c>
      <c r="U48" s="25" t="s">
        <v>164</v>
      </c>
      <c r="V48" s="25" t="s">
        <v>165</v>
      </c>
      <c r="W48" s="25" t="s">
        <v>166</v>
      </c>
      <c r="X48" s="25" t="s">
        <v>167</v>
      </c>
      <c r="Y48" s="5" t="s">
        <v>168</v>
      </c>
    </row>
    <row r="49">
      <c r="A49" s="14" t="s">
        <v>169</v>
      </c>
      <c r="B49" s="40" t="s">
        <v>43</v>
      </c>
      <c r="C49" s="15" t="s">
        <v>43</v>
      </c>
      <c r="D49" s="15">
        <v>0.0</v>
      </c>
      <c r="E49" s="15">
        <v>0.0</v>
      </c>
      <c r="F49" s="15">
        <v>0.0</v>
      </c>
      <c r="G49" s="15">
        <v>0.0</v>
      </c>
      <c r="H49" s="15">
        <v>0.0</v>
      </c>
      <c r="I49" s="15">
        <v>0.0</v>
      </c>
      <c r="J49" s="15">
        <v>0.0</v>
      </c>
      <c r="K49" s="15">
        <v>0.0</v>
      </c>
      <c r="L49" s="15">
        <v>0.0</v>
      </c>
      <c r="M49" s="15">
        <v>0.0</v>
      </c>
      <c r="N49" s="15">
        <v>0.0</v>
      </c>
      <c r="O49" s="15">
        <v>0.0</v>
      </c>
      <c r="P49" s="16">
        <f t="shared" si="9"/>
        <v>0</v>
      </c>
      <c r="S49" s="66" t="s">
        <v>170</v>
      </c>
      <c r="T49" s="67" t="s">
        <v>33</v>
      </c>
      <c r="U49" s="67" t="s">
        <v>171</v>
      </c>
      <c r="V49" s="68">
        <v>4.0</v>
      </c>
      <c r="W49" s="69">
        <v>8038.8</v>
      </c>
      <c r="X49" s="70">
        <f t="shared" ref="X49:X58" si="10">W49*V49</f>
        <v>32155.2</v>
      </c>
      <c r="Y49" s="71">
        <f t="shared" ref="Y49:Y58" si="11">X49*1.35</f>
        <v>43409.52</v>
      </c>
    </row>
    <row r="50">
      <c r="A50" s="11" t="s">
        <v>172</v>
      </c>
      <c r="B50" s="39" t="s">
        <v>43</v>
      </c>
      <c r="C50" s="12" t="s">
        <v>43</v>
      </c>
      <c r="D50" s="12">
        <v>1.0</v>
      </c>
      <c r="E50" s="12">
        <v>2.0</v>
      </c>
      <c r="F50" s="12">
        <v>2.0</v>
      </c>
      <c r="G50" s="12">
        <v>1.0</v>
      </c>
      <c r="H50" s="12">
        <v>1.0</v>
      </c>
      <c r="I50" s="12">
        <v>2.0</v>
      </c>
      <c r="J50" s="12">
        <v>2.0</v>
      </c>
      <c r="K50" s="12">
        <v>2.0</v>
      </c>
      <c r="L50" s="12">
        <v>2.0</v>
      </c>
      <c r="M50" s="12">
        <v>2.0</v>
      </c>
      <c r="N50" s="12">
        <v>1.0</v>
      </c>
      <c r="O50" s="12">
        <v>1.0</v>
      </c>
      <c r="P50" s="20">
        <f t="shared" si="9"/>
        <v>19</v>
      </c>
      <c r="S50" s="48" t="s">
        <v>173</v>
      </c>
      <c r="T50" s="72" t="s">
        <v>174</v>
      </c>
      <c r="U50" s="73" t="s">
        <v>175</v>
      </c>
      <c r="V50" s="74">
        <v>19.0</v>
      </c>
      <c r="W50" s="75">
        <v>3214.8</v>
      </c>
      <c r="X50" s="76">
        <f t="shared" si="10"/>
        <v>61081.2</v>
      </c>
      <c r="Y50" s="77">
        <f t="shared" si="11"/>
        <v>82459.62</v>
      </c>
    </row>
    <row r="51">
      <c r="A51" s="14" t="s">
        <v>176</v>
      </c>
      <c r="B51" s="40" t="s">
        <v>43</v>
      </c>
      <c r="C51" s="15" t="s">
        <v>43</v>
      </c>
      <c r="D51" s="15">
        <v>0.0</v>
      </c>
      <c r="E51" s="15">
        <v>0.0</v>
      </c>
      <c r="F51" s="15">
        <v>0.0</v>
      </c>
      <c r="G51" s="15">
        <v>0.0</v>
      </c>
      <c r="H51" s="15">
        <v>1.0</v>
      </c>
      <c r="I51" s="15">
        <v>1.0</v>
      </c>
      <c r="J51" s="15">
        <v>1.0</v>
      </c>
      <c r="K51" s="15">
        <v>1.0</v>
      </c>
      <c r="L51" s="15">
        <v>1.0</v>
      </c>
      <c r="M51" s="15">
        <v>1.0</v>
      </c>
      <c r="N51" s="15">
        <v>1.0</v>
      </c>
      <c r="O51" s="15">
        <v>1.0</v>
      </c>
      <c r="P51" s="16">
        <f t="shared" si="9"/>
        <v>8</v>
      </c>
      <c r="S51" s="47" t="s">
        <v>177</v>
      </c>
      <c r="T51" s="78" t="s">
        <v>178</v>
      </c>
      <c r="U51" s="67" t="s">
        <v>179</v>
      </c>
      <c r="V51" s="68">
        <v>8.0</v>
      </c>
      <c r="W51" s="69">
        <v>1405.2</v>
      </c>
      <c r="X51" s="70">
        <f t="shared" si="10"/>
        <v>11241.6</v>
      </c>
      <c r="Y51" s="71">
        <f t="shared" si="11"/>
        <v>15176.16</v>
      </c>
    </row>
    <row r="52">
      <c r="A52" s="11" t="s">
        <v>180</v>
      </c>
      <c r="B52" s="39" t="s">
        <v>43</v>
      </c>
      <c r="C52" s="12" t="s">
        <v>43</v>
      </c>
      <c r="D52" s="12">
        <v>0.0</v>
      </c>
      <c r="E52" s="12">
        <v>0.0</v>
      </c>
      <c r="F52" s="12">
        <v>0.0</v>
      </c>
      <c r="G52" s="12">
        <v>0.0</v>
      </c>
      <c r="H52" s="12">
        <v>0.0</v>
      </c>
      <c r="I52" s="12">
        <v>1.0</v>
      </c>
      <c r="J52" s="12">
        <v>1.0</v>
      </c>
      <c r="K52" s="12">
        <v>1.0</v>
      </c>
      <c r="L52" s="12">
        <v>1.0</v>
      </c>
      <c r="M52" s="12">
        <v>1.0</v>
      </c>
      <c r="N52" s="12">
        <v>0.0</v>
      </c>
      <c r="O52" s="12">
        <v>0.0</v>
      </c>
      <c r="P52" s="20">
        <f t="shared" si="9"/>
        <v>5</v>
      </c>
      <c r="S52" s="79" t="s">
        <v>181</v>
      </c>
      <c r="T52" s="80" t="s">
        <v>182</v>
      </c>
      <c r="U52" s="73" t="s">
        <v>183</v>
      </c>
      <c r="V52" s="74">
        <v>4.0</v>
      </c>
      <c r="W52" s="75">
        <v>1024.8</v>
      </c>
      <c r="X52" s="76">
        <f t="shared" si="10"/>
        <v>4099.2</v>
      </c>
      <c r="Y52" s="77">
        <f t="shared" si="11"/>
        <v>5533.92</v>
      </c>
    </row>
    <row r="53">
      <c r="A53" s="14" t="s">
        <v>184</v>
      </c>
      <c r="B53" s="40" t="s">
        <v>43</v>
      </c>
      <c r="C53" s="15" t="s">
        <v>43</v>
      </c>
      <c r="D53" s="15">
        <v>0.0</v>
      </c>
      <c r="E53" s="15">
        <v>0.0</v>
      </c>
      <c r="F53" s="15">
        <v>1.0</v>
      </c>
      <c r="G53" s="15">
        <v>1.0</v>
      </c>
      <c r="H53" s="15">
        <v>1.0</v>
      </c>
      <c r="I53" s="15">
        <v>1.0</v>
      </c>
      <c r="J53" s="15">
        <v>1.0</v>
      </c>
      <c r="K53" s="15">
        <v>1.0</v>
      </c>
      <c r="L53" s="15">
        <v>1.0</v>
      </c>
      <c r="M53" s="15">
        <v>1.0</v>
      </c>
      <c r="N53" s="15">
        <v>1.0</v>
      </c>
      <c r="O53" s="15">
        <v>1.0</v>
      </c>
      <c r="P53" s="16">
        <f t="shared" si="9"/>
        <v>10</v>
      </c>
      <c r="S53" s="47" t="s">
        <v>185</v>
      </c>
      <c r="T53" s="67" t="s">
        <v>186</v>
      </c>
      <c r="U53" s="67" t="s">
        <v>187</v>
      </c>
      <c r="V53" s="68">
        <v>19.0</v>
      </c>
      <c r="W53" s="69">
        <v>479.6</v>
      </c>
      <c r="X53" s="70">
        <f t="shared" si="10"/>
        <v>9112.4</v>
      </c>
      <c r="Y53" s="71">
        <f t="shared" si="11"/>
        <v>12301.74</v>
      </c>
    </row>
    <row r="54">
      <c r="A54" s="11" t="s">
        <v>188</v>
      </c>
      <c r="B54" s="39" t="s">
        <v>43</v>
      </c>
      <c r="C54" s="12" t="s">
        <v>43</v>
      </c>
      <c r="D54" s="12">
        <v>0.0</v>
      </c>
      <c r="E54" s="12">
        <v>0.0</v>
      </c>
      <c r="F54" s="12">
        <v>0.0</v>
      </c>
      <c r="G54" s="12">
        <v>0.0</v>
      </c>
      <c r="H54" s="12">
        <v>0.0</v>
      </c>
      <c r="I54" s="12">
        <v>1.0</v>
      </c>
      <c r="J54" s="12">
        <v>1.0</v>
      </c>
      <c r="K54" s="12">
        <v>1.0</v>
      </c>
      <c r="L54" s="12">
        <v>1.0</v>
      </c>
      <c r="M54" s="12">
        <v>1.0</v>
      </c>
      <c r="N54" s="12">
        <v>0.0</v>
      </c>
      <c r="O54" s="12">
        <v>0.0</v>
      </c>
      <c r="P54" s="41">
        <f t="shared" si="9"/>
        <v>5</v>
      </c>
      <c r="S54" s="48" t="s">
        <v>189</v>
      </c>
      <c r="T54" s="73" t="s">
        <v>190</v>
      </c>
      <c r="U54" s="73" t="s">
        <v>191</v>
      </c>
      <c r="V54" s="74">
        <v>8.0</v>
      </c>
      <c r="W54" s="75">
        <v>201.6</v>
      </c>
      <c r="X54" s="76">
        <f t="shared" si="10"/>
        <v>1612.8</v>
      </c>
      <c r="Y54" s="77">
        <f t="shared" si="11"/>
        <v>2177.28</v>
      </c>
    </row>
    <row r="55">
      <c r="A55" s="42" t="s">
        <v>53</v>
      </c>
      <c r="B55" s="43"/>
      <c r="C55" s="43"/>
      <c r="D55" s="44">
        <f t="shared" ref="D55:O55" si="12">SUM(D44:D54)</f>
        <v>2</v>
      </c>
      <c r="E55" s="44">
        <f t="shared" si="12"/>
        <v>3</v>
      </c>
      <c r="F55" s="44">
        <f t="shared" si="12"/>
        <v>4</v>
      </c>
      <c r="G55" s="44">
        <f t="shared" si="12"/>
        <v>3</v>
      </c>
      <c r="H55" s="44">
        <f t="shared" si="12"/>
        <v>5</v>
      </c>
      <c r="I55" s="44">
        <f t="shared" si="12"/>
        <v>7</v>
      </c>
      <c r="J55" s="44">
        <f t="shared" si="12"/>
        <v>7</v>
      </c>
      <c r="K55" s="44">
        <f t="shared" si="12"/>
        <v>7</v>
      </c>
      <c r="L55" s="44">
        <f t="shared" si="12"/>
        <v>7</v>
      </c>
      <c r="M55" s="44">
        <f t="shared" si="12"/>
        <v>7</v>
      </c>
      <c r="N55" s="44">
        <f t="shared" si="12"/>
        <v>5</v>
      </c>
      <c r="O55" s="45">
        <f t="shared" si="12"/>
        <v>4</v>
      </c>
      <c r="P55" s="37">
        <f>SUM(B55:O55)</f>
        <v>61</v>
      </c>
      <c r="S55" s="66" t="s">
        <v>192</v>
      </c>
      <c r="T55" s="81"/>
      <c r="U55" s="81"/>
      <c r="V55" s="68">
        <v>4.0</v>
      </c>
      <c r="W55" s="69">
        <v>20.0</v>
      </c>
      <c r="X55" s="70">
        <f t="shared" si="10"/>
        <v>80</v>
      </c>
      <c r="Y55" s="71">
        <f t="shared" si="11"/>
        <v>108</v>
      </c>
    </row>
    <row r="56">
      <c r="P56" s="10"/>
      <c r="S56" s="82" t="s">
        <v>193</v>
      </c>
      <c r="T56" s="83"/>
      <c r="U56" s="83"/>
      <c r="V56" s="74">
        <v>27.0</v>
      </c>
      <c r="W56" s="75">
        <v>40.0</v>
      </c>
      <c r="X56" s="76">
        <f t="shared" si="10"/>
        <v>1080</v>
      </c>
      <c r="Y56" s="77">
        <f t="shared" si="11"/>
        <v>1458</v>
      </c>
    </row>
    <row r="57">
      <c r="A57" s="84" t="s">
        <v>194</v>
      </c>
      <c r="P57" s="37"/>
      <c r="S57" s="66" t="s">
        <v>195</v>
      </c>
      <c r="T57" s="78" t="s">
        <v>196</v>
      </c>
      <c r="U57" s="67" t="s">
        <v>197</v>
      </c>
      <c r="V57" s="68">
        <v>87.0</v>
      </c>
      <c r="W57" s="69">
        <v>632.8</v>
      </c>
      <c r="X57" s="70">
        <f t="shared" si="10"/>
        <v>55053.6</v>
      </c>
      <c r="Y57" s="71">
        <f t="shared" si="11"/>
        <v>74322.36</v>
      </c>
    </row>
    <row r="58">
      <c r="A58" s="11" t="s">
        <v>198</v>
      </c>
      <c r="B58" s="39" t="s">
        <v>43</v>
      </c>
      <c r="D58" s="12">
        <v>0.0</v>
      </c>
      <c r="E58" s="12">
        <v>4.0</v>
      </c>
      <c r="F58" s="12">
        <v>7.0</v>
      </c>
      <c r="G58" s="12">
        <v>0.0</v>
      </c>
      <c r="H58" s="12">
        <v>0.0</v>
      </c>
      <c r="I58" s="12">
        <v>0.0</v>
      </c>
      <c r="J58" s="12">
        <v>9.0</v>
      </c>
      <c r="K58" s="12">
        <v>18.0</v>
      </c>
      <c r="L58" s="12">
        <v>21.0</v>
      </c>
      <c r="M58" s="12">
        <v>14.0</v>
      </c>
      <c r="N58" s="12">
        <v>12.0</v>
      </c>
      <c r="O58" s="12">
        <v>3.0</v>
      </c>
      <c r="P58" s="10">
        <f>SUM(B58:O58)</f>
        <v>88</v>
      </c>
      <c r="S58" s="49" t="s">
        <v>199</v>
      </c>
      <c r="T58" s="85" t="s">
        <v>200</v>
      </c>
      <c r="U58" s="86" t="s">
        <v>201</v>
      </c>
      <c r="V58" s="87">
        <v>87.0</v>
      </c>
      <c r="W58" s="88">
        <v>77.6</v>
      </c>
      <c r="X58" s="89">
        <f t="shared" si="10"/>
        <v>6751.2</v>
      </c>
      <c r="Y58" s="90">
        <f t="shared" si="11"/>
        <v>9114.12</v>
      </c>
    </row>
    <row r="59">
      <c r="P59" s="37"/>
      <c r="S59" s="91" t="str">
        <f>"Total après Frais Généraux : " &amp; SUM(Y49:Y58) &amp; " €"</f>
        <v>Total après Frais Généraux : 246060,72 €</v>
      </c>
    </row>
    <row r="60">
      <c r="A60" s="92" t="s">
        <v>202</v>
      </c>
      <c r="B60" s="93"/>
      <c r="C60" s="93"/>
      <c r="D60" s="94">
        <f t="shared" ref="D60:O60" si="13">SUM(D3:D58) -(D55 +D33 +D26 +D21 +D10)</f>
        <v>17</v>
      </c>
      <c r="E60" s="94">
        <f t="shared" si="13"/>
        <v>29</v>
      </c>
      <c r="F60" s="94">
        <f t="shared" si="13"/>
        <v>41</v>
      </c>
      <c r="G60" s="94">
        <f t="shared" si="13"/>
        <v>38</v>
      </c>
      <c r="H60" s="94">
        <f t="shared" si="13"/>
        <v>89</v>
      </c>
      <c r="I60" s="94">
        <f t="shared" si="13"/>
        <v>134</v>
      </c>
      <c r="J60" s="94">
        <f t="shared" si="13"/>
        <v>146</v>
      </c>
      <c r="K60" s="94">
        <f t="shared" si="13"/>
        <v>189</v>
      </c>
      <c r="L60" s="94">
        <f t="shared" si="13"/>
        <v>191</v>
      </c>
      <c r="M60" s="94">
        <f t="shared" si="13"/>
        <v>184</v>
      </c>
      <c r="N60" s="94">
        <f t="shared" si="13"/>
        <v>161</v>
      </c>
      <c r="O60" s="95">
        <f t="shared" si="13"/>
        <v>83</v>
      </c>
      <c r="P60" s="96">
        <f>SUM(P10 +P21 +P26 +P33+P36+P40+P55+P58)</f>
        <v>1332</v>
      </c>
    </row>
  </sheetData>
  <dataValidations>
    <dataValidation type="list" allowBlank="1" sqref="V9:W28">
      <formula1>"Non,Oui"</formula1>
    </dataValidation>
    <dataValidation type="list" allowBlank="1" sqref="T9:U28">
      <formula1>"Oui,Non"</formula1>
    </dataValidation>
    <dataValidation type="custom" allowBlank="1" showDropDown="1" sqref="V49:X58">
      <formula1>AND(ISNUMBER(V49),(NOT(OR(NOT(ISERROR(DATEVALUE(V49))), AND(ISNUMBER(V49), LEFT(CELL("format", V49))="D")))))</formula1>
    </dataValidation>
    <dataValidation allowBlank="1" showDropDown="1" sqref="S9:S28 S49:S58 U49:U58"/>
  </dataValidations>
  <drawing r:id="rId1"/>
  <tableParts count="5"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63"/>
    <col customWidth="1" min="4" max="4" width="21.75"/>
    <col customWidth="1" min="6" max="6" width="16.88"/>
  </cols>
  <sheetData>
    <row r="1">
      <c r="A1" s="91" t="s">
        <v>19</v>
      </c>
      <c r="C1" s="91" t="s">
        <v>1</v>
      </c>
      <c r="D1" s="91" t="s">
        <v>222</v>
      </c>
      <c r="E1" s="91" t="s">
        <v>223</v>
      </c>
      <c r="F1" s="91" t="s">
        <v>224</v>
      </c>
    </row>
    <row r="2">
      <c r="A2" s="91" t="s">
        <v>23</v>
      </c>
      <c r="B2" s="91">
        <v>26.0</v>
      </c>
      <c r="C2" s="91">
        <v>2.0</v>
      </c>
      <c r="D2" s="91" t="s">
        <v>24</v>
      </c>
      <c r="E2" s="91">
        <v>52.0</v>
      </c>
      <c r="F2" s="91">
        <v>26.0</v>
      </c>
    </row>
    <row r="3">
      <c r="A3" s="91" t="s">
        <v>28</v>
      </c>
      <c r="B3" s="91">
        <v>5.0</v>
      </c>
      <c r="C3" s="91" t="s">
        <v>225</v>
      </c>
      <c r="D3" s="91" t="s">
        <v>29</v>
      </c>
      <c r="E3" s="91">
        <v>0.0</v>
      </c>
      <c r="F3" s="91">
        <v>0.0</v>
      </c>
    </row>
    <row r="4">
      <c r="A4" s="91" t="s">
        <v>31</v>
      </c>
      <c r="B4" s="91">
        <v>11.0</v>
      </c>
      <c r="C4" s="91">
        <v>5.0</v>
      </c>
      <c r="D4" s="91" t="s">
        <v>24</v>
      </c>
      <c r="E4" s="91">
        <v>55.0</v>
      </c>
      <c r="F4" s="91">
        <v>11.0</v>
      </c>
    </row>
    <row r="5">
      <c r="A5" s="91" t="s">
        <v>35</v>
      </c>
      <c r="B5" s="91">
        <v>0.0</v>
      </c>
    </row>
    <row r="6">
      <c r="A6" s="91" t="s">
        <v>40</v>
      </c>
      <c r="B6" s="91">
        <v>21.0</v>
      </c>
      <c r="C6" s="91">
        <v>3.0</v>
      </c>
      <c r="D6" s="91" t="s">
        <v>41</v>
      </c>
      <c r="E6" s="91">
        <v>63.0</v>
      </c>
      <c r="F6" s="91">
        <v>2.1</v>
      </c>
    </row>
    <row r="7">
      <c r="A7" s="91" t="s">
        <v>42</v>
      </c>
      <c r="B7" s="91">
        <v>0.0</v>
      </c>
    </row>
    <row r="8">
      <c r="A8" s="91" t="s">
        <v>49</v>
      </c>
      <c r="B8" s="91">
        <v>0.0</v>
      </c>
    </row>
    <row r="11">
      <c r="A11" s="91" t="s">
        <v>56</v>
      </c>
    </row>
    <row r="12">
      <c r="A12" s="91" t="s">
        <v>58</v>
      </c>
      <c r="B12" s="91">
        <v>0.0</v>
      </c>
    </row>
    <row r="13">
      <c r="A13" s="91" t="s">
        <v>60</v>
      </c>
      <c r="B13" s="91">
        <v>0.0</v>
      </c>
    </row>
    <row r="14">
      <c r="A14" s="91" t="s">
        <v>62</v>
      </c>
      <c r="B14" s="91">
        <v>6.0</v>
      </c>
    </row>
    <row r="15">
      <c r="A15" s="91" t="s">
        <v>64</v>
      </c>
      <c r="B15" s="91">
        <v>0.0</v>
      </c>
    </row>
    <row r="16">
      <c r="A16" s="91" t="s">
        <v>66</v>
      </c>
      <c r="B16" s="91">
        <v>0.0</v>
      </c>
    </row>
    <row r="17">
      <c r="A17" s="91" t="s">
        <v>68</v>
      </c>
      <c r="B17" s="91">
        <v>0.0</v>
      </c>
    </row>
    <row r="18">
      <c r="A18" s="91" t="s">
        <v>70</v>
      </c>
      <c r="B18" s="91">
        <v>0.0</v>
      </c>
    </row>
    <row r="19">
      <c r="A19" s="91" t="s">
        <v>72</v>
      </c>
      <c r="B19" s="91">
        <v>0.0</v>
      </c>
    </row>
    <row r="22">
      <c r="A22" s="91" t="s">
        <v>76</v>
      </c>
    </row>
    <row r="23">
      <c r="A23" s="91" t="s">
        <v>78</v>
      </c>
      <c r="B23" s="91">
        <v>0.0</v>
      </c>
    </row>
    <row r="24">
      <c r="A24" s="91" t="s">
        <v>81</v>
      </c>
      <c r="B24" s="91">
        <v>0.0</v>
      </c>
    </row>
    <row r="27">
      <c r="A27" s="91" t="s">
        <v>86</v>
      </c>
    </row>
    <row r="28">
      <c r="A28" s="91" t="s">
        <v>88</v>
      </c>
      <c r="B28" s="91">
        <v>0.0</v>
      </c>
    </row>
    <row r="29">
      <c r="A29" s="91" t="s">
        <v>89</v>
      </c>
      <c r="B29" s="91">
        <v>0.0</v>
      </c>
    </row>
    <row r="30">
      <c r="A30" s="91" t="s">
        <v>96</v>
      </c>
      <c r="B30" s="91">
        <v>0.0</v>
      </c>
    </row>
    <row r="31">
      <c r="A31" s="91" t="s">
        <v>101</v>
      </c>
      <c r="B31" s="91">
        <v>0.0</v>
      </c>
    </row>
    <row r="34">
      <c r="A34" s="91" t="s">
        <v>113</v>
      </c>
    </row>
    <row r="35">
      <c r="A35" s="91" t="s">
        <v>118</v>
      </c>
      <c r="B35" s="91">
        <v>12.0</v>
      </c>
      <c r="C35" s="91">
        <v>30.0</v>
      </c>
      <c r="D35" s="91" t="s">
        <v>226</v>
      </c>
      <c r="E35" s="91">
        <v>360.0</v>
      </c>
      <c r="F35" s="91" t="s">
        <v>227</v>
      </c>
    </row>
    <row r="38">
      <c r="A38" s="91" t="s">
        <v>129</v>
      </c>
    </row>
    <row r="39">
      <c r="A39" s="91" t="s">
        <v>133</v>
      </c>
      <c r="B39" s="91">
        <v>82.0</v>
      </c>
    </row>
    <row r="42">
      <c r="A42" s="91" t="s">
        <v>144</v>
      </c>
    </row>
    <row r="43">
      <c r="A43" s="91" t="s">
        <v>148</v>
      </c>
      <c r="B43" s="91">
        <v>1.0</v>
      </c>
    </row>
    <row r="44">
      <c r="A44" s="91" t="s">
        <v>152</v>
      </c>
      <c r="B44" s="91">
        <v>0.0</v>
      </c>
    </row>
    <row r="45">
      <c r="A45" s="91" t="s">
        <v>156</v>
      </c>
      <c r="B45" s="91">
        <v>0.0</v>
      </c>
    </row>
    <row r="46">
      <c r="A46" s="91" t="s">
        <v>161</v>
      </c>
      <c r="B46" s="91">
        <v>0.0</v>
      </c>
    </row>
    <row r="47">
      <c r="A47" s="91" t="s">
        <v>162</v>
      </c>
      <c r="B47" s="91">
        <v>0.0</v>
      </c>
    </row>
    <row r="48">
      <c r="A48" s="91" t="s">
        <v>169</v>
      </c>
      <c r="B48" s="91">
        <v>0.0</v>
      </c>
    </row>
    <row r="49">
      <c r="A49" s="91" t="s">
        <v>172</v>
      </c>
      <c r="B49" s="91">
        <v>2.0</v>
      </c>
    </row>
    <row r="50">
      <c r="A50" s="91" t="s">
        <v>176</v>
      </c>
      <c r="B50" s="91">
        <v>1.0</v>
      </c>
    </row>
    <row r="51">
      <c r="A51" s="91" t="s">
        <v>180</v>
      </c>
      <c r="B51" s="91">
        <v>1.0</v>
      </c>
    </row>
    <row r="52">
      <c r="A52" s="91" t="s">
        <v>184</v>
      </c>
      <c r="B52" s="91">
        <v>1.0</v>
      </c>
    </row>
    <row r="53">
      <c r="A53" s="91" t="s">
        <v>188</v>
      </c>
      <c r="B53" s="91">
        <v>1.0</v>
      </c>
    </row>
    <row r="56">
      <c r="A56" s="99" t="s">
        <v>194</v>
      </c>
    </row>
    <row r="57">
      <c r="A57" s="91" t="s">
        <v>198</v>
      </c>
      <c r="B57" s="91">
        <v>21.0</v>
      </c>
    </row>
    <row r="58">
      <c r="A58" s="91" t="s">
        <v>15</v>
      </c>
      <c r="E58" s="91">
        <v>530.0</v>
      </c>
      <c r="F58" s="91" t="s">
        <v>231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63"/>
    <col customWidth="1" min="4" max="4" width="22.88"/>
    <col customWidth="1" min="6" max="6" width="17.38"/>
  </cols>
  <sheetData>
    <row r="1">
      <c r="A1" s="91" t="s">
        <v>19</v>
      </c>
      <c r="C1" s="91" t="s">
        <v>1</v>
      </c>
      <c r="D1" s="91" t="s">
        <v>222</v>
      </c>
      <c r="E1" s="91" t="s">
        <v>223</v>
      </c>
      <c r="F1" s="91" t="s">
        <v>224</v>
      </c>
    </row>
    <row r="2">
      <c r="A2" s="91" t="s">
        <v>23</v>
      </c>
      <c r="B2" s="91">
        <v>27.0</v>
      </c>
      <c r="C2" s="91">
        <v>2.0</v>
      </c>
      <c r="D2" s="91" t="s">
        <v>24</v>
      </c>
      <c r="E2" s="91">
        <v>54.0</v>
      </c>
      <c r="F2" s="91">
        <v>27.0</v>
      </c>
    </row>
    <row r="3">
      <c r="A3" s="91" t="s">
        <v>28</v>
      </c>
      <c r="B3" s="91">
        <v>5.0</v>
      </c>
      <c r="C3" s="91" t="s">
        <v>225</v>
      </c>
      <c r="D3" s="91" t="s">
        <v>29</v>
      </c>
      <c r="E3" s="91">
        <v>0.0</v>
      </c>
      <c r="F3" s="91">
        <v>0.0</v>
      </c>
    </row>
    <row r="4">
      <c r="A4" s="91" t="s">
        <v>31</v>
      </c>
      <c r="B4" s="91">
        <v>11.0</v>
      </c>
      <c r="C4" s="91">
        <v>5.0</v>
      </c>
      <c r="D4" s="91" t="s">
        <v>24</v>
      </c>
      <c r="E4" s="91">
        <v>55.0</v>
      </c>
      <c r="F4" s="91">
        <v>11.0</v>
      </c>
    </row>
    <row r="5">
      <c r="A5" s="91" t="s">
        <v>35</v>
      </c>
      <c r="B5" s="91">
        <v>0.0</v>
      </c>
      <c r="C5" s="91"/>
      <c r="D5" s="91"/>
    </row>
    <row r="6">
      <c r="A6" s="91" t="s">
        <v>40</v>
      </c>
      <c r="B6" s="91">
        <v>20.0</v>
      </c>
      <c r="C6" s="91">
        <v>3.0</v>
      </c>
      <c r="D6" s="91" t="s">
        <v>41</v>
      </c>
      <c r="E6" s="91">
        <v>60.0</v>
      </c>
      <c r="F6" s="91">
        <v>2.0</v>
      </c>
    </row>
    <row r="7">
      <c r="A7" s="91" t="s">
        <v>42</v>
      </c>
      <c r="B7" s="91">
        <v>0.0</v>
      </c>
    </row>
    <row r="8">
      <c r="A8" s="91" t="s">
        <v>49</v>
      </c>
      <c r="B8" s="91">
        <v>0.0</v>
      </c>
    </row>
    <row r="11">
      <c r="A11" s="91" t="s">
        <v>56</v>
      </c>
    </row>
    <row r="12">
      <c r="A12" s="91" t="s">
        <v>58</v>
      </c>
      <c r="B12" s="91">
        <v>0.0</v>
      </c>
    </row>
    <row r="13">
      <c r="A13" s="91" t="s">
        <v>60</v>
      </c>
      <c r="B13" s="91">
        <v>0.0</v>
      </c>
    </row>
    <row r="14">
      <c r="A14" s="91" t="s">
        <v>62</v>
      </c>
      <c r="B14" s="91">
        <v>7.0</v>
      </c>
    </row>
    <row r="15">
      <c r="A15" s="91" t="s">
        <v>64</v>
      </c>
      <c r="B15" s="91">
        <v>0.0</v>
      </c>
    </row>
    <row r="16">
      <c r="A16" s="91" t="s">
        <v>66</v>
      </c>
      <c r="B16" s="91">
        <v>0.0</v>
      </c>
    </row>
    <row r="17">
      <c r="A17" s="91" t="s">
        <v>68</v>
      </c>
      <c r="B17" s="91">
        <v>0.0</v>
      </c>
    </row>
    <row r="18">
      <c r="A18" s="91" t="s">
        <v>70</v>
      </c>
      <c r="B18" s="91">
        <v>0.0</v>
      </c>
    </row>
    <row r="19">
      <c r="A19" s="91" t="s">
        <v>72</v>
      </c>
      <c r="B19" s="91">
        <v>0.0</v>
      </c>
    </row>
    <row r="22">
      <c r="A22" s="91" t="s">
        <v>76</v>
      </c>
    </row>
    <row r="23">
      <c r="A23" s="91" t="s">
        <v>78</v>
      </c>
      <c r="B23" s="91">
        <v>0.0</v>
      </c>
    </row>
    <row r="24">
      <c r="A24" s="91" t="s">
        <v>81</v>
      </c>
      <c r="B24" s="91">
        <v>0.0</v>
      </c>
    </row>
    <row r="27">
      <c r="A27" s="91" t="s">
        <v>86</v>
      </c>
      <c r="B27" s="91">
        <v>0.0</v>
      </c>
    </row>
    <row r="28">
      <c r="A28" s="91" t="s">
        <v>88</v>
      </c>
      <c r="B28" s="91">
        <v>0.0</v>
      </c>
    </row>
    <row r="29">
      <c r="A29" s="91" t="s">
        <v>89</v>
      </c>
      <c r="B29" s="91">
        <v>0.0</v>
      </c>
    </row>
    <row r="30">
      <c r="A30" s="91" t="s">
        <v>96</v>
      </c>
      <c r="B30" s="91">
        <v>0.0</v>
      </c>
    </row>
    <row r="31">
      <c r="A31" s="91" t="s">
        <v>101</v>
      </c>
    </row>
    <row r="34">
      <c r="A34" s="91" t="s">
        <v>113</v>
      </c>
    </row>
    <row r="35">
      <c r="A35" s="91" t="s">
        <v>118</v>
      </c>
      <c r="B35" s="91">
        <v>12.0</v>
      </c>
      <c r="C35" s="91">
        <v>30.0</v>
      </c>
      <c r="D35" s="91" t="s">
        <v>226</v>
      </c>
      <c r="E35" s="91">
        <v>360.0</v>
      </c>
      <c r="F35" s="91" t="s">
        <v>227</v>
      </c>
    </row>
    <row r="38">
      <c r="A38" s="91" t="s">
        <v>129</v>
      </c>
    </row>
    <row r="39">
      <c r="A39" s="91" t="s">
        <v>133</v>
      </c>
      <c r="B39" s="91">
        <v>82.0</v>
      </c>
    </row>
    <row r="42">
      <c r="A42" s="91" t="s">
        <v>144</v>
      </c>
    </row>
    <row r="43">
      <c r="A43" s="91" t="s">
        <v>148</v>
      </c>
      <c r="B43" s="91">
        <v>1.0</v>
      </c>
    </row>
    <row r="44">
      <c r="A44" s="91" t="s">
        <v>152</v>
      </c>
      <c r="B44" s="91">
        <v>0.0</v>
      </c>
    </row>
    <row r="45">
      <c r="A45" s="91" t="s">
        <v>156</v>
      </c>
      <c r="B45" s="91">
        <v>0.0</v>
      </c>
    </row>
    <row r="46">
      <c r="A46" s="91" t="s">
        <v>161</v>
      </c>
      <c r="B46" s="91">
        <v>0.0</v>
      </c>
    </row>
    <row r="47">
      <c r="A47" s="91" t="s">
        <v>162</v>
      </c>
      <c r="B47" s="91">
        <v>0.0</v>
      </c>
    </row>
    <row r="48">
      <c r="A48" s="91" t="s">
        <v>169</v>
      </c>
      <c r="B48" s="91">
        <v>0.0</v>
      </c>
    </row>
    <row r="49">
      <c r="A49" s="91" t="s">
        <v>172</v>
      </c>
      <c r="B49" s="91">
        <v>2.0</v>
      </c>
    </row>
    <row r="50">
      <c r="A50" s="91" t="s">
        <v>176</v>
      </c>
      <c r="B50" s="91">
        <v>1.0</v>
      </c>
    </row>
    <row r="51">
      <c r="A51" s="91" t="s">
        <v>180</v>
      </c>
      <c r="B51" s="91">
        <v>1.0</v>
      </c>
    </row>
    <row r="52">
      <c r="A52" s="91" t="s">
        <v>184</v>
      </c>
      <c r="B52" s="91">
        <v>1.0</v>
      </c>
    </row>
    <row r="53">
      <c r="A53" s="91" t="s">
        <v>188</v>
      </c>
      <c r="B53" s="91">
        <v>1.0</v>
      </c>
    </row>
    <row r="56">
      <c r="A56" s="99" t="s">
        <v>194</v>
      </c>
    </row>
    <row r="57">
      <c r="A57" s="91" t="s">
        <v>198</v>
      </c>
      <c r="B57" s="91">
        <v>18.0</v>
      </c>
    </row>
    <row r="58">
      <c r="A58" s="91" t="s">
        <v>15</v>
      </c>
      <c r="E58" s="91">
        <v>529.0</v>
      </c>
      <c r="F58" s="91" t="s">
        <v>232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63"/>
    <col customWidth="1" min="4" max="4" width="21.88"/>
    <col customWidth="1" min="6" max="6" width="17.38"/>
  </cols>
  <sheetData>
    <row r="1">
      <c r="A1" s="91" t="s">
        <v>19</v>
      </c>
      <c r="C1" s="91" t="s">
        <v>1</v>
      </c>
      <c r="D1" s="91" t="s">
        <v>222</v>
      </c>
      <c r="E1" s="91" t="s">
        <v>223</v>
      </c>
      <c r="F1" s="91" t="s">
        <v>224</v>
      </c>
    </row>
    <row r="2">
      <c r="A2" s="91" t="s">
        <v>23</v>
      </c>
      <c r="B2" s="91">
        <v>17.0</v>
      </c>
      <c r="C2" s="91">
        <v>2.0</v>
      </c>
      <c r="D2" s="91" t="s">
        <v>24</v>
      </c>
      <c r="E2" s="91">
        <v>34.0</v>
      </c>
      <c r="F2" s="91">
        <v>17.0</v>
      </c>
    </row>
    <row r="3">
      <c r="A3" s="91" t="s">
        <v>28</v>
      </c>
      <c r="B3" s="91">
        <v>6.0</v>
      </c>
      <c r="C3" s="91" t="s">
        <v>225</v>
      </c>
      <c r="D3" s="91" t="s">
        <v>29</v>
      </c>
      <c r="E3" s="91">
        <v>0.0</v>
      </c>
      <c r="F3" s="91">
        <v>0.0</v>
      </c>
    </row>
    <row r="4">
      <c r="A4" s="91" t="s">
        <v>31</v>
      </c>
      <c r="B4" s="91">
        <v>0.0</v>
      </c>
      <c r="C4" s="91"/>
      <c r="D4" s="91"/>
    </row>
    <row r="5">
      <c r="A5" s="91" t="s">
        <v>35</v>
      </c>
      <c r="B5" s="91">
        <v>9.0</v>
      </c>
      <c r="C5" s="91">
        <v>7.0</v>
      </c>
      <c r="D5" s="91" t="s">
        <v>36</v>
      </c>
      <c r="E5" s="91">
        <v>63.0</v>
      </c>
      <c r="F5" s="91">
        <v>90.0</v>
      </c>
    </row>
    <row r="6">
      <c r="A6" s="91" t="s">
        <v>40</v>
      </c>
      <c r="B6" s="91">
        <v>18.0</v>
      </c>
      <c r="C6" s="91">
        <v>3.0</v>
      </c>
      <c r="D6" s="91" t="s">
        <v>41</v>
      </c>
      <c r="E6" s="91">
        <v>54.0</v>
      </c>
      <c r="F6" s="91">
        <v>1.8</v>
      </c>
    </row>
    <row r="7">
      <c r="A7" s="91" t="s">
        <v>42</v>
      </c>
      <c r="B7" s="91">
        <v>0.0</v>
      </c>
    </row>
    <row r="8">
      <c r="A8" s="91" t="s">
        <v>49</v>
      </c>
      <c r="B8" s="91">
        <v>0.0</v>
      </c>
    </row>
    <row r="11">
      <c r="A11" s="91" t="s">
        <v>56</v>
      </c>
    </row>
    <row r="12">
      <c r="A12" s="91" t="s">
        <v>58</v>
      </c>
      <c r="B12" s="91">
        <v>0.0</v>
      </c>
    </row>
    <row r="13">
      <c r="A13" s="91" t="s">
        <v>60</v>
      </c>
      <c r="B13" s="91">
        <v>0.0</v>
      </c>
    </row>
    <row r="14">
      <c r="A14" s="91" t="s">
        <v>62</v>
      </c>
      <c r="B14" s="91">
        <v>6.0</v>
      </c>
    </row>
    <row r="15">
      <c r="A15" s="91" t="s">
        <v>64</v>
      </c>
      <c r="B15" s="91">
        <v>0.0</v>
      </c>
    </row>
    <row r="16">
      <c r="A16" s="91" t="s">
        <v>66</v>
      </c>
      <c r="B16" s="91">
        <v>0.0</v>
      </c>
    </row>
    <row r="17">
      <c r="A17" s="91" t="s">
        <v>68</v>
      </c>
      <c r="B17" s="91">
        <v>0.0</v>
      </c>
    </row>
    <row r="18">
      <c r="A18" s="91" t="s">
        <v>70</v>
      </c>
      <c r="B18" s="91">
        <v>0.0</v>
      </c>
    </row>
    <row r="19">
      <c r="A19" s="91" t="s">
        <v>72</v>
      </c>
      <c r="B19" s="91">
        <v>0.0</v>
      </c>
    </row>
    <row r="22">
      <c r="A22" s="91" t="s">
        <v>76</v>
      </c>
    </row>
    <row r="23">
      <c r="A23" s="91" t="s">
        <v>78</v>
      </c>
      <c r="B23" s="91">
        <v>0.0</v>
      </c>
    </row>
    <row r="24">
      <c r="A24" s="91" t="s">
        <v>81</v>
      </c>
      <c r="B24" s="91">
        <v>2.0</v>
      </c>
      <c r="C24" s="91">
        <v>8.0</v>
      </c>
      <c r="D24" s="91" t="s">
        <v>82</v>
      </c>
      <c r="E24" s="91">
        <v>16.0</v>
      </c>
      <c r="F24" s="91">
        <v>4.0</v>
      </c>
    </row>
    <row r="27">
      <c r="A27" s="91" t="s">
        <v>86</v>
      </c>
    </row>
    <row r="28">
      <c r="A28" s="91" t="s">
        <v>88</v>
      </c>
      <c r="B28" s="91">
        <v>0.0</v>
      </c>
    </row>
    <row r="29">
      <c r="A29" s="91" t="s">
        <v>89</v>
      </c>
      <c r="B29" s="91">
        <v>0.0</v>
      </c>
    </row>
    <row r="30">
      <c r="A30" s="91" t="s">
        <v>96</v>
      </c>
      <c r="B30" s="91">
        <v>0.0</v>
      </c>
    </row>
    <row r="31">
      <c r="A31" s="91" t="s">
        <v>101</v>
      </c>
      <c r="B31" s="91">
        <v>0.0</v>
      </c>
    </row>
    <row r="34">
      <c r="A34" s="91" t="s">
        <v>113</v>
      </c>
    </row>
    <row r="35">
      <c r="A35" s="91" t="s">
        <v>118</v>
      </c>
      <c r="B35" s="91">
        <v>12.0</v>
      </c>
      <c r="C35" s="91">
        <v>30.0</v>
      </c>
      <c r="D35" s="91" t="s">
        <v>226</v>
      </c>
      <c r="E35" s="91">
        <v>360.0</v>
      </c>
      <c r="F35" s="91" t="s">
        <v>227</v>
      </c>
    </row>
    <row r="38">
      <c r="A38" s="91" t="s">
        <v>129</v>
      </c>
    </row>
    <row r="39">
      <c r="A39" s="91" t="s">
        <v>133</v>
      </c>
      <c r="B39" s="91">
        <v>60.0</v>
      </c>
    </row>
    <row r="42">
      <c r="A42" s="91" t="s">
        <v>144</v>
      </c>
    </row>
    <row r="43">
      <c r="A43" s="91" t="s">
        <v>148</v>
      </c>
      <c r="B43" s="91">
        <v>1.0</v>
      </c>
    </row>
    <row r="44">
      <c r="A44" s="91" t="s">
        <v>152</v>
      </c>
      <c r="B44" s="91">
        <v>0.0</v>
      </c>
    </row>
    <row r="45">
      <c r="A45" s="91" t="s">
        <v>156</v>
      </c>
      <c r="B45" s="91">
        <v>0.0</v>
      </c>
    </row>
    <row r="46">
      <c r="A46" s="91" t="s">
        <v>161</v>
      </c>
      <c r="B46" s="91">
        <v>0.0</v>
      </c>
    </row>
    <row r="47">
      <c r="A47" s="91" t="s">
        <v>162</v>
      </c>
      <c r="B47" s="91">
        <v>0.0</v>
      </c>
    </row>
    <row r="48">
      <c r="A48" s="91" t="s">
        <v>169</v>
      </c>
      <c r="B48" s="91">
        <v>0.0</v>
      </c>
    </row>
    <row r="49">
      <c r="A49" s="91" t="s">
        <v>172</v>
      </c>
      <c r="B49" s="91">
        <v>2.0</v>
      </c>
    </row>
    <row r="50">
      <c r="A50" s="91" t="s">
        <v>176</v>
      </c>
      <c r="B50" s="91">
        <v>1.0</v>
      </c>
    </row>
    <row r="51">
      <c r="A51" s="91" t="s">
        <v>180</v>
      </c>
      <c r="B51" s="91">
        <v>1.0</v>
      </c>
    </row>
    <row r="52">
      <c r="A52" s="91" t="s">
        <v>184</v>
      </c>
      <c r="B52" s="91">
        <v>1.0</v>
      </c>
    </row>
    <row r="53">
      <c r="A53" s="91" t="s">
        <v>188</v>
      </c>
      <c r="B53" s="91">
        <v>1.0</v>
      </c>
    </row>
    <row r="56">
      <c r="A56" s="99" t="s">
        <v>194</v>
      </c>
    </row>
    <row r="57">
      <c r="A57" s="91" t="s">
        <v>198</v>
      </c>
      <c r="B57" s="91">
        <v>9.0</v>
      </c>
    </row>
    <row r="58">
      <c r="A58" s="91" t="s">
        <v>15</v>
      </c>
      <c r="E58" s="91">
        <v>527.0</v>
      </c>
      <c r="F58" s="91" t="s">
        <v>233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63"/>
    <col customWidth="1" min="2" max="2" width="36.5"/>
    <col customWidth="1" min="4" max="4" width="21.38"/>
    <col customWidth="1" min="6" max="6" width="17.38"/>
  </cols>
  <sheetData>
    <row r="1">
      <c r="A1" s="91" t="s">
        <v>19</v>
      </c>
      <c r="C1" s="91" t="s">
        <v>1</v>
      </c>
      <c r="D1" s="91" t="s">
        <v>222</v>
      </c>
      <c r="E1" s="91" t="s">
        <v>223</v>
      </c>
      <c r="F1" s="91" t="s">
        <v>224</v>
      </c>
    </row>
    <row r="2">
      <c r="A2" s="91" t="s">
        <v>23</v>
      </c>
      <c r="B2" s="91">
        <v>30.0</v>
      </c>
      <c r="C2" s="91">
        <v>2.0</v>
      </c>
      <c r="D2" s="91" t="s">
        <v>24</v>
      </c>
      <c r="E2" s="91">
        <v>60.0</v>
      </c>
      <c r="F2" s="91">
        <v>30.0</v>
      </c>
    </row>
    <row r="3">
      <c r="A3" s="91" t="s">
        <v>28</v>
      </c>
      <c r="B3" s="91">
        <v>8.0</v>
      </c>
      <c r="C3" s="91" t="s">
        <v>225</v>
      </c>
      <c r="D3" s="91" t="s">
        <v>29</v>
      </c>
      <c r="E3" s="91">
        <v>0.0</v>
      </c>
      <c r="F3" s="91">
        <v>0.0</v>
      </c>
    </row>
    <row r="4">
      <c r="A4" s="91" t="s">
        <v>31</v>
      </c>
      <c r="B4" s="91">
        <v>4.0</v>
      </c>
      <c r="C4" s="91">
        <v>5.0</v>
      </c>
      <c r="D4" s="91" t="s">
        <v>24</v>
      </c>
      <c r="E4" s="91">
        <v>20.0</v>
      </c>
      <c r="F4" s="91">
        <v>4.0</v>
      </c>
    </row>
    <row r="5">
      <c r="A5" s="91" t="s">
        <v>35</v>
      </c>
      <c r="B5" s="91">
        <v>5.0</v>
      </c>
      <c r="C5" s="91">
        <v>7.0</v>
      </c>
      <c r="D5" s="91" t="s">
        <v>36</v>
      </c>
      <c r="E5" s="91">
        <v>35.0</v>
      </c>
      <c r="F5" s="91">
        <v>50.0</v>
      </c>
    </row>
    <row r="6">
      <c r="A6" s="91" t="s">
        <v>40</v>
      </c>
      <c r="B6" s="91">
        <v>0.0</v>
      </c>
      <c r="C6" s="91"/>
      <c r="D6" s="91"/>
    </row>
    <row r="7">
      <c r="A7" s="91" t="s">
        <v>42</v>
      </c>
      <c r="B7" s="91">
        <v>0.0</v>
      </c>
    </row>
    <row r="8">
      <c r="A8" s="91" t="s">
        <v>49</v>
      </c>
      <c r="B8" s="91">
        <v>2.0</v>
      </c>
      <c r="C8" s="91" t="s">
        <v>225</v>
      </c>
      <c r="D8" s="91" t="s">
        <v>41</v>
      </c>
      <c r="E8" s="91">
        <v>0.0</v>
      </c>
      <c r="F8" s="91">
        <v>0.2</v>
      </c>
    </row>
    <row r="11">
      <c r="A11" s="91" t="s">
        <v>56</v>
      </c>
    </row>
    <row r="12">
      <c r="A12" s="91" t="s">
        <v>58</v>
      </c>
      <c r="B12" s="91">
        <v>17.0</v>
      </c>
      <c r="C12" s="91">
        <v>4.0</v>
      </c>
      <c r="D12" s="91" t="s">
        <v>41</v>
      </c>
      <c r="E12" s="91">
        <v>68.0</v>
      </c>
      <c r="F12" s="91">
        <v>1.7</v>
      </c>
    </row>
    <row r="13">
      <c r="A13" s="91" t="s">
        <v>60</v>
      </c>
      <c r="B13" s="91">
        <v>0.0</v>
      </c>
    </row>
    <row r="14">
      <c r="A14" s="91" t="s">
        <v>62</v>
      </c>
      <c r="B14" s="91">
        <v>1.0</v>
      </c>
    </row>
    <row r="15">
      <c r="A15" s="91" t="s">
        <v>64</v>
      </c>
      <c r="B15" s="91">
        <v>0.0</v>
      </c>
    </row>
    <row r="16">
      <c r="A16" s="91" t="s">
        <v>66</v>
      </c>
      <c r="B16" s="91">
        <v>7.0</v>
      </c>
      <c r="C16" s="91" t="s">
        <v>225</v>
      </c>
      <c r="D16" s="91" t="s">
        <v>29</v>
      </c>
      <c r="E16" s="91">
        <v>0.0</v>
      </c>
      <c r="F16" s="91">
        <v>0.0</v>
      </c>
    </row>
    <row r="17">
      <c r="A17" s="91" t="s">
        <v>68</v>
      </c>
      <c r="B17" s="91">
        <v>6.0</v>
      </c>
      <c r="C17" s="91">
        <v>5.0</v>
      </c>
      <c r="D17" s="108" t="s">
        <v>24</v>
      </c>
      <c r="E17" s="91">
        <v>30.0</v>
      </c>
      <c r="F17" s="91">
        <v>6.0</v>
      </c>
    </row>
    <row r="18">
      <c r="A18" s="91" t="s">
        <v>70</v>
      </c>
      <c r="B18" s="91">
        <v>6.0</v>
      </c>
      <c r="C18" s="91">
        <v>8.0</v>
      </c>
      <c r="D18" s="91" t="s">
        <v>36</v>
      </c>
      <c r="E18" s="91">
        <v>48.0</v>
      </c>
      <c r="F18" s="91">
        <v>60.0</v>
      </c>
    </row>
    <row r="19">
      <c r="A19" s="91" t="s">
        <v>72</v>
      </c>
      <c r="B19" s="91">
        <v>1.0</v>
      </c>
      <c r="C19" s="91">
        <v>7.0</v>
      </c>
      <c r="D19" s="91" t="s">
        <v>24</v>
      </c>
      <c r="E19" s="91">
        <v>7.0</v>
      </c>
      <c r="F19" s="91">
        <v>1.0</v>
      </c>
    </row>
    <row r="22">
      <c r="A22" s="91" t="s">
        <v>76</v>
      </c>
    </row>
    <row r="23">
      <c r="A23" s="91" t="s">
        <v>78</v>
      </c>
      <c r="B23" s="91">
        <v>4.0</v>
      </c>
      <c r="C23" s="91">
        <v>10.0</v>
      </c>
      <c r="D23" s="91" t="s">
        <v>79</v>
      </c>
      <c r="E23" s="91">
        <v>40.0</v>
      </c>
      <c r="F23" s="91">
        <v>16.0</v>
      </c>
    </row>
    <row r="24">
      <c r="A24" s="91" t="s">
        <v>81</v>
      </c>
      <c r="B24" s="91">
        <v>9.0</v>
      </c>
      <c r="C24" s="91">
        <v>8.0</v>
      </c>
      <c r="D24" s="91" t="s">
        <v>82</v>
      </c>
      <c r="E24" s="91">
        <v>72.0</v>
      </c>
      <c r="F24" s="91">
        <v>18.0</v>
      </c>
    </row>
    <row r="27">
      <c r="A27" s="91" t="s">
        <v>86</v>
      </c>
    </row>
    <row r="28">
      <c r="A28" s="91" t="s">
        <v>88</v>
      </c>
      <c r="B28" s="91">
        <v>0.0</v>
      </c>
    </row>
    <row r="29">
      <c r="A29" s="91" t="s">
        <v>89</v>
      </c>
      <c r="B29" s="91" t="s">
        <v>234</v>
      </c>
      <c r="C29" s="91">
        <v>15.0</v>
      </c>
      <c r="D29" s="91" t="s">
        <v>79</v>
      </c>
      <c r="E29" s="91">
        <v>240.0</v>
      </c>
      <c r="F29" s="91">
        <v>64.0</v>
      </c>
    </row>
    <row r="30">
      <c r="A30" s="91" t="s">
        <v>96</v>
      </c>
      <c r="B30" s="91">
        <v>0.0</v>
      </c>
    </row>
    <row r="31">
      <c r="A31" s="91" t="s">
        <v>101</v>
      </c>
      <c r="B31" s="91">
        <v>5.0</v>
      </c>
      <c r="C31" s="91">
        <v>7.0</v>
      </c>
      <c r="D31" s="91" t="s">
        <v>102</v>
      </c>
      <c r="E31" s="91">
        <v>35.0</v>
      </c>
      <c r="F31" s="91">
        <v>0.64</v>
      </c>
    </row>
    <row r="34">
      <c r="A34" s="91" t="s">
        <v>113</v>
      </c>
    </row>
    <row r="35">
      <c r="A35" s="91" t="s">
        <v>118</v>
      </c>
      <c r="B35" s="91">
        <v>6.0</v>
      </c>
      <c r="C35" s="91">
        <v>30.0</v>
      </c>
      <c r="D35" s="91" t="s">
        <v>226</v>
      </c>
      <c r="E35" s="91">
        <v>180.0</v>
      </c>
      <c r="F35" s="91">
        <v>23400.0</v>
      </c>
    </row>
    <row r="38">
      <c r="A38" s="91" t="s">
        <v>129</v>
      </c>
    </row>
    <row r="39">
      <c r="A39" s="91" t="s">
        <v>133</v>
      </c>
      <c r="B39" s="91">
        <v>0.0</v>
      </c>
    </row>
    <row r="42">
      <c r="A42" s="91" t="s">
        <v>144</v>
      </c>
    </row>
    <row r="43">
      <c r="A43" s="91" t="s">
        <v>148</v>
      </c>
      <c r="B43" s="91">
        <v>1.0</v>
      </c>
    </row>
    <row r="44">
      <c r="A44" s="91" t="s">
        <v>152</v>
      </c>
      <c r="B44" s="91">
        <v>0.0</v>
      </c>
    </row>
    <row r="45">
      <c r="A45" s="91" t="s">
        <v>156</v>
      </c>
      <c r="B45" s="91">
        <v>0.0</v>
      </c>
    </row>
    <row r="46">
      <c r="A46" s="91" t="s">
        <v>161</v>
      </c>
      <c r="B46" s="91">
        <v>0.0</v>
      </c>
    </row>
    <row r="47">
      <c r="A47" s="91" t="s">
        <v>162</v>
      </c>
      <c r="B47" s="91">
        <v>0.0</v>
      </c>
    </row>
    <row r="48">
      <c r="A48" s="91" t="s">
        <v>169</v>
      </c>
      <c r="B48" s="91">
        <v>0.0</v>
      </c>
    </row>
    <row r="49">
      <c r="A49" s="91" t="s">
        <v>172</v>
      </c>
      <c r="B49" s="91">
        <v>2.0</v>
      </c>
    </row>
    <row r="50">
      <c r="A50" s="91" t="s">
        <v>176</v>
      </c>
      <c r="B50" s="91">
        <v>1.0</v>
      </c>
    </row>
    <row r="51">
      <c r="A51" s="91" t="s">
        <v>180</v>
      </c>
      <c r="B51" s="91">
        <v>1.0</v>
      </c>
    </row>
    <row r="52">
      <c r="A52" s="91" t="s">
        <v>184</v>
      </c>
      <c r="B52" s="91">
        <v>1.0</v>
      </c>
    </row>
    <row r="53">
      <c r="A53" s="91" t="s">
        <v>188</v>
      </c>
      <c r="B53" s="91">
        <v>1.0</v>
      </c>
    </row>
    <row r="56">
      <c r="A56" s="99" t="s">
        <v>194</v>
      </c>
    </row>
    <row r="57">
      <c r="A57" s="91" t="s">
        <v>198</v>
      </c>
    </row>
    <row r="58">
      <c r="A58" s="91" t="s">
        <v>15</v>
      </c>
      <c r="E58" s="91">
        <v>835.0</v>
      </c>
      <c r="F58" s="91" t="s">
        <v>235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63"/>
    <col customWidth="1" min="4" max="4" width="21.0"/>
    <col customWidth="1" min="6" max="6" width="16.75"/>
  </cols>
  <sheetData>
    <row r="1">
      <c r="A1" s="91" t="s">
        <v>19</v>
      </c>
      <c r="C1" s="91" t="s">
        <v>1</v>
      </c>
      <c r="D1" s="91" t="s">
        <v>222</v>
      </c>
      <c r="E1" s="91" t="s">
        <v>223</v>
      </c>
      <c r="F1" s="91" t="s">
        <v>224</v>
      </c>
    </row>
    <row r="2">
      <c r="A2" s="91" t="s">
        <v>23</v>
      </c>
      <c r="B2" s="91">
        <v>43.0</v>
      </c>
      <c r="C2" s="91">
        <v>2.0</v>
      </c>
      <c r="D2" s="91" t="s">
        <v>24</v>
      </c>
      <c r="E2" s="91">
        <v>86.0</v>
      </c>
      <c r="F2" s="91">
        <v>43.0</v>
      </c>
    </row>
    <row r="3">
      <c r="A3" s="91" t="s">
        <v>28</v>
      </c>
      <c r="B3" s="91">
        <v>1.0</v>
      </c>
      <c r="C3" s="91" t="s">
        <v>225</v>
      </c>
      <c r="D3" s="91" t="s">
        <v>29</v>
      </c>
      <c r="E3" s="91">
        <v>0.0</v>
      </c>
      <c r="F3" s="91">
        <v>0.0</v>
      </c>
    </row>
    <row r="4">
      <c r="A4" s="91" t="s">
        <v>31</v>
      </c>
      <c r="B4" s="91">
        <v>5.0</v>
      </c>
      <c r="C4" s="91">
        <v>5.0</v>
      </c>
      <c r="D4" s="91" t="s">
        <v>24</v>
      </c>
      <c r="E4" s="91">
        <v>25.0</v>
      </c>
      <c r="F4" s="91">
        <v>5.0</v>
      </c>
    </row>
    <row r="5">
      <c r="A5" s="91" t="s">
        <v>35</v>
      </c>
      <c r="B5" s="91">
        <v>8.0</v>
      </c>
      <c r="C5" s="91">
        <v>7.0</v>
      </c>
      <c r="D5" s="91" t="s">
        <v>36</v>
      </c>
      <c r="E5" s="91">
        <v>56.0</v>
      </c>
      <c r="F5" s="91">
        <v>80.0</v>
      </c>
    </row>
    <row r="6">
      <c r="A6" s="91" t="s">
        <v>40</v>
      </c>
      <c r="B6" s="91">
        <v>9.0</v>
      </c>
      <c r="C6" s="91">
        <v>3.0</v>
      </c>
      <c r="D6" s="91" t="s">
        <v>41</v>
      </c>
      <c r="E6" s="91">
        <v>27.0</v>
      </c>
      <c r="F6" s="91">
        <v>0.9</v>
      </c>
    </row>
    <row r="7">
      <c r="A7" s="91" t="s">
        <v>42</v>
      </c>
      <c r="B7" s="91">
        <v>2.0</v>
      </c>
      <c r="C7" s="91">
        <v>0.0</v>
      </c>
      <c r="D7" s="91" t="s">
        <v>24</v>
      </c>
      <c r="E7" s="91">
        <v>0.0</v>
      </c>
      <c r="F7" s="91">
        <v>2.0</v>
      </c>
    </row>
    <row r="8">
      <c r="A8" s="91" t="s">
        <v>49</v>
      </c>
      <c r="B8" s="91">
        <v>2.0</v>
      </c>
      <c r="C8" s="91">
        <v>0.0</v>
      </c>
      <c r="D8" s="91" t="s">
        <v>41</v>
      </c>
      <c r="E8" s="91">
        <v>0.0</v>
      </c>
      <c r="F8" s="91">
        <v>0.2</v>
      </c>
    </row>
    <row r="11">
      <c r="A11" s="91" t="s">
        <v>56</v>
      </c>
    </row>
    <row r="12">
      <c r="A12" s="91" t="s">
        <v>58</v>
      </c>
      <c r="B12" s="91">
        <v>0.0</v>
      </c>
    </row>
    <row r="13">
      <c r="A13" s="91" t="s">
        <v>60</v>
      </c>
      <c r="B13" s="91">
        <v>0.0</v>
      </c>
    </row>
    <row r="14">
      <c r="A14" s="91" t="s">
        <v>62</v>
      </c>
      <c r="B14" s="91">
        <v>1.0</v>
      </c>
    </row>
    <row r="15">
      <c r="A15" s="91" t="s">
        <v>64</v>
      </c>
      <c r="B15" s="91">
        <v>0.0</v>
      </c>
    </row>
    <row r="16">
      <c r="A16" s="91" t="s">
        <v>66</v>
      </c>
      <c r="B16" s="91">
        <v>0.0</v>
      </c>
    </row>
    <row r="17">
      <c r="A17" s="91" t="s">
        <v>68</v>
      </c>
      <c r="B17" s="91">
        <v>7.0</v>
      </c>
      <c r="C17" s="91">
        <v>5.0</v>
      </c>
      <c r="D17" s="108" t="s">
        <v>24</v>
      </c>
      <c r="E17" s="91">
        <v>35.0</v>
      </c>
      <c r="F17" s="91">
        <v>7.0</v>
      </c>
    </row>
    <row r="18">
      <c r="A18" s="91" t="s">
        <v>70</v>
      </c>
      <c r="B18" s="91">
        <v>0.0</v>
      </c>
    </row>
    <row r="19">
      <c r="A19" s="91" t="s">
        <v>72</v>
      </c>
      <c r="B19" s="91">
        <v>1.0</v>
      </c>
      <c r="C19" s="91">
        <v>7.0</v>
      </c>
      <c r="D19" s="91" t="s">
        <v>24</v>
      </c>
      <c r="E19" s="91">
        <v>7.0</v>
      </c>
      <c r="F19" s="91">
        <v>1.0</v>
      </c>
    </row>
    <row r="22">
      <c r="A22" s="91" t="s">
        <v>76</v>
      </c>
    </row>
    <row r="23">
      <c r="A23" s="91" t="s">
        <v>78</v>
      </c>
      <c r="B23" s="91">
        <v>5.0</v>
      </c>
      <c r="C23" s="91">
        <v>10.0</v>
      </c>
      <c r="D23" s="91" t="s">
        <v>79</v>
      </c>
      <c r="E23" s="91">
        <v>50.0</v>
      </c>
      <c r="F23" s="91">
        <v>20.0</v>
      </c>
    </row>
    <row r="24">
      <c r="A24" s="91" t="s">
        <v>81</v>
      </c>
      <c r="B24" s="91">
        <v>0.0</v>
      </c>
    </row>
    <row r="27">
      <c r="A27" s="91" t="s">
        <v>86</v>
      </c>
    </row>
    <row r="28">
      <c r="A28" s="91" t="s">
        <v>88</v>
      </c>
      <c r="B28" s="91">
        <v>0.0</v>
      </c>
    </row>
    <row r="29">
      <c r="A29" s="91" t="s">
        <v>89</v>
      </c>
      <c r="B29" s="91">
        <v>0.0</v>
      </c>
    </row>
    <row r="30">
      <c r="A30" s="91" t="s">
        <v>96</v>
      </c>
      <c r="B30" s="91">
        <v>0.0</v>
      </c>
    </row>
    <row r="31">
      <c r="A31" s="91" t="s">
        <v>101</v>
      </c>
      <c r="B31" s="91">
        <v>0.0</v>
      </c>
    </row>
    <row r="34">
      <c r="A34" s="91" t="s">
        <v>113</v>
      </c>
    </row>
    <row r="35">
      <c r="A35" s="91" t="s">
        <v>118</v>
      </c>
      <c r="B35" s="91">
        <v>0.0</v>
      </c>
      <c r="C35" s="91">
        <v>30.0</v>
      </c>
      <c r="D35" s="91" t="s">
        <v>226</v>
      </c>
      <c r="E35" s="91">
        <v>0.0</v>
      </c>
      <c r="F35" s="91">
        <v>0.0</v>
      </c>
    </row>
    <row r="36">
      <c r="E36" s="91"/>
    </row>
    <row r="38">
      <c r="A38" s="91" t="s">
        <v>129</v>
      </c>
    </row>
    <row r="39">
      <c r="A39" s="91" t="s">
        <v>133</v>
      </c>
      <c r="B39" s="91">
        <v>0.0</v>
      </c>
    </row>
    <row r="42">
      <c r="A42" s="91" t="s">
        <v>144</v>
      </c>
    </row>
    <row r="43">
      <c r="A43" s="91" t="s">
        <v>148</v>
      </c>
      <c r="B43" s="91">
        <v>1.0</v>
      </c>
    </row>
    <row r="44">
      <c r="A44" s="91" t="s">
        <v>152</v>
      </c>
      <c r="B44" s="91">
        <v>0.0</v>
      </c>
    </row>
    <row r="45">
      <c r="A45" s="91" t="s">
        <v>156</v>
      </c>
      <c r="B45" s="91">
        <v>0.0</v>
      </c>
    </row>
    <row r="46">
      <c r="A46" s="91" t="s">
        <v>161</v>
      </c>
      <c r="B46" s="91">
        <v>0.0</v>
      </c>
    </row>
    <row r="47">
      <c r="A47" s="91" t="s">
        <v>162</v>
      </c>
      <c r="B47" s="91">
        <v>1.0</v>
      </c>
    </row>
    <row r="48">
      <c r="A48" s="91" t="s">
        <v>169</v>
      </c>
      <c r="B48" s="91">
        <v>0.0</v>
      </c>
    </row>
    <row r="49">
      <c r="A49" s="91" t="s">
        <v>172</v>
      </c>
      <c r="B49" s="91">
        <v>1.0</v>
      </c>
    </row>
    <row r="50">
      <c r="A50" s="91" t="s">
        <v>176</v>
      </c>
      <c r="B50" s="91">
        <v>1.0</v>
      </c>
    </row>
    <row r="51">
      <c r="A51" s="91" t="s">
        <v>180</v>
      </c>
      <c r="B51" s="91">
        <v>0.0</v>
      </c>
    </row>
    <row r="52">
      <c r="A52" s="91" t="s">
        <v>184</v>
      </c>
      <c r="B52" s="91">
        <v>1.0</v>
      </c>
    </row>
    <row r="53">
      <c r="A53" s="91" t="s">
        <v>188</v>
      </c>
      <c r="B53" s="91">
        <v>0.0</v>
      </c>
    </row>
    <row r="56">
      <c r="A56" s="99" t="s">
        <v>194</v>
      </c>
    </row>
    <row r="57">
      <c r="A57" s="91" t="s">
        <v>198</v>
      </c>
    </row>
    <row r="58">
      <c r="A58" s="91" t="s">
        <v>15</v>
      </c>
      <c r="E58" s="91">
        <v>286.0</v>
      </c>
      <c r="F58" s="91">
        <v>159.1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63"/>
    <col customWidth="1" min="2" max="2" width="27.75"/>
    <col customWidth="1" min="4" max="4" width="21.5"/>
    <col customWidth="1" min="6" max="6" width="16.75"/>
  </cols>
  <sheetData>
    <row r="1">
      <c r="A1" s="91" t="s">
        <v>19</v>
      </c>
      <c r="C1" s="91" t="s">
        <v>1</v>
      </c>
      <c r="D1" s="91" t="s">
        <v>222</v>
      </c>
      <c r="E1" s="91" t="s">
        <v>223</v>
      </c>
      <c r="F1" s="91" t="s">
        <v>224</v>
      </c>
    </row>
    <row r="2">
      <c r="A2" s="91" t="s">
        <v>23</v>
      </c>
      <c r="B2" s="91">
        <v>18.0</v>
      </c>
      <c r="C2" s="91">
        <v>2.0</v>
      </c>
      <c r="D2" s="91" t="s">
        <v>24</v>
      </c>
      <c r="E2" s="91">
        <v>36.0</v>
      </c>
      <c r="F2" s="91">
        <v>18.0</v>
      </c>
    </row>
    <row r="3">
      <c r="A3" s="91" t="s">
        <v>28</v>
      </c>
      <c r="B3" s="91">
        <v>1.0</v>
      </c>
      <c r="C3" s="91" t="s">
        <v>225</v>
      </c>
      <c r="D3" s="91" t="s">
        <v>29</v>
      </c>
      <c r="E3" s="91">
        <v>0.0</v>
      </c>
      <c r="F3" s="91">
        <v>0.0</v>
      </c>
    </row>
    <row r="4">
      <c r="A4" s="91" t="s">
        <v>31</v>
      </c>
      <c r="B4" s="91">
        <v>3.0</v>
      </c>
      <c r="C4" s="91">
        <v>5.0</v>
      </c>
      <c r="D4" s="91" t="s">
        <v>24</v>
      </c>
      <c r="E4" s="91">
        <v>15.0</v>
      </c>
      <c r="F4" s="91">
        <v>3.0</v>
      </c>
    </row>
    <row r="5">
      <c r="A5" s="91" t="s">
        <v>35</v>
      </c>
      <c r="B5" s="91">
        <v>3.0</v>
      </c>
      <c r="C5" s="91">
        <v>7.0</v>
      </c>
      <c r="D5" s="91" t="s">
        <v>36</v>
      </c>
      <c r="E5" s="91">
        <v>21.0</v>
      </c>
      <c r="F5" s="91">
        <v>30.0</v>
      </c>
    </row>
    <row r="6">
      <c r="A6" s="91" t="s">
        <v>40</v>
      </c>
      <c r="B6" s="91">
        <v>5.0</v>
      </c>
      <c r="C6" s="91">
        <v>3.0</v>
      </c>
      <c r="D6" s="91" t="s">
        <v>41</v>
      </c>
      <c r="E6" s="91">
        <v>15.0</v>
      </c>
      <c r="F6" s="91">
        <v>0.5</v>
      </c>
    </row>
    <row r="7">
      <c r="A7" s="91" t="s">
        <v>42</v>
      </c>
      <c r="B7" s="91">
        <v>0.0</v>
      </c>
    </row>
    <row r="8">
      <c r="A8" s="91" t="s">
        <v>49</v>
      </c>
      <c r="B8" s="91">
        <v>0.0</v>
      </c>
    </row>
    <row r="11">
      <c r="A11" s="91" t="s">
        <v>56</v>
      </c>
    </row>
    <row r="12">
      <c r="A12" s="91" t="s">
        <v>58</v>
      </c>
      <c r="B12" s="91">
        <v>0.0</v>
      </c>
    </row>
    <row r="13">
      <c r="A13" s="91" t="s">
        <v>60</v>
      </c>
      <c r="B13" s="91">
        <v>0.0</v>
      </c>
    </row>
    <row r="14">
      <c r="A14" s="91" t="s">
        <v>62</v>
      </c>
      <c r="B14" s="91">
        <v>1.0</v>
      </c>
    </row>
    <row r="15">
      <c r="A15" s="91" t="s">
        <v>64</v>
      </c>
      <c r="B15" s="91">
        <v>0.0</v>
      </c>
    </row>
    <row r="16">
      <c r="A16" s="91" t="s">
        <v>66</v>
      </c>
      <c r="B16" s="91">
        <v>0.0</v>
      </c>
    </row>
    <row r="17">
      <c r="A17" s="91" t="s">
        <v>68</v>
      </c>
      <c r="B17" s="91">
        <v>0.0</v>
      </c>
      <c r="D17" s="108"/>
    </row>
    <row r="18">
      <c r="A18" s="91" t="s">
        <v>70</v>
      </c>
      <c r="B18" s="91">
        <v>0.0</v>
      </c>
    </row>
    <row r="19">
      <c r="A19" s="91" t="s">
        <v>72</v>
      </c>
      <c r="B19" s="91">
        <v>0.0</v>
      </c>
    </row>
    <row r="22">
      <c r="A22" s="91" t="s">
        <v>76</v>
      </c>
    </row>
    <row r="23">
      <c r="A23" s="91" t="s">
        <v>78</v>
      </c>
      <c r="B23" s="91">
        <v>0.0</v>
      </c>
    </row>
    <row r="24">
      <c r="A24" s="91" t="s">
        <v>81</v>
      </c>
      <c r="B24" s="91">
        <v>0.0</v>
      </c>
    </row>
    <row r="27">
      <c r="A27" s="91" t="s">
        <v>86</v>
      </c>
    </row>
    <row r="28">
      <c r="A28" s="91" t="s">
        <v>88</v>
      </c>
      <c r="B28" s="91">
        <v>0.0</v>
      </c>
    </row>
    <row r="29">
      <c r="A29" s="91" t="s">
        <v>89</v>
      </c>
      <c r="B29" s="91">
        <v>0.0</v>
      </c>
    </row>
    <row r="30">
      <c r="A30" s="91" t="s">
        <v>96</v>
      </c>
      <c r="B30" s="91">
        <v>0.0</v>
      </c>
    </row>
    <row r="31">
      <c r="A31" s="91" t="s">
        <v>101</v>
      </c>
      <c r="B31" s="91">
        <v>0.0</v>
      </c>
    </row>
    <row r="34">
      <c r="A34" s="91" t="s">
        <v>113</v>
      </c>
    </row>
    <row r="35">
      <c r="A35" s="91" t="s">
        <v>118</v>
      </c>
      <c r="B35" s="91">
        <v>4.0</v>
      </c>
      <c r="C35" s="91">
        <v>30.0</v>
      </c>
      <c r="D35" s="91" t="s">
        <v>226</v>
      </c>
      <c r="E35" s="91">
        <v>120.0</v>
      </c>
      <c r="F35" s="91" t="s">
        <v>236</v>
      </c>
    </row>
    <row r="38">
      <c r="A38" s="91" t="s">
        <v>129</v>
      </c>
    </row>
    <row r="39">
      <c r="A39" s="91" t="s">
        <v>133</v>
      </c>
      <c r="B39" s="91">
        <v>0.0</v>
      </c>
    </row>
    <row r="42">
      <c r="A42" s="91" t="s">
        <v>144</v>
      </c>
    </row>
    <row r="43">
      <c r="A43" s="91" t="s">
        <v>148</v>
      </c>
      <c r="B43" s="91" t="s">
        <v>237</v>
      </c>
    </row>
    <row r="44">
      <c r="A44" s="91" t="s">
        <v>152</v>
      </c>
      <c r="B44" s="91">
        <v>0.0</v>
      </c>
    </row>
    <row r="45">
      <c r="A45" s="91" t="s">
        <v>156</v>
      </c>
      <c r="B45" s="91">
        <v>0.0</v>
      </c>
    </row>
    <row r="46">
      <c r="A46" s="91" t="s">
        <v>161</v>
      </c>
      <c r="B46" s="91">
        <v>0.0</v>
      </c>
    </row>
    <row r="47">
      <c r="A47" s="91" t="s">
        <v>162</v>
      </c>
      <c r="B47" s="91">
        <v>0.0</v>
      </c>
    </row>
    <row r="48">
      <c r="A48" s="91" t="s">
        <v>169</v>
      </c>
      <c r="B48" s="91">
        <v>0.0</v>
      </c>
    </row>
    <row r="49">
      <c r="A49" s="91" t="s">
        <v>172</v>
      </c>
      <c r="B49" s="91">
        <v>1.0</v>
      </c>
    </row>
    <row r="50">
      <c r="A50" s="91" t="s">
        <v>176</v>
      </c>
      <c r="B50" s="91">
        <v>0.0</v>
      </c>
    </row>
    <row r="51">
      <c r="A51" s="91" t="s">
        <v>180</v>
      </c>
      <c r="B51" s="91">
        <v>0.0</v>
      </c>
    </row>
    <row r="52">
      <c r="A52" s="91" t="s">
        <v>184</v>
      </c>
      <c r="B52" s="91">
        <v>1.0</v>
      </c>
    </row>
    <row r="53">
      <c r="A53" s="91" t="s">
        <v>188</v>
      </c>
      <c r="B53" s="91">
        <v>0.0</v>
      </c>
    </row>
    <row r="56">
      <c r="A56" s="99" t="s">
        <v>194</v>
      </c>
    </row>
    <row r="57">
      <c r="A57" s="91" t="s">
        <v>198</v>
      </c>
    </row>
    <row r="58">
      <c r="A58" s="91" t="s">
        <v>15</v>
      </c>
      <c r="E58" s="91">
        <v>207.0</v>
      </c>
      <c r="F58" s="91" t="s">
        <v>238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63"/>
    <col customWidth="1" min="4" max="4" width="18.5"/>
    <col customWidth="1" min="6" max="6" width="17.5"/>
  </cols>
  <sheetData>
    <row r="1">
      <c r="A1" s="91" t="s">
        <v>19</v>
      </c>
      <c r="C1" s="91" t="s">
        <v>239</v>
      </c>
      <c r="D1" s="91" t="s">
        <v>240</v>
      </c>
      <c r="E1" s="91" t="s">
        <v>223</v>
      </c>
      <c r="F1" s="91" t="s">
        <v>224</v>
      </c>
    </row>
    <row r="2">
      <c r="A2" s="91" t="s">
        <v>23</v>
      </c>
      <c r="B2" s="91">
        <v>19.0</v>
      </c>
      <c r="C2" s="91">
        <v>2.0</v>
      </c>
      <c r="D2" s="91">
        <v>1.0</v>
      </c>
      <c r="E2" s="91">
        <v>38.0</v>
      </c>
      <c r="F2" s="91">
        <v>19.0</v>
      </c>
    </row>
    <row r="3">
      <c r="A3" s="91" t="s">
        <v>28</v>
      </c>
      <c r="B3" s="91">
        <v>2.0</v>
      </c>
      <c r="C3" s="91">
        <v>0.0</v>
      </c>
      <c r="D3" s="91">
        <v>0.0</v>
      </c>
      <c r="E3" s="91">
        <v>0.0</v>
      </c>
      <c r="F3" s="91">
        <v>0.0</v>
      </c>
    </row>
    <row r="4">
      <c r="A4" s="91" t="s">
        <v>31</v>
      </c>
      <c r="B4" s="91">
        <v>4.0</v>
      </c>
      <c r="C4" s="91">
        <v>5.0</v>
      </c>
      <c r="D4" s="91">
        <v>1.0</v>
      </c>
      <c r="E4" s="91">
        <v>20.0</v>
      </c>
      <c r="F4" s="91">
        <v>4.0</v>
      </c>
    </row>
    <row r="5">
      <c r="A5" s="91" t="s">
        <v>35</v>
      </c>
      <c r="B5" s="91">
        <v>0.0</v>
      </c>
    </row>
    <row r="6">
      <c r="A6" s="91" t="s">
        <v>40</v>
      </c>
      <c r="B6" s="91">
        <v>0.0</v>
      </c>
    </row>
    <row r="7">
      <c r="A7" s="91" t="s">
        <v>42</v>
      </c>
      <c r="B7" s="91">
        <v>0.0</v>
      </c>
    </row>
    <row r="8">
      <c r="A8" s="91" t="s">
        <v>49</v>
      </c>
      <c r="B8" s="91">
        <v>0.0</v>
      </c>
    </row>
    <row r="11">
      <c r="A11" s="91" t="s">
        <v>56</v>
      </c>
    </row>
    <row r="12">
      <c r="A12" s="91" t="s">
        <v>58</v>
      </c>
      <c r="B12" s="91">
        <v>1.0</v>
      </c>
      <c r="C12" s="91">
        <v>4.0</v>
      </c>
      <c r="D12" s="91">
        <v>0.1</v>
      </c>
      <c r="E12" s="91">
        <v>4.0</v>
      </c>
      <c r="F12" s="91">
        <v>0.1</v>
      </c>
    </row>
    <row r="13">
      <c r="A13" s="91" t="s">
        <v>60</v>
      </c>
      <c r="B13" s="91">
        <v>0.0</v>
      </c>
    </row>
    <row r="14">
      <c r="A14" s="91" t="s">
        <v>62</v>
      </c>
      <c r="B14" s="91">
        <v>1.0</v>
      </c>
    </row>
    <row r="15">
      <c r="A15" s="91" t="s">
        <v>64</v>
      </c>
      <c r="B15" s="91">
        <v>0.0</v>
      </c>
    </row>
    <row r="16">
      <c r="A16" s="91" t="s">
        <v>66</v>
      </c>
      <c r="B16" s="91">
        <v>0.0</v>
      </c>
    </row>
    <row r="17">
      <c r="A17" s="91" t="s">
        <v>68</v>
      </c>
      <c r="B17" s="91">
        <v>0.0</v>
      </c>
    </row>
    <row r="18">
      <c r="A18" s="91" t="s">
        <v>70</v>
      </c>
      <c r="B18" s="91">
        <v>2.0</v>
      </c>
      <c r="C18" s="91">
        <v>8.0</v>
      </c>
      <c r="D18" s="91" t="s">
        <v>36</v>
      </c>
      <c r="E18" s="91">
        <v>16.0</v>
      </c>
      <c r="F18" s="91">
        <v>20.0</v>
      </c>
    </row>
    <row r="19">
      <c r="A19" s="91" t="s">
        <v>72</v>
      </c>
      <c r="B19" s="91">
        <v>0.0</v>
      </c>
    </row>
    <row r="22">
      <c r="A22" s="91" t="s">
        <v>76</v>
      </c>
    </row>
    <row r="23">
      <c r="A23" s="91" t="s">
        <v>78</v>
      </c>
      <c r="B23" s="91">
        <v>0.0</v>
      </c>
    </row>
    <row r="24">
      <c r="A24" s="91" t="s">
        <v>81</v>
      </c>
      <c r="B24" s="91">
        <v>0.0</v>
      </c>
    </row>
    <row r="27">
      <c r="A27" s="91" t="s">
        <v>86</v>
      </c>
    </row>
    <row r="28">
      <c r="A28" s="91" t="s">
        <v>88</v>
      </c>
      <c r="B28" s="91">
        <v>0.0</v>
      </c>
    </row>
    <row r="29">
      <c r="A29" s="91" t="s">
        <v>89</v>
      </c>
      <c r="B29" s="91">
        <v>0.0</v>
      </c>
    </row>
    <row r="30">
      <c r="A30" s="91" t="s">
        <v>96</v>
      </c>
      <c r="B30" s="91">
        <v>0.0</v>
      </c>
    </row>
    <row r="31">
      <c r="A31" s="91" t="s">
        <v>101</v>
      </c>
      <c r="B31" s="91">
        <v>0.0</v>
      </c>
    </row>
    <row r="34">
      <c r="A34" s="91" t="s">
        <v>113</v>
      </c>
    </row>
    <row r="35">
      <c r="A35" s="91" t="s">
        <v>118</v>
      </c>
      <c r="B35" s="91">
        <v>1.0</v>
      </c>
      <c r="C35" s="91">
        <v>30.0</v>
      </c>
      <c r="D35" s="91" t="s">
        <v>226</v>
      </c>
      <c r="E35" s="91">
        <v>30.0</v>
      </c>
      <c r="F35" s="91" t="s">
        <v>241</v>
      </c>
    </row>
    <row r="38">
      <c r="A38" s="91" t="s">
        <v>129</v>
      </c>
    </row>
    <row r="39">
      <c r="A39" s="91" t="s">
        <v>133</v>
      </c>
      <c r="B39" s="91">
        <v>0.0</v>
      </c>
    </row>
    <row r="42">
      <c r="A42" s="91" t="s">
        <v>144</v>
      </c>
    </row>
    <row r="43">
      <c r="A43" s="91" t="s">
        <v>148</v>
      </c>
      <c r="B43" s="91" t="s">
        <v>148</v>
      </c>
    </row>
    <row r="44">
      <c r="A44" s="91" t="s">
        <v>152</v>
      </c>
      <c r="B44" s="91">
        <v>0.0</v>
      </c>
    </row>
    <row r="45">
      <c r="A45" s="91" t="s">
        <v>156</v>
      </c>
      <c r="B45" s="91">
        <v>0.0</v>
      </c>
    </row>
    <row r="46">
      <c r="A46" s="91" t="s">
        <v>161</v>
      </c>
      <c r="B46" s="91">
        <v>0.0</v>
      </c>
    </row>
    <row r="47">
      <c r="A47" s="91" t="s">
        <v>162</v>
      </c>
      <c r="B47" s="91">
        <v>0.0</v>
      </c>
    </row>
    <row r="48">
      <c r="A48" s="91" t="s">
        <v>169</v>
      </c>
      <c r="B48" s="91">
        <v>0.0</v>
      </c>
    </row>
    <row r="49">
      <c r="A49" s="91" t="s">
        <v>172</v>
      </c>
      <c r="B49" s="91">
        <v>2.0</v>
      </c>
    </row>
    <row r="50">
      <c r="A50" s="91" t="s">
        <v>176</v>
      </c>
      <c r="B50" s="91">
        <v>0.0</v>
      </c>
    </row>
    <row r="51">
      <c r="A51" s="91" t="s">
        <v>180</v>
      </c>
      <c r="B51" s="91">
        <v>0.0</v>
      </c>
    </row>
    <row r="52">
      <c r="A52" s="91" t="s">
        <v>184</v>
      </c>
      <c r="B52" s="91">
        <v>1.0</v>
      </c>
    </row>
    <row r="53">
      <c r="A53" s="91" t="s">
        <v>188</v>
      </c>
      <c r="B53" s="91">
        <v>0.0</v>
      </c>
    </row>
    <row r="56">
      <c r="A56" s="99" t="s">
        <v>194</v>
      </c>
    </row>
    <row r="57">
      <c r="A57" s="91" t="s">
        <v>198</v>
      </c>
      <c r="B57" s="91">
        <v>7.0</v>
      </c>
    </row>
    <row r="58">
      <c r="A58" s="91" t="s">
        <v>15</v>
      </c>
      <c r="E58" s="91">
        <v>108.0</v>
      </c>
      <c r="F58" s="91" t="s">
        <v>242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63"/>
    <col customWidth="1" min="4" max="4" width="19.5"/>
    <col customWidth="1" min="6" max="6" width="16.75"/>
  </cols>
  <sheetData>
    <row r="1">
      <c r="A1" s="91" t="s">
        <v>19</v>
      </c>
      <c r="C1" s="91" t="s">
        <v>239</v>
      </c>
      <c r="D1" s="91" t="s">
        <v>240</v>
      </c>
      <c r="E1" s="91" t="s">
        <v>223</v>
      </c>
      <c r="F1" s="91" t="s">
        <v>224</v>
      </c>
    </row>
    <row r="2">
      <c r="A2" s="91" t="s">
        <v>23</v>
      </c>
      <c r="B2" s="91">
        <v>13.0</v>
      </c>
      <c r="C2" s="91">
        <v>2.0</v>
      </c>
      <c r="D2" s="91">
        <v>1.0</v>
      </c>
      <c r="E2" s="91">
        <v>26.0</v>
      </c>
      <c r="F2" s="91">
        <v>13.0</v>
      </c>
    </row>
    <row r="3">
      <c r="A3" s="91" t="s">
        <v>28</v>
      </c>
      <c r="B3" s="91">
        <v>2.0</v>
      </c>
      <c r="C3" s="91">
        <v>0.0</v>
      </c>
      <c r="D3" s="91">
        <v>0.0</v>
      </c>
      <c r="E3" s="91">
        <v>0.0</v>
      </c>
      <c r="F3" s="91">
        <v>0.0</v>
      </c>
    </row>
    <row r="4">
      <c r="A4" s="91" t="s">
        <v>31</v>
      </c>
      <c r="B4" s="91">
        <v>3.0</v>
      </c>
      <c r="C4" s="91">
        <v>5.0</v>
      </c>
      <c r="D4" s="91">
        <v>1.0</v>
      </c>
      <c r="E4" s="91">
        <v>15.0</v>
      </c>
      <c r="F4" s="91">
        <v>3.0</v>
      </c>
    </row>
    <row r="5">
      <c r="A5" s="91" t="s">
        <v>35</v>
      </c>
      <c r="B5" s="91">
        <v>0.0</v>
      </c>
    </row>
    <row r="6">
      <c r="A6" s="91" t="s">
        <v>40</v>
      </c>
      <c r="B6" s="91">
        <v>0.0</v>
      </c>
    </row>
    <row r="7">
      <c r="A7" s="91" t="s">
        <v>42</v>
      </c>
      <c r="B7" s="91">
        <v>0.0</v>
      </c>
    </row>
    <row r="8">
      <c r="A8" s="91" t="s">
        <v>49</v>
      </c>
      <c r="B8" s="91">
        <v>0.0</v>
      </c>
    </row>
    <row r="11">
      <c r="A11" s="91" t="s">
        <v>56</v>
      </c>
    </row>
    <row r="12">
      <c r="A12" s="91" t="s">
        <v>58</v>
      </c>
      <c r="B12" s="91">
        <v>0.0</v>
      </c>
    </row>
    <row r="13">
      <c r="A13" s="91" t="s">
        <v>60</v>
      </c>
      <c r="B13" s="91">
        <v>0.0</v>
      </c>
    </row>
    <row r="14">
      <c r="A14" s="91" t="s">
        <v>62</v>
      </c>
      <c r="B14" s="91">
        <v>0.0</v>
      </c>
    </row>
    <row r="15">
      <c r="A15" s="91" t="s">
        <v>64</v>
      </c>
      <c r="B15" s="91">
        <v>0.0</v>
      </c>
    </row>
    <row r="16">
      <c r="A16" s="91" t="s">
        <v>66</v>
      </c>
      <c r="B16" s="91">
        <v>0.0</v>
      </c>
    </row>
    <row r="17">
      <c r="A17" s="91" t="s">
        <v>68</v>
      </c>
      <c r="B17" s="91">
        <v>0.0</v>
      </c>
    </row>
    <row r="18">
      <c r="A18" s="91" t="s">
        <v>70</v>
      </c>
      <c r="B18" s="91">
        <v>0.0</v>
      </c>
    </row>
    <row r="19">
      <c r="A19" s="91" t="s">
        <v>72</v>
      </c>
      <c r="B19" s="91">
        <v>0.0</v>
      </c>
    </row>
    <row r="22">
      <c r="A22" s="91" t="s">
        <v>76</v>
      </c>
    </row>
    <row r="23">
      <c r="A23" s="91" t="s">
        <v>78</v>
      </c>
      <c r="B23" s="91">
        <v>0.0</v>
      </c>
    </row>
    <row r="24">
      <c r="A24" s="91" t="s">
        <v>81</v>
      </c>
      <c r="B24" s="91">
        <v>2.0</v>
      </c>
      <c r="C24" s="91">
        <v>8.0</v>
      </c>
      <c r="D24" s="91">
        <v>2.0</v>
      </c>
      <c r="E24" s="91">
        <v>16.0</v>
      </c>
      <c r="F24" s="91">
        <v>4.0</v>
      </c>
    </row>
    <row r="27">
      <c r="A27" s="91" t="s">
        <v>86</v>
      </c>
    </row>
    <row r="28">
      <c r="A28" s="91" t="s">
        <v>88</v>
      </c>
      <c r="B28" s="91">
        <v>0.0</v>
      </c>
    </row>
    <row r="29">
      <c r="A29" s="91" t="s">
        <v>89</v>
      </c>
      <c r="B29" s="91">
        <v>0.0</v>
      </c>
    </row>
    <row r="30">
      <c r="A30" s="91" t="s">
        <v>96</v>
      </c>
      <c r="B30" s="91">
        <v>0.0</v>
      </c>
    </row>
    <row r="31">
      <c r="A31" s="91" t="s">
        <v>101</v>
      </c>
      <c r="B31" s="91">
        <v>0.0</v>
      </c>
    </row>
    <row r="34">
      <c r="A34" s="91" t="s">
        <v>113</v>
      </c>
    </row>
    <row r="35">
      <c r="A35" s="91" t="s">
        <v>118</v>
      </c>
      <c r="B35" s="91">
        <v>2.0</v>
      </c>
      <c r="C35" s="91">
        <v>30.0</v>
      </c>
      <c r="D35" s="91" t="s">
        <v>243</v>
      </c>
      <c r="E35" s="91">
        <v>60.0</v>
      </c>
      <c r="F35" s="91" t="s">
        <v>244</v>
      </c>
    </row>
    <row r="38">
      <c r="A38" s="91" t="s">
        <v>129</v>
      </c>
    </row>
    <row r="39">
      <c r="A39" s="91" t="s">
        <v>133</v>
      </c>
      <c r="B39" s="91">
        <v>0.0</v>
      </c>
    </row>
    <row r="42">
      <c r="A42" s="91" t="s">
        <v>144</v>
      </c>
    </row>
    <row r="43">
      <c r="A43" s="91" t="s">
        <v>148</v>
      </c>
      <c r="B43" s="91">
        <v>1.0</v>
      </c>
    </row>
    <row r="44">
      <c r="A44" s="91" t="s">
        <v>152</v>
      </c>
      <c r="B44" s="91">
        <v>0.0</v>
      </c>
    </row>
    <row r="45">
      <c r="A45" s="91" t="s">
        <v>156</v>
      </c>
      <c r="B45" s="91">
        <v>0.0</v>
      </c>
    </row>
    <row r="46">
      <c r="A46" s="91" t="s">
        <v>161</v>
      </c>
      <c r="B46" s="91">
        <v>0.0</v>
      </c>
    </row>
    <row r="47">
      <c r="A47" s="91" t="s">
        <v>162</v>
      </c>
      <c r="B47" s="91">
        <v>0.0</v>
      </c>
    </row>
    <row r="48">
      <c r="A48" s="91" t="s">
        <v>169</v>
      </c>
      <c r="B48" s="91">
        <v>0.0</v>
      </c>
    </row>
    <row r="49">
      <c r="A49" s="91" t="s">
        <v>172</v>
      </c>
      <c r="B49" s="91">
        <v>2.0</v>
      </c>
    </row>
    <row r="50">
      <c r="A50" s="91" t="s">
        <v>176</v>
      </c>
      <c r="B50" s="91">
        <v>0.0</v>
      </c>
    </row>
    <row r="51">
      <c r="A51" s="91" t="s">
        <v>180</v>
      </c>
      <c r="B51" s="91">
        <v>0.0</v>
      </c>
    </row>
    <row r="52">
      <c r="A52" s="91" t="s">
        <v>184</v>
      </c>
      <c r="B52" s="91">
        <v>0.0</v>
      </c>
    </row>
    <row r="53">
      <c r="A53" s="91" t="s">
        <v>188</v>
      </c>
      <c r="B53" s="91">
        <v>0.0</v>
      </c>
    </row>
    <row r="56">
      <c r="A56" s="99" t="s">
        <v>194</v>
      </c>
    </row>
    <row r="57">
      <c r="A57" s="91" t="s">
        <v>198</v>
      </c>
      <c r="B57" s="91">
        <v>4.0</v>
      </c>
    </row>
    <row r="58">
      <c r="A58" s="91" t="s">
        <v>15</v>
      </c>
      <c r="E58" s="91">
        <v>117.0</v>
      </c>
      <c r="F58" s="91" t="s">
        <v>245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63"/>
    <col customWidth="1" min="4" max="4" width="18.63"/>
    <col customWidth="1" min="6" max="6" width="17.13"/>
  </cols>
  <sheetData>
    <row r="1">
      <c r="A1" s="91" t="s">
        <v>19</v>
      </c>
      <c r="C1" s="91" t="s">
        <v>239</v>
      </c>
      <c r="D1" s="91" t="s">
        <v>240</v>
      </c>
      <c r="E1" s="91" t="s">
        <v>223</v>
      </c>
      <c r="F1" s="91" t="s">
        <v>224</v>
      </c>
    </row>
    <row r="2">
      <c r="A2" s="91" t="s">
        <v>23</v>
      </c>
      <c r="B2" s="91">
        <v>11.0</v>
      </c>
      <c r="C2" s="91">
        <v>2.0</v>
      </c>
      <c r="D2" s="91">
        <v>1.0</v>
      </c>
      <c r="E2" s="91">
        <v>22.0</v>
      </c>
      <c r="F2" s="91">
        <v>11.0</v>
      </c>
    </row>
    <row r="3">
      <c r="A3" s="91" t="s">
        <v>28</v>
      </c>
      <c r="B3" s="91">
        <v>2.0</v>
      </c>
      <c r="C3" s="91">
        <v>0.0</v>
      </c>
      <c r="D3" s="91">
        <v>0.0</v>
      </c>
      <c r="E3" s="91">
        <v>0.0</v>
      </c>
      <c r="F3" s="91">
        <v>0.0</v>
      </c>
    </row>
    <row r="4">
      <c r="A4" s="91" t="s">
        <v>31</v>
      </c>
      <c r="B4" s="91">
        <v>0.0</v>
      </c>
    </row>
    <row r="5">
      <c r="A5" s="91" t="s">
        <v>35</v>
      </c>
      <c r="B5" s="91">
        <v>0.0</v>
      </c>
    </row>
    <row r="6">
      <c r="A6" s="91" t="s">
        <v>40</v>
      </c>
      <c r="B6" s="91">
        <v>0.0</v>
      </c>
    </row>
    <row r="7">
      <c r="A7" s="91" t="s">
        <v>42</v>
      </c>
      <c r="B7" s="91">
        <v>0.0</v>
      </c>
    </row>
    <row r="8">
      <c r="A8" s="91" t="s">
        <v>49</v>
      </c>
      <c r="B8" s="91">
        <v>0.0</v>
      </c>
    </row>
    <row r="11">
      <c r="A11" s="91" t="s">
        <v>56</v>
      </c>
    </row>
    <row r="12">
      <c r="A12" s="91" t="s">
        <v>58</v>
      </c>
      <c r="B12" s="91">
        <v>0.0</v>
      </c>
    </row>
    <row r="13">
      <c r="A13" s="91" t="s">
        <v>60</v>
      </c>
      <c r="B13" s="91">
        <v>0.0</v>
      </c>
    </row>
    <row r="14">
      <c r="A14" s="91" t="s">
        <v>62</v>
      </c>
      <c r="B14" s="91">
        <v>0.0</v>
      </c>
    </row>
    <row r="15">
      <c r="A15" s="91" t="s">
        <v>64</v>
      </c>
      <c r="B15" s="91">
        <v>0.0</v>
      </c>
    </row>
    <row r="16">
      <c r="A16" s="91" t="s">
        <v>66</v>
      </c>
      <c r="B16" s="91">
        <v>0.0</v>
      </c>
    </row>
    <row r="17">
      <c r="A17" s="91" t="s">
        <v>68</v>
      </c>
      <c r="B17" s="91">
        <v>0.0</v>
      </c>
    </row>
    <row r="18">
      <c r="A18" s="91" t="s">
        <v>70</v>
      </c>
      <c r="B18" s="91">
        <v>0.0</v>
      </c>
    </row>
    <row r="19">
      <c r="A19" s="91" t="s">
        <v>72</v>
      </c>
      <c r="B19" s="91">
        <v>0.0</v>
      </c>
    </row>
    <row r="22">
      <c r="A22" s="91" t="s">
        <v>76</v>
      </c>
    </row>
    <row r="23">
      <c r="A23" s="91" t="s">
        <v>78</v>
      </c>
      <c r="B23" s="91">
        <v>0.0</v>
      </c>
    </row>
    <row r="24">
      <c r="A24" s="91" t="s">
        <v>81</v>
      </c>
      <c r="B24" s="91">
        <v>0.0</v>
      </c>
    </row>
    <row r="27">
      <c r="A27" s="91" t="s">
        <v>86</v>
      </c>
    </row>
    <row r="28">
      <c r="A28" s="91" t="s">
        <v>88</v>
      </c>
      <c r="B28" s="91">
        <v>0.0</v>
      </c>
    </row>
    <row r="29">
      <c r="A29" s="91" t="s">
        <v>89</v>
      </c>
      <c r="B29" s="91">
        <v>0.0</v>
      </c>
    </row>
    <row r="30">
      <c r="A30" s="91" t="s">
        <v>96</v>
      </c>
      <c r="B30" s="91">
        <v>0.0</v>
      </c>
    </row>
    <row r="31">
      <c r="A31" s="91" t="s">
        <v>101</v>
      </c>
      <c r="B31" s="91">
        <v>0.0</v>
      </c>
    </row>
    <row r="34">
      <c r="A34" s="91" t="s">
        <v>113</v>
      </c>
    </row>
    <row r="35">
      <c r="A35" s="91" t="s">
        <v>118</v>
      </c>
      <c r="B35" s="91">
        <v>2.0</v>
      </c>
      <c r="C35" s="91">
        <v>30.0</v>
      </c>
      <c r="D35" s="91" t="s">
        <v>243</v>
      </c>
      <c r="E35" s="91">
        <v>60.0</v>
      </c>
      <c r="F35" s="91" t="s">
        <v>244</v>
      </c>
    </row>
    <row r="38">
      <c r="A38" s="91" t="s">
        <v>129</v>
      </c>
    </row>
    <row r="39">
      <c r="A39" s="91" t="s">
        <v>133</v>
      </c>
      <c r="B39" s="91">
        <v>0.0</v>
      </c>
    </row>
    <row r="42">
      <c r="A42" s="91" t="s">
        <v>144</v>
      </c>
    </row>
    <row r="43">
      <c r="A43" s="91" t="s">
        <v>148</v>
      </c>
      <c r="B43" s="91">
        <v>1.0</v>
      </c>
    </row>
    <row r="44">
      <c r="A44" s="91" t="s">
        <v>152</v>
      </c>
      <c r="B44" s="91">
        <v>0.0</v>
      </c>
    </row>
    <row r="45">
      <c r="A45" s="91" t="s">
        <v>156</v>
      </c>
      <c r="B45" s="91">
        <v>0.0</v>
      </c>
    </row>
    <row r="46">
      <c r="A46" s="91" t="s">
        <v>161</v>
      </c>
      <c r="B46" s="91">
        <v>0.0</v>
      </c>
    </row>
    <row r="47">
      <c r="A47" s="91" t="s">
        <v>162</v>
      </c>
      <c r="B47" s="91">
        <v>0.0</v>
      </c>
    </row>
    <row r="48">
      <c r="A48" s="91" t="s">
        <v>169</v>
      </c>
      <c r="B48" s="91">
        <v>0.0</v>
      </c>
    </row>
    <row r="49">
      <c r="A49" s="91" t="s">
        <v>172</v>
      </c>
      <c r="B49" s="91">
        <v>1.0</v>
      </c>
    </row>
    <row r="50">
      <c r="A50" s="91" t="s">
        <v>176</v>
      </c>
      <c r="B50" s="91">
        <v>0.0</v>
      </c>
    </row>
    <row r="51">
      <c r="A51" s="91" t="s">
        <v>180</v>
      </c>
      <c r="B51" s="91">
        <v>0.0</v>
      </c>
    </row>
    <row r="52">
      <c r="A52" s="91" t="s">
        <v>184</v>
      </c>
      <c r="B52" s="91">
        <v>0.0</v>
      </c>
    </row>
    <row r="53">
      <c r="A53" s="91" t="s">
        <v>188</v>
      </c>
      <c r="B53" s="91">
        <v>0.0</v>
      </c>
    </row>
    <row r="56">
      <c r="A56" s="99" t="s">
        <v>194</v>
      </c>
    </row>
    <row r="57">
      <c r="A57" s="91" t="s">
        <v>198</v>
      </c>
    </row>
    <row r="58">
      <c r="A58" s="91" t="s">
        <v>15</v>
      </c>
      <c r="E58" s="91">
        <v>82.0</v>
      </c>
      <c r="F58" s="91" t="s">
        <v>246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3" max="3" width="44.5"/>
  </cols>
  <sheetData>
    <row r="1">
      <c r="A1" s="97" t="s">
        <v>203</v>
      </c>
      <c r="C1" s="91" t="s">
        <v>19</v>
      </c>
    </row>
    <row r="2">
      <c r="A2" s="91" t="s">
        <v>204</v>
      </c>
      <c r="C2" s="91" t="s">
        <v>23</v>
      </c>
      <c r="D2" s="98">
        <f>SUM(
    INDIRECT("'" &amp; A2 &amp; "'!B2"),
    INDIRECT("'" &amp; A3 &amp; "'!B2"),
    INDIRECT("'" &amp; A4 &amp; "'!B2"),
    INDIRECT("'" &amp; A5 &amp; "'!B2"),
    INDIRECT("'" &amp; A6 &amp; "'!B2"),
    INDIRECT("'" &amp; A7 &amp; "'!B2"),
    INDIRECT("'" &amp; A8 &amp; "'!B2"),
    INDIRECT("'" &amp; A9 &amp; "'!B2"),
    INDIRECT("'" &amp; A10 &amp; "'!B2"),
    INDIRECT("'" &amp; A11 &amp; "'!B2"),
    INDIRECT("'" &amp; A12 &amp; "'!B2"),
    INDIRECT("'" &amp; A13 &amp; "'!B2")
)
</f>
        <v>263</v>
      </c>
    </row>
    <row r="3">
      <c r="A3" s="91" t="s">
        <v>205</v>
      </c>
      <c r="C3" s="91" t="s">
        <v>28</v>
      </c>
      <c r="D3" s="98">
        <f>SUM(
    INDIRECT("'" &amp; A2 &amp; "'!B3"),
    INDIRECT("'" &amp; A3 &amp; "'!B3"),
    INDIRECT("'" &amp; A4 &amp; "'!B3"),
    INDIRECT("'" &amp; A5 &amp; "'!B3"),
    INDIRECT("'" &amp; A6 &amp; "'!B3"),
    INDIRECT("'" &amp; A7 &amp; "'!B3"),
    INDIRECT("'" &amp; A8 &amp; "'!B3"),
    INDIRECT("'" &amp; A9 &amp; "'!B3"),
    INDIRECT("'" &amp; A10 &amp; "'!B3"),
    INDIRECT("'" &amp; A11 &amp; "'!B3"),
    INDIRECT("'" &amp; A12 &amp; "'!B3"),
    INDIRECT("'" &amp; A13 &amp; "'!B3")
)
</f>
        <v>45</v>
      </c>
    </row>
    <row r="4">
      <c r="A4" s="91" t="s">
        <v>206</v>
      </c>
      <c r="C4" s="91" t="s">
        <v>31</v>
      </c>
      <c r="D4" s="98">
        <f>SUM(
    INDIRECT("'" &amp; A2 &amp; "'!B4"),
    INDIRECT("'" &amp; A3 &amp; "'!B4"),
    INDIRECT("'" &amp; A4 &amp; "'!B4"),
    INDIRECT("'" &amp; A5 &amp; "'!B4"),
    INDIRECT("'" &amp; A6 &amp; "'!B4"),
    INDIRECT("'" &amp; A7 &amp; "'!B4"),
    INDIRECT("'" &amp; A8 &amp; "'!B4"),
    INDIRECT("'" &amp; A9 &amp; "'!B4"),
    INDIRECT("'" &amp; A10 &amp; "'!B4"),
    INDIRECT("'" &amp; A11 &amp; "'!B4"),
    INDIRECT("'" &amp; A12 &amp; "'!B4"),
    INDIRECT("'" &amp; A13 &amp; "'!B4")
)
</f>
        <v>63</v>
      </c>
    </row>
    <row r="5">
      <c r="A5" s="91" t="s">
        <v>207</v>
      </c>
      <c r="C5" s="91" t="s">
        <v>35</v>
      </c>
      <c r="D5" s="98">
        <f>SUM(
    INDIRECT("'" &amp; A2 &amp; "'!B5"),
    INDIRECT("'" &amp; A3 &amp; "'!B5"),
    INDIRECT("'" &amp; A4 &amp; "'!B5"),
    INDIRECT("'" &amp; A5 &amp; "'!B5"),
    INDIRECT("'" &amp; A6 &amp; "'!B5"),
    INDIRECT("'" &amp; A7 &amp; "'!B5"),
    INDIRECT("'" &amp; A8 &amp; "'!B5"),
    INDIRECT("'" &amp; A9 &amp; "'!B5"),
    INDIRECT("'" &amp; A10 &amp; "'!B5"),
    INDIRECT("'" &amp; A11 &amp; "'!B5"),
    INDIRECT("'" &amp; A12 &amp; "'!B5"),
    INDIRECT("'" &amp; A13 &amp; "'!B5")
)
</f>
        <v>30</v>
      </c>
    </row>
    <row r="6">
      <c r="A6" s="91" t="s">
        <v>208</v>
      </c>
      <c r="C6" s="91" t="s">
        <v>40</v>
      </c>
      <c r="D6" s="98">
        <f>SUM(
    INDIRECT("'" &amp; A2 &amp; "'!B6"),
    INDIRECT("'" &amp; A3 &amp; "'!B6"),
    INDIRECT("'" &amp; A4 &amp; "'!B6"),
    INDIRECT("'" &amp; A5 &amp; "'!B6"),
    INDIRECT("'" &amp; A6 &amp; "'!B6"),
    INDIRECT("'" &amp; A7 &amp; "'!B6"),
    INDIRECT("'" &amp; A8 &amp; "'!B6"),
    INDIRECT("'" &amp; A9 &amp; "'!B6"),
    INDIRECT("'" &amp; A10 &amp; "'!B6"),
    INDIRECT("'" &amp; A11 &amp; "'!B6"),
    INDIRECT("'" &amp; A12 &amp; "'!B6"),
    INDIRECT("'" &amp; A13 &amp; "'!B6")
)
</f>
        <v>122</v>
      </c>
    </row>
    <row r="7">
      <c r="A7" s="91" t="s">
        <v>209</v>
      </c>
      <c r="C7" s="91" t="s">
        <v>42</v>
      </c>
      <c r="D7" s="98">
        <f>SUM(
    INDIRECT("'" &amp; A2 &amp; "'!B7"),
    INDIRECT("'" &amp; A3 &amp; "'!B7"),
    INDIRECT("'" &amp; A4 &amp; "'!B7"),
    INDIRECT("'" &amp; A5 &amp; "'!B7"),
    INDIRECT("'" &amp; A6 &amp; "'!B7"),
    INDIRECT("'" &amp; A7 &amp; "'!B7"),
    INDIRECT("'" &amp; A8 &amp; "'!B7"),
    INDIRECT("'" &amp; A9 &amp; "'!B7"),
    INDIRECT("'" &amp; A10 &amp; "'!B7"),
    INDIRECT("'" &amp; A11 &amp; "'!B7"),
    INDIRECT("'" &amp; A12 &amp; "'!B7"),
    INDIRECT("'" &amp; A13 &amp; "'!B7")
)
</f>
        <v>2</v>
      </c>
      <c r="E7" s="91" t="s">
        <v>210</v>
      </c>
    </row>
    <row r="8">
      <c r="A8" s="91" t="s">
        <v>211</v>
      </c>
      <c r="C8" s="91" t="s">
        <v>49</v>
      </c>
      <c r="D8" s="98">
        <f>SUM(
    INDIRECT("'" &amp; A2 &amp; "'!B8"),
    INDIRECT("'" &amp; A3 &amp; "'!B8"),
    INDIRECT("'" &amp; A4 &amp; "'!B8"),
    INDIRECT("'" &amp; A5 &amp; "'!B8"),
    INDIRECT("'" &amp; A6 &amp; "'!B8"),
    INDIRECT("'" &amp; A7 &amp; "'!B8"),
    INDIRECT("'" &amp; A8 &amp; "'!B8"),
    INDIRECT("'" &amp; A9 &amp; "'!B8"),
    INDIRECT("'" &amp; A10 &amp; "'!B8"),
    INDIRECT("'" &amp; A11 &amp; "'!B8"),
    INDIRECT("'" &amp; A12 &amp; "'!B8"),
    INDIRECT("'" &amp; A13 &amp; "'!B8")
)
</f>
        <v>4</v>
      </c>
      <c r="E8" s="98">
        <f>SUM(D2:D8)</f>
        <v>529</v>
      </c>
    </row>
    <row r="9">
      <c r="A9" s="91" t="s">
        <v>212</v>
      </c>
    </row>
    <row r="10">
      <c r="A10" s="91" t="s">
        <v>213</v>
      </c>
    </row>
    <row r="11">
      <c r="A11" s="91" t="s">
        <v>214</v>
      </c>
      <c r="C11" s="91" t="s">
        <v>56</v>
      </c>
    </row>
    <row r="12">
      <c r="A12" s="91" t="s">
        <v>215</v>
      </c>
      <c r="C12" s="91" t="s">
        <v>58</v>
      </c>
      <c r="D12" s="98">
        <f>SUM(
    INDIRECT("'" &amp; A2 &amp; "'!B12"),
    INDIRECT("'" &amp; A3 &amp; "'!B12"),
    INDIRECT("'" &amp; A4 &amp; "'!B12"),
    INDIRECT("'" &amp; A5 &amp; "'!B12"),
    INDIRECT("'" &amp; A6 &amp; "'!B12"),
    INDIRECT("'" &amp; A7 &amp; "'!B12"),
    INDIRECT("'" &amp; A8 &amp; "'!B12"),
    INDIRECT("'" &amp; A9 &amp; "'!B12"),
    INDIRECT("'" &amp; A10 &amp; "'!B12"),
    INDIRECT("'" &amp; A11 &amp; "'!B12"),
    INDIRECT("'" &amp; A12 &amp; "'!B12"),
    INDIRECT("'" &amp; A13 &amp; "'!B12")
)
</f>
        <v>18</v>
      </c>
    </row>
    <row r="13">
      <c r="A13" s="91" t="s">
        <v>216</v>
      </c>
      <c r="C13" s="91" t="s">
        <v>60</v>
      </c>
      <c r="D13" s="98">
        <f>SUM(
    INDIRECT("'" &amp; A2 &amp; "'!B13"),
    INDIRECT("'" &amp; A3 &amp; "'!B13"),
    INDIRECT("'" &amp; A4 &amp; "'!B13"),
    INDIRECT("'" &amp; A5 &amp; "'!B13"),
    INDIRECT("'" &amp; A6 &amp; "'!B13"),
    INDIRECT("'" &amp; A7 &amp; "'!B13"),
    INDIRECT("'" &amp; A8 &amp; "'!B13"),
    INDIRECT("'" &amp; A9 &amp; "'!B13"),
    INDIRECT("'" &amp; A10 &amp; "'!B13"),
    INDIRECT("'" &amp; A11 &amp; "'!B13"),
    INDIRECT("'" &amp; A12 &amp; "'!B13"),
    INDIRECT("'" &amp; A13 &amp; "'!B13")
)
</f>
        <v>0</v>
      </c>
    </row>
    <row r="14">
      <c r="C14" s="91" t="s">
        <v>62</v>
      </c>
      <c r="D14" s="98">
        <f>SUM(
    INDIRECT("'" &amp; A2 &amp; "'!B14"),
    INDIRECT("'" &amp; A3 &amp; "'!B14"),
    INDIRECT("'" &amp; A4 &amp; "'!B14"),
    INDIRECT("'" &amp; A5 &amp; "'!B14"),
    INDIRECT("'" &amp; A6 &amp; "'!B14"),
    INDIRECT("'" &amp; A7 &amp; "'!B14"),
    INDIRECT("'" &amp; A8 &amp; "'!B14"),
    INDIRECT("'" &amp; A9 &amp; "'!B14"),
    INDIRECT("'" &amp; A10 &amp; "'!B14"),
    INDIRECT("'" &amp; A11 &amp; "'!B14"),
    INDIRECT("'" &amp; A12 &amp; "'!B14"),
    INDIRECT("'" &amp; A13 &amp; "'!B14")
)
</f>
        <v>42</v>
      </c>
    </row>
    <row r="15">
      <c r="C15" s="91" t="s">
        <v>64</v>
      </c>
      <c r="D15" s="98">
        <f>SUM(
    INDIRECT("'" &amp; A2 &amp; "'!B15"),
    INDIRECT("'" &amp; A3 &amp; "'!B15"),
    INDIRECT("'" &amp; A4 &amp; "'!B15"),
    INDIRECT("'" &amp; A5 &amp; "'!B15"),
    INDIRECT("'" &amp; A6 &amp; "'!B15"),
    INDIRECT("'" &amp; A7 &amp; "'!B15"),
    INDIRECT("'" &amp; A8 &amp; "'!B15"),
    INDIRECT("'" &amp; A9 &amp; "'!B15"),
    INDIRECT("'" &amp; A10 &amp; "'!B15"),
    INDIRECT("'" &amp; A11 &amp; "'!B15"),
    INDIRECT("'" &amp; A12 &amp; "'!B15"),
    INDIRECT("'" &amp; A13 &amp; "'!B15")
)
</f>
        <v>0</v>
      </c>
    </row>
    <row r="16">
      <c r="C16" s="91" t="s">
        <v>66</v>
      </c>
      <c r="D16" s="98">
        <f>SUM(
    INDIRECT("'" &amp; A2 &amp; "'!B16"),
    INDIRECT("'" &amp; A3 &amp; "'!B16"),
    INDIRECT("'" &amp; A4 &amp; "'!B16"),
    INDIRECT("'" &amp; A5 &amp; "'!B16"),
    INDIRECT("'" &amp; A6 &amp; "'!B16"),
    INDIRECT("'" &amp; A7 &amp; "'!B16"),
    INDIRECT("'" &amp; A8 &amp; "'!B16"),
    INDIRECT("'" &amp; A9 &amp; "'!B16"),
    INDIRECT("'" &amp; A10 &amp; "'!B16"),
    INDIRECT("'" &amp; A11 &amp; "'!B16"),
    INDIRECT("'" &amp; A12 &amp; "'!B16"),
    INDIRECT("'" &amp; A13 &amp; "'!B16")
)
</f>
        <v>7</v>
      </c>
    </row>
    <row r="17">
      <c r="C17" s="91" t="s">
        <v>68</v>
      </c>
      <c r="D17" s="98">
        <f>SUM(
    INDIRECT("'" &amp; A2 &amp; "'!B17"),
    INDIRECT("'" &amp; A3 &amp; "'!B17"),
    INDIRECT("'" &amp; A4 &amp; "'!B17"),
    INDIRECT("'" &amp; A5 &amp; "'!B17"),
    INDIRECT("'" &amp; A6 &amp; "'!B17"),
    INDIRECT("'" &amp; A7 &amp; "'!B17"),
    INDIRECT("'" &amp; A8 &amp; "'!B17"),
    INDIRECT("'" &amp; A9 &amp; "'!B17"),
    INDIRECT("'" &amp; A10 &amp; "'!B17"),
    INDIRECT("'" &amp; A11 &amp; "'!B17"),
    INDIRECT("'" &amp; A12 &amp; "'!B17"),
    INDIRECT("'" &amp; A13 &amp; "'!B17")
)
</f>
        <v>13</v>
      </c>
    </row>
    <row r="18">
      <c r="C18" s="91" t="s">
        <v>70</v>
      </c>
      <c r="D18" s="98">
        <f>SUM(
    INDIRECT("'" &amp; A2 &amp; "'!B18"),
    INDIRECT("'" &amp; A3 &amp; "'!B18"),
    INDIRECT("'" &amp; A4 &amp; "'!B18"),
    INDIRECT("'" &amp; A5 &amp; "'!B18"),
    INDIRECT("'" &amp; A6 &amp; "'!B18"),
    INDIRECT("'" &amp; A7 &amp; "'!B18"),
    INDIRECT("'" &amp; A8 &amp; "'!B18"),
    INDIRECT("'" &amp; A9 &amp; "'!B18"),
    INDIRECT("'" &amp; A10 &amp; "'!B18"),
    INDIRECT("'" &amp; A11 &amp; "'!B18"),
    INDIRECT("'" &amp; A12 &amp; "'!B18"),
    INDIRECT("'" &amp; A13 &amp; "'!B18")
)
</f>
        <v>8</v>
      </c>
      <c r="E18" s="91" t="s">
        <v>210</v>
      </c>
    </row>
    <row r="19">
      <c r="C19" s="91" t="s">
        <v>72</v>
      </c>
      <c r="D19" s="98">
        <f>SUM(
    INDIRECT("'" &amp; A2 &amp; "'!B19"),
    INDIRECT("'" &amp; A3 &amp; "'!B19"),
    INDIRECT("'" &amp; A4 &amp; "'!B19"),
    INDIRECT("'" &amp; A5 &amp; "'!B19"),
    INDIRECT("'" &amp; A6 &amp; "'!B19"),
    INDIRECT("'" &amp; A7 &amp; "'!B19"),
    INDIRECT("'" &amp; A8 &amp; "'!B19"),
    INDIRECT("'" &amp; A9 &amp; "'!B19"),
    INDIRECT("'" &amp; A10 &amp; "'!B19"),
    INDIRECT("'" &amp; A11 &amp; "'!B19"),
    INDIRECT("'" &amp; A12 &amp; "'!B19"),
    INDIRECT("'" &amp; A13 &amp; "'!B19")
)
</f>
        <v>2</v>
      </c>
      <c r="E19" s="98">
        <f>SUM(D12:D19)</f>
        <v>90</v>
      </c>
    </row>
    <row r="22">
      <c r="C22" s="91" t="s">
        <v>76</v>
      </c>
    </row>
    <row r="23">
      <c r="C23" s="91" t="s">
        <v>78</v>
      </c>
      <c r="D23" s="98">
        <f>SUM(
    INDIRECT("'" &amp; A2 &amp; "'!B23"),
    INDIRECT("'" &amp; A3 &amp; "'!B23"),
    INDIRECT("'" &amp; A4 &amp; "'!B23"),
    INDIRECT("'" &amp; A5 &amp; "'!B23"),
    INDIRECT("'" &amp; A6 &amp; "'!B23"),
    INDIRECT("'" &amp; A7 &amp; "'!B23"),
    INDIRECT("'" &amp; A8 &amp; "'!B23"),
    INDIRECT("'" &amp; A9 &amp; "'!B23"),
    INDIRECT("'" &amp; A10 &amp; "'!B23"),
    INDIRECT("'" &amp; A11 &amp; "'!B23"),
    INDIRECT("'" &amp; A12 &amp; "'!B23"),
    INDIRECT("'" &amp; A13 &amp; "'!B23")
)
</f>
        <v>9</v>
      </c>
      <c r="E23" s="91" t="s">
        <v>210</v>
      </c>
    </row>
    <row r="24">
      <c r="C24" s="91" t="s">
        <v>81</v>
      </c>
      <c r="D24" s="98">
        <f>SUM(
    INDIRECT("'" &amp; A2 &amp; "'!B24"),
    INDIRECT("'" &amp; A3 &amp; "'!B24"),
    INDIRECT("'" &amp; A4 &amp; "'!B24"),
    INDIRECT("'" &amp; A5 &amp; "'!B24"),
    INDIRECT("'" &amp; A6 &amp; "'!B24"),
    INDIRECT("'" &amp; A7 &amp; "'!B24"),
    INDIRECT("'" &amp; A8 &amp; "'!B24"),
    INDIRECT("'" &amp; A9 &amp; "'!B24"),
    INDIRECT("'" &amp; A10 &amp; "'!B24"),
    INDIRECT("'" &amp; A11 &amp; "'!B24"),
    INDIRECT("'" &amp; A12 &amp; "'!B24"),
    INDIRECT("'" &amp; A13 &amp; "'!B24")
)
</f>
        <v>13</v>
      </c>
      <c r="E24" s="98">
        <f>SUM(D23:D24)</f>
        <v>22</v>
      </c>
    </row>
    <row r="27">
      <c r="C27" s="91" t="s">
        <v>86</v>
      </c>
    </row>
    <row r="28">
      <c r="C28" s="91" t="s">
        <v>88</v>
      </c>
      <c r="D28" s="98">
        <f>SUM(
    INDIRECT("'" &amp; A2 &amp; "'!B28"),
    INDIRECT("'" &amp; A3 &amp; "'!B28"),
    INDIRECT("'" &amp; A4 &amp; "'!B28"),
    INDIRECT("'" &amp; A5 &amp; "'!B28"),
    INDIRECT("'" &amp; A6 &amp; "'!B28"),
    INDIRECT("'" &amp; A7 &amp; "'!B28"),
    INDIRECT("'" &amp; A8 &amp; "'!B28"),
    INDIRECT("'" &amp; A9 &amp; "'!B28"),
    INDIRECT("'" &amp; A10 &amp; "'!B28"),
    INDIRECT("'" &amp; A11 &amp; "'!B28"),
    INDIRECT("'" &amp; A12 &amp; "'!B28"),
    INDIRECT("'" &amp; A13 &amp; "'!B28")
)
</f>
        <v>0</v>
      </c>
    </row>
    <row r="29">
      <c r="C29" s="91" t="s">
        <v>89</v>
      </c>
      <c r="D29" s="98">
        <f>SUM(
    INDIRECT("'" &amp; A2 &amp; "'!B29"),
    INDIRECT("'" &amp; A3 &amp; "'!B29"),
    INDIRECT("'" &amp; A4 &amp; "'!B29"),
    INDIRECT("'" &amp; A5 &amp; "'!B29"),
    INDIRECT("'" &amp; A6 &amp; "'!B29"),
    INDIRECT("'" &amp; A7 &amp; "'!B29"),
    INDIRECT("'" &amp; A8 &amp; "'!B29"),
    INDIRECT("'" &amp; A9 &amp; "'!B29"),
    INDIRECT("'" &amp; A10 &amp; "'!B29"),
    INDIRECT("'" &amp; A11 &amp; "'!B29"),
    INDIRECT("'" &amp; A12 &amp; "'!B29"),
    INDIRECT("'" &amp; A13 &amp; "'!B29")
)
</f>
        <v>0</v>
      </c>
    </row>
    <row r="30">
      <c r="C30" s="91" t="s">
        <v>96</v>
      </c>
      <c r="D30" s="98">
        <f>SUM(
    INDIRECT("'" &amp; A2 &amp; "'!B30"),
    INDIRECT("'" &amp; A3 &amp; "'!B30"),
    INDIRECT("'" &amp; A4 &amp; "'!B30"),
    INDIRECT("'" &amp; A5 &amp; "'!B30"),
    INDIRECT("'" &amp; A6 &amp; "'!B30"),
    INDIRECT("'" &amp; A7 &amp; "'!B30"),
    INDIRECT("'" &amp; A8 &amp; "'!B30"),
    INDIRECT("'" &amp; A9 &amp; "'!B30"),
    INDIRECT("'" &amp; A10 &amp; "'!B30"),
    INDIRECT("'" &amp; A11 &amp; "'!B30"),
    INDIRECT("'" &amp; A12 &amp; "'!B30"),
    INDIRECT("'" &amp; A13 &amp; "'!B30")
)
</f>
        <v>0</v>
      </c>
    </row>
    <row r="31">
      <c r="C31" s="91" t="s">
        <v>101</v>
      </c>
      <c r="D31" s="98">
        <f>SUM(
    INDIRECT("'" &amp; A2 &amp; "'!B31"),
    INDIRECT("'" &amp; A3 &amp; "'!B31"),
    INDIRECT("'" &amp; A4 &amp; "'!B31"),
    INDIRECT("'" &amp; A5 &amp; "'!B31"),
    INDIRECT("'" &amp; A6 &amp; "'!B31"),
    INDIRECT("'" &amp; A7 &amp; "'!B31"),
    INDIRECT("'" &amp; A8 &amp; "'!B31"),
    INDIRECT("'" &amp; A9 &amp; "'!B31"),
    INDIRECT("'" &amp; A10 &amp; "'!B31"),
    INDIRECT("'" &amp; A11 &amp; "'!B31"),
    INDIRECT("'" &amp; A12 &amp; "'!B31"),
    INDIRECT("'" &amp; A13 &amp; "'!B31")
)
</f>
        <v>5</v>
      </c>
    </row>
    <row r="34">
      <c r="C34" s="91" t="s">
        <v>113</v>
      </c>
    </row>
    <row r="35">
      <c r="C35" s="91" t="s">
        <v>118</v>
      </c>
      <c r="D35" s="98">
        <f>SUM(
    INDIRECT("'" &amp; A2 &amp; "'!B35"),
    INDIRECT("'" &amp; A3 &amp; "'!B35"),
    INDIRECT("'" &amp; A4 &amp; "'!B35"),
    INDIRECT("'" &amp; A5 &amp; "'!B35"),
    INDIRECT("'" &amp; A6 &amp; "'!B35"),
    INDIRECT("'" &amp; A7 &amp; "'!B35"),
    INDIRECT("'" &amp; A8 &amp; "'!B35"),
    INDIRECT("'" &amp; A9 &amp; "'!B35"),
    INDIRECT("'" &amp; A10 &amp; "'!B35"),
    INDIRECT("'" &amp; A11 &amp; "'!B35"),
    INDIRECT("'" &amp; A12 &amp; "'!B35"),
    INDIRECT("'" &amp; A13 &amp; "'!B35")
)
</f>
        <v>87</v>
      </c>
    </row>
    <row r="38">
      <c r="C38" s="91" t="s">
        <v>129</v>
      </c>
    </row>
    <row r="39">
      <c r="C39" s="91" t="s">
        <v>133</v>
      </c>
      <c r="D39" s="98">
        <f>SUM(
    INDIRECT("'" &amp; A2 &amp; "'!B39"),
    INDIRECT("'" &amp; A3 &amp; "'!B39"),
    INDIRECT("'" &amp; A4 &amp; "'!B39"),
    INDIRECT("'" &amp; A5 &amp; "'!B39"),
    INDIRECT("'" &amp; A6 &amp; "'!B39"),
    INDIRECT("'" &amp; A7 &amp; "'!B39"),
    INDIRECT("'" &amp; A8 &amp; "'!B39"),
    INDIRECT("'" &amp; A9 &amp; "'!B39"),
    INDIRECT("'" &amp; A10 &amp; "'!B39"),
    INDIRECT("'" &amp; A11 &amp; "'!B39"),
    INDIRECT("'" &amp; A12 &amp; "'!B39"),
    INDIRECT("'" &amp; A13 &amp; "'!B39")
)
</f>
        <v>404</v>
      </c>
    </row>
    <row r="42">
      <c r="C42" s="91" t="s">
        <v>144</v>
      </c>
    </row>
    <row r="43">
      <c r="C43" s="91" t="s">
        <v>148</v>
      </c>
      <c r="D43" s="98">
        <f>SUM(
    INDIRECT("'" &amp; A2 &amp; "'!B43"),
    INDIRECT("'" &amp; A3 &amp; "'!B43"),
    INDIRECT("'" &amp; A4 &amp; "'!B43"),
    INDIRECT("'" &amp; A5 &amp; "'!B43"),
    INDIRECT("'" &amp; A6 &amp; "'!B43"),
    INDIRECT("'" &amp; A7 &amp; "'!B43"),
    INDIRECT("'" &amp; A8 &amp; "'!B43"),
    INDIRECT("'" &amp; A9 &amp; "'!B43"),
    INDIRECT("'" &amp; A10 &amp; "'!B43"),
    INDIRECT("'" &amp; A11 &amp; "'!B43"),
    INDIRECT("'" &amp; A12 &amp; "'!B43"),
    INDIRECT("'" &amp; A13 &amp; "'!B43")
)
</f>
        <v>10</v>
      </c>
    </row>
    <row r="44">
      <c r="C44" s="91" t="s">
        <v>152</v>
      </c>
      <c r="D44" s="98">
        <f>SUM(
    INDIRECT("'" &amp; A2 &amp; "'!B44"),
    INDIRECT("'" &amp; A3 &amp; "'!B44"),
    INDIRECT("'" &amp; A4 &amp; "'!B44"),
    INDIRECT("'" &amp; A5 &amp; "'!B44"),
    INDIRECT("'" &amp; A6 &amp; "'!B44"),
    INDIRECT("'" &amp; A7 &amp; "'!B44"),
    INDIRECT("'" &amp; A8 &amp; "'!B44"),
    INDIRECT("'" &amp; A9 &amp; "'!B44"),
    INDIRECT("'" &amp; A10 &amp; "'!B44"),
    INDIRECT("'" &amp; A11 &amp; "'!B44"),
    INDIRECT("'" &amp; A12 &amp; "'!B44"),
    INDIRECT("'" &amp; A13 &amp; "'!B44")
)
</f>
        <v>0</v>
      </c>
    </row>
    <row r="45">
      <c r="C45" s="91" t="s">
        <v>156</v>
      </c>
      <c r="D45" s="98">
        <f>SUM(
    INDIRECT("'" &amp; A2 &amp; "'!B45"),
    INDIRECT("'" &amp; A3 &amp; "'!B45"),
    INDIRECT("'" &amp; A4 &amp; "'!B45"),
    INDIRECT("'" &amp; A5 &amp; "'!B45"),
    INDIRECT("'" &amp; A6 &amp; "'!B45"),
    INDIRECT("'" &amp; A7 &amp; "'!B45"),
    INDIRECT("'" &amp; A8 &amp; "'!B45"),
    INDIRECT("'" &amp; A9 &amp; "'!B45"),
    INDIRECT("'" &amp; A10 &amp; "'!B45"),
    INDIRECT("'" &amp; A11 &amp; "'!B45"),
    INDIRECT("'" &amp; A12 &amp; "'!B45"),
    INDIRECT("'" &amp; A13 &amp; "'!B45")
)
</f>
        <v>0</v>
      </c>
    </row>
    <row r="46">
      <c r="C46" s="91" t="s">
        <v>161</v>
      </c>
      <c r="D46" s="98">
        <f>SUM(
    INDIRECT("'" &amp; A2 &amp; "'!B46"),
    INDIRECT("'" &amp; A3 &amp; "'!B46"),
    INDIRECT("'" &amp; A4 &amp; "'!B46"),
    INDIRECT("'" &amp; A5 &amp; "'!B46"),
    INDIRECT("'" &amp; A6 &amp; "'!B46"),
    INDIRECT("'" &amp; A7 &amp; "'!B46"),
    INDIRECT("'" &amp; A8 &amp; "'!B46"),
    INDIRECT("'" &amp; A9 &amp; "'!B46"),
    INDIRECT("'" &amp; A10 &amp; "'!B46"),
    INDIRECT("'" &amp; A11 &amp; "'!B46"),
    INDIRECT("'" &amp; A12 &amp; "'!B46"),
    INDIRECT("'" &amp; A13 &amp; "'!B46")
)
</f>
        <v>0</v>
      </c>
    </row>
    <row r="47">
      <c r="C47" s="91" t="s">
        <v>162</v>
      </c>
      <c r="D47" s="98">
        <f>SUM(
    INDIRECT("'" &amp; A2 &amp; "'!B47"),
    INDIRECT("'" &amp; A3 &amp; "'!B47"),
    INDIRECT("'" &amp; A4 &amp; "'!B47"),
    INDIRECT("'" &amp; A5 &amp; "'!B47"),
    INDIRECT("'" &amp; A6 &amp; "'!B47"),
    INDIRECT("'" &amp; A7 &amp; "'!B47"),
    INDIRECT("'" &amp; A8 &amp; "'!B47"),
    INDIRECT("'" &amp; A9 &amp; "'!B47"),
    INDIRECT("'" &amp; A10 &amp; "'!B47"),
    INDIRECT("'" &amp; A11 &amp; "'!B47"),
    INDIRECT("'" &amp; A12 &amp; "'!B47"),
    INDIRECT("'" &amp; A13 &amp; "'!B47")
)
</f>
        <v>2</v>
      </c>
    </row>
    <row r="48">
      <c r="C48" s="91" t="s">
        <v>169</v>
      </c>
      <c r="D48" s="98">
        <f>SUM(
    INDIRECT("'" &amp; A2 &amp; "'!B48"),
    INDIRECT("'" &amp; A3 &amp; "'!B48"),
    INDIRECT("'" &amp; A4 &amp; "'!B48"),
    INDIRECT("'" &amp; A5 &amp; "'!B48"),
    INDIRECT("'" &amp; A6 &amp; "'!B48"),
    INDIRECT("'" &amp; A7 &amp; "'!B48"),
    INDIRECT("'" &amp; A8 &amp; "'!B48"),
    INDIRECT("'" &amp; A9 &amp; "'!B48"),
    INDIRECT("'" &amp; A10 &amp; "'!B48"),
    INDIRECT("'" &amp; A11 &amp; "'!B48"),
    INDIRECT("'" &amp; A12 &amp; "'!B48"),
    INDIRECT("'" &amp; A13 &amp; "'!B48")
)
</f>
        <v>0</v>
      </c>
    </row>
    <row r="49">
      <c r="C49" s="91" t="s">
        <v>172</v>
      </c>
      <c r="D49" s="98">
        <f>SUM(
    INDIRECT("'" &amp; A2 &amp; "'!B49"),
    INDIRECT("'" &amp; A3 &amp; "'!B49"),
    INDIRECT("'" &amp; A4 &amp; "'!B49"),
    INDIRECT("'" &amp; A5 &amp; "'!B49"),
    INDIRECT("'" &amp; A6 &amp; "'!B49"),
    INDIRECT("'" &amp; A7 &amp; "'!B49"),
    INDIRECT("'" &amp; A8 &amp; "'!B49"),
    INDIRECT("'" &amp; A9 &amp; "'!B49"),
    INDIRECT("'" &amp; A10 &amp; "'!B49"),
    INDIRECT("'" &amp; A11 &amp; "'!B49"),
    INDIRECT("'" &amp; A12 &amp; "'!B49"),
    INDIRECT("'" &amp; A13 &amp; "'!B49")
)
</f>
        <v>19</v>
      </c>
    </row>
    <row r="50">
      <c r="C50" s="91" t="s">
        <v>176</v>
      </c>
      <c r="D50" s="98">
        <f>SUM(
    INDIRECT("'" &amp; A2 &amp; "'!B50"),
    INDIRECT("'" &amp; A3 &amp; "'!B50"),
    INDIRECT("'" &amp; A4 &amp; "'!B50"),
    INDIRECT("'" &amp; A5 &amp; "'!B50"),
    INDIRECT("'" &amp; A6 &amp; "'!B50"),
    INDIRECT("'" &amp; A7 &amp; "'!B50"),
    INDIRECT("'" &amp; A8 &amp; "'!B50"),
    INDIRECT("'" &amp; A9 &amp; "'!B50"),
    INDIRECT("'" &amp; A10 &amp; "'!B50"),
    INDIRECT("'" &amp; A11 &amp; "'!B50"),
    INDIRECT("'" &amp; A12 &amp; "'!B50"),
    INDIRECT("'" &amp; A13 &amp; "'!B50")
)
</f>
        <v>8</v>
      </c>
    </row>
    <row r="51">
      <c r="C51" s="91" t="s">
        <v>180</v>
      </c>
      <c r="D51" s="98">
        <f>SUM(
    INDIRECT("'" &amp; A2 &amp; "'!B51"),
    INDIRECT("'" &amp; A3 &amp; "'!B51"),
    INDIRECT("'" &amp; A4 &amp; "'!B51"),
    INDIRECT("'" &amp; A5 &amp; "'!B51"),
    INDIRECT("'" &amp; A6 &amp; "'!B51"),
    INDIRECT("'" &amp; A7 &amp; "'!B51"),
    INDIRECT("'" &amp; A8 &amp; "'!B51"),
    INDIRECT("'" &amp; A9 &amp; "'!B51"),
    INDIRECT("'" &amp; A10 &amp; "'!B51"),
    INDIRECT("'" &amp; A11 &amp; "'!B51"),
    INDIRECT("'" &amp; A12 &amp; "'!B51"),
    INDIRECT("'" &amp; A13 &amp; "'!B51")
)
</f>
        <v>5</v>
      </c>
    </row>
    <row r="52">
      <c r="C52" s="91" t="s">
        <v>184</v>
      </c>
      <c r="D52" s="98">
        <f>SUM(
    INDIRECT("'" &amp; A2 &amp; "'!B52"),
    INDIRECT("'" &amp; A3 &amp; "'!B52"),
    INDIRECT("'" &amp; A4 &amp; "'!B52"),
    INDIRECT("'" &amp; A5 &amp; "'!B52"),
    INDIRECT("'" &amp; A6 &amp; "'!B52"),
    INDIRECT("'" &amp; A7 &amp; "'!B52"),
    INDIRECT("'" &amp; A8 &amp; "'!B52"),
    INDIRECT("'" &amp; A9 &amp; "'!B52"),
    INDIRECT("'" &amp; A10 &amp; "'!B52"),
    INDIRECT("'" &amp; A11 &amp; "'!B52"),
    INDIRECT("'" &amp; A12 &amp; "'!B52"),
    INDIRECT("'" &amp; A13 &amp; "'!B52")
)
</f>
        <v>10</v>
      </c>
    </row>
    <row r="53">
      <c r="C53" s="91" t="s">
        <v>188</v>
      </c>
      <c r="D53" s="98">
        <f>SUM(
    INDIRECT("'" &amp; A2 &amp; "'!B53"),
    INDIRECT("'" &amp; A3 &amp; "'!B53"),
    INDIRECT("'" &amp; A4 &amp; "'!B53"),
    INDIRECT("'" &amp; A5 &amp; "'!B53"),
    INDIRECT("'" &amp; A6 &amp; "'!B53"),
    INDIRECT("'" &amp; A7 &amp; "'!B53"),
    INDIRECT("'" &amp; A8 &amp; "'!B53"),
    INDIRECT("'" &amp; A9 &amp; "'!B53"),
    INDIRECT("'" &amp; A10 &amp; "'!B53"),
    INDIRECT("'" &amp; A11 &amp; "'!B53"),
    INDIRECT("'" &amp; A12 &amp; "'!B53"),
    INDIRECT("'" &amp; A13 &amp; "'!B53")
)
</f>
        <v>5</v>
      </c>
    </row>
    <row r="56">
      <c r="C56" s="99" t="s">
        <v>194</v>
      </c>
    </row>
    <row r="57">
      <c r="C57" s="91" t="s">
        <v>198</v>
      </c>
      <c r="D57" s="98">
        <f>SUM(
    INDIRECT("'" &amp; A2 &amp; "'!B57"),
    INDIRECT("'" &amp; A3 &amp; "'!B57"),
    INDIRECT("'" &amp; A4 &amp; "'!B57"),
    INDIRECT("'" &amp; A5 &amp; "'!B57"),
    INDIRECT("'" &amp; A6 &amp; "'!B57"),
    INDIRECT("'" &amp; A7 &amp; "'!B57"),
    INDIRECT("'" &amp; A8 &amp; "'!B57"),
    INDIRECT("'" &amp; A9 &amp; "'!B57"),
    INDIRECT("'" &amp; A10 &amp; "'!B57"),
    INDIRECT("'" &amp; A11 &amp; "'!B57"),
    INDIRECT("'" &amp; A12 &amp; "'!B57"),
    INDIRECT("'" &amp; A13 &amp; "'!B57")
)
</f>
        <v>88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5.5"/>
    <col customWidth="1" min="2" max="2" width="65.0"/>
    <col customWidth="1" min="3" max="3" width="64.0"/>
    <col customWidth="1" min="4" max="4" width="15.5"/>
  </cols>
  <sheetData>
    <row r="1">
      <c r="A1" s="91" t="s">
        <v>217</v>
      </c>
      <c r="B1" s="91" t="s">
        <v>218</v>
      </c>
      <c r="C1" s="91" t="s">
        <v>219</v>
      </c>
      <c r="D1" s="91" t="s">
        <v>220</v>
      </c>
    </row>
    <row r="2">
      <c r="A2" s="91" t="s">
        <v>21</v>
      </c>
      <c r="B2" s="91" t="s">
        <v>26</v>
      </c>
      <c r="C2" s="91" t="s">
        <v>33</v>
      </c>
      <c r="D2" s="91" t="s">
        <v>38</v>
      </c>
    </row>
    <row r="3">
      <c r="B3" s="91" t="s">
        <v>221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25"/>
    <col customWidth="1" min="2" max="3" width="25.13"/>
    <col customWidth="1" min="4" max="4" width="25.0"/>
    <col customWidth="1" min="5" max="6" width="25.5"/>
  </cols>
  <sheetData>
    <row r="1">
      <c r="A1" s="24" t="s">
        <v>44</v>
      </c>
      <c r="B1" s="25" t="s">
        <v>45</v>
      </c>
      <c r="C1" s="25" t="s">
        <v>46</v>
      </c>
      <c r="D1" s="25" t="s">
        <v>47</v>
      </c>
      <c r="E1" s="5" t="s">
        <v>48</v>
      </c>
    </row>
    <row r="2">
      <c r="A2" s="27" t="s">
        <v>50</v>
      </c>
      <c r="B2" s="28" t="s">
        <v>51</v>
      </c>
      <c r="C2" s="28" t="s">
        <v>52</v>
      </c>
      <c r="D2" s="28" t="s">
        <v>52</v>
      </c>
      <c r="E2" s="29" t="s">
        <v>51</v>
      </c>
    </row>
    <row r="3">
      <c r="A3" s="34" t="s">
        <v>54</v>
      </c>
      <c r="B3" s="35" t="s">
        <v>51</v>
      </c>
      <c r="C3" s="35" t="s">
        <v>52</v>
      </c>
      <c r="D3" s="35" t="s">
        <v>52</v>
      </c>
      <c r="E3" s="36" t="s">
        <v>51</v>
      </c>
    </row>
    <row r="4">
      <c r="A4" s="27" t="s">
        <v>55</v>
      </c>
      <c r="B4" s="28" t="s">
        <v>51</v>
      </c>
      <c r="C4" s="28" t="s">
        <v>52</v>
      </c>
      <c r="D4" s="28" t="s">
        <v>52</v>
      </c>
      <c r="E4" s="29" t="s">
        <v>51</v>
      </c>
    </row>
    <row r="5">
      <c r="A5" s="34" t="s">
        <v>57</v>
      </c>
      <c r="B5" s="35" t="s">
        <v>51</v>
      </c>
      <c r="C5" s="35" t="s">
        <v>52</v>
      </c>
      <c r="D5" s="35" t="s">
        <v>52</v>
      </c>
      <c r="E5" s="36" t="s">
        <v>51</v>
      </c>
    </row>
    <row r="6">
      <c r="A6" s="27" t="s">
        <v>59</v>
      </c>
      <c r="B6" s="28" t="s">
        <v>51</v>
      </c>
      <c r="C6" s="28" t="s">
        <v>51</v>
      </c>
      <c r="D6" s="28" t="s">
        <v>52</v>
      </c>
      <c r="E6" s="29" t="s">
        <v>51</v>
      </c>
    </row>
    <row r="7">
      <c r="A7" s="34" t="s">
        <v>61</v>
      </c>
      <c r="B7" s="35" t="s">
        <v>51</v>
      </c>
      <c r="C7" s="35" t="s">
        <v>52</v>
      </c>
      <c r="D7" s="35" t="s">
        <v>51</v>
      </c>
      <c r="E7" s="36" t="s">
        <v>51</v>
      </c>
    </row>
    <row r="8">
      <c r="A8" s="27" t="s">
        <v>63</v>
      </c>
      <c r="B8" s="28" t="s">
        <v>51</v>
      </c>
      <c r="C8" s="28" t="s">
        <v>52</v>
      </c>
      <c r="D8" s="28" t="s">
        <v>51</v>
      </c>
      <c r="E8" s="29" t="s">
        <v>51</v>
      </c>
    </row>
    <row r="9">
      <c r="A9" s="34" t="s">
        <v>65</v>
      </c>
      <c r="B9" s="35" t="s">
        <v>51</v>
      </c>
      <c r="C9" s="35" t="s">
        <v>52</v>
      </c>
      <c r="D9" s="35" t="s">
        <v>52</v>
      </c>
      <c r="E9" s="36" t="s">
        <v>51</v>
      </c>
    </row>
    <row r="10">
      <c r="A10" s="27" t="s">
        <v>67</v>
      </c>
      <c r="B10" s="28" t="s">
        <v>51</v>
      </c>
      <c r="C10" s="28" t="s">
        <v>52</v>
      </c>
      <c r="D10" s="28" t="s">
        <v>51</v>
      </c>
      <c r="E10" s="29" t="s">
        <v>51</v>
      </c>
    </row>
    <row r="11">
      <c r="A11" s="34" t="s">
        <v>69</v>
      </c>
      <c r="B11" s="35" t="s">
        <v>51</v>
      </c>
      <c r="C11" s="35" t="s">
        <v>51</v>
      </c>
      <c r="D11" s="35" t="s">
        <v>51</v>
      </c>
      <c r="E11" s="36" t="s">
        <v>51</v>
      </c>
    </row>
    <row r="12">
      <c r="A12" s="27" t="s">
        <v>71</v>
      </c>
      <c r="B12" s="28" t="s">
        <v>51</v>
      </c>
      <c r="C12" s="28" t="s">
        <v>52</v>
      </c>
      <c r="D12" s="28" t="s">
        <v>52</v>
      </c>
      <c r="E12" s="29" t="s">
        <v>51</v>
      </c>
    </row>
    <row r="13">
      <c r="A13" s="34" t="s">
        <v>73</v>
      </c>
      <c r="B13" s="35" t="s">
        <v>51</v>
      </c>
      <c r="C13" s="35" t="s">
        <v>52</v>
      </c>
      <c r="D13" s="35" t="s">
        <v>52</v>
      </c>
      <c r="E13" s="36" t="s">
        <v>52</v>
      </c>
    </row>
    <row r="14">
      <c r="A14" s="27" t="s">
        <v>74</v>
      </c>
      <c r="B14" s="28" t="s">
        <v>52</v>
      </c>
      <c r="C14" s="28" t="s">
        <v>52</v>
      </c>
      <c r="D14" s="28" t="s">
        <v>52</v>
      </c>
      <c r="E14" s="29" t="s">
        <v>52</v>
      </c>
    </row>
    <row r="15">
      <c r="A15" s="34" t="s">
        <v>75</v>
      </c>
      <c r="B15" s="35" t="s">
        <v>51</v>
      </c>
      <c r="C15" s="35" t="s">
        <v>52</v>
      </c>
      <c r="D15" s="35" t="s">
        <v>52</v>
      </c>
      <c r="E15" s="36" t="s">
        <v>52</v>
      </c>
    </row>
    <row r="16">
      <c r="A16" s="27" t="s">
        <v>77</v>
      </c>
      <c r="B16" s="28" t="s">
        <v>52</v>
      </c>
      <c r="C16" s="28" t="s">
        <v>52</v>
      </c>
      <c r="D16" s="28" t="s">
        <v>52</v>
      </c>
      <c r="E16" s="29" t="s">
        <v>52</v>
      </c>
    </row>
    <row r="17">
      <c r="A17" s="34" t="s">
        <v>80</v>
      </c>
      <c r="B17" s="35" t="s">
        <v>52</v>
      </c>
      <c r="C17" s="35" t="s">
        <v>52</v>
      </c>
      <c r="D17" s="35" t="s">
        <v>52</v>
      </c>
      <c r="E17" s="36" t="s">
        <v>52</v>
      </c>
    </row>
    <row r="18">
      <c r="A18" s="47" t="s">
        <v>83</v>
      </c>
      <c r="B18" s="28"/>
      <c r="C18" s="28"/>
      <c r="D18" s="28"/>
      <c r="E18" s="29"/>
    </row>
    <row r="19">
      <c r="A19" s="48" t="s">
        <v>84</v>
      </c>
      <c r="B19" s="35"/>
      <c r="C19" s="35"/>
      <c r="D19" s="35"/>
      <c r="E19" s="36"/>
    </row>
    <row r="20">
      <c r="A20" s="47" t="s">
        <v>85</v>
      </c>
      <c r="B20" s="28"/>
      <c r="C20" s="28"/>
      <c r="D20" s="28"/>
      <c r="E20" s="29"/>
    </row>
    <row r="21">
      <c r="A21" s="49" t="s">
        <v>87</v>
      </c>
      <c r="B21" s="50"/>
      <c r="C21" s="50"/>
      <c r="D21" s="50"/>
      <c r="E21" s="51"/>
    </row>
  </sheetData>
  <dataValidations>
    <dataValidation type="list" allowBlank="1" sqref="D2:E21">
      <formula1>"Non,Oui"</formula1>
    </dataValidation>
    <dataValidation type="list" allowBlank="1" sqref="B2:C21">
      <formula1>"Oui,Non"</formula1>
    </dataValidation>
    <dataValidation allowBlank="1" showDropDown="1" sqref="A2:A21"/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88"/>
    <col customWidth="1" min="2" max="2" width="12.63"/>
    <col customWidth="1" min="3" max="3" width="11.75"/>
    <col customWidth="1" min="4" max="4" width="14.75"/>
    <col customWidth="1" min="5" max="5" width="21.5"/>
    <col customWidth="1" min="6" max="6" width="19.63"/>
  </cols>
  <sheetData>
    <row r="1">
      <c r="A1" s="100" t="s">
        <v>44</v>
      </c>
      <c r="B1" s="101" t="s">
        <v>90</v>
      </c>
      <c r="C1" s="101" t="s">
        <v>91</v>
      </c>
      <c r="D1" s="101" t="s">
        <v>92</v>
      </c>
      <c r="E1" s="101" t="s">
        <v>93</v>
      </c>
      <c r="F1" s="101" t="s">
        <v>94</v>
      </c>
      <c r="G1" s="102" t="s">
        <v>95</v>
      </c>
    </row>
    <row r="2">
      <c r="A2" s="103" t="s">
        <v>97</v>
      </c>
      <c r="B2" s="59">
        <v>10.0</v>
      </c>
      <c r="C2" s="59" t="s">
        <v>98</v>
      </c>
      <c r="D2" s="59" t="s">
        <v>99</v>
      </c>
      <c r="E2" s="59" t="s">
        <v>100</v>
      </c>
      <c r="F2" s="59">
        <v>254.0</v>
      </c>
      <c r="G2" s="104">
        <v>150.0</v>
      </c>
    </row>
    <row r="3">
      <c r="A3" s="103" t="s">
        <v>103</v>
      </c>
      <c r="B3" s="59">
        <v>11.0</v>
      </c>
      <c r="C3" s="59" t="s">
        <v>104</v>
      </c>
      <c r="D3" s="59" t="s">
        <v>99</v>
      </c>
      <c r="E3" s="59" t="s">
        <v>105</v>
      </c>
      <c r="F3" s="59">
        <v>254.0</v>
      </c>
      <c r="G3" s="104">
        <v>120.0</v>
      </c>
    </row>
    <row r="4">
      <c r="A4" s="103" t="s">
        <v>106</v>
      </c>
      <c r="B4" s="59">
        <v>12.0</v>
      </c>
      <c r="C4" s="59" t="s">
        <v>107</v>
      </c>
      <c r="D4" s="59" t="s">
        <v>108</v>
      </c>
      <c r="E4" s="59" t="s">
        <v>109</v>
      </c>
      <c r="F4" s="59">
        <v>510.0</v>
      </c>
      <c r="G4" s="104">
        <v>80.0</v>
      </c>
    </row>
    <row r="5">
      <c r="A5" s="103" t="s">
        <v>110</v>
      </c>
      <c r="B5" s="59">
        <v>13.0</v>
      </c>
      <c r="C5" s="59" t="s">
        <v>111</v>
      </c>
      <c r="D5" s="59" t="s">
        <v>108</v>
      </c>
      <c r="E5" s="59" t="s">
        <v>112</v>
      </c>
      <c r="F5" s="59">
        <v>510.0</v>
      </c>
      <c r="G5" s="104">
        <v>100.0</v>
      </c>
    </row>
    <row r="6">
      <c r="A6" s="103" t="s">
        <v>114</v>
      </c>
      <c r="B6" s="59">
        <v>14.0</v>
      </c>
      <c r="C6" s="59" t="s">
        <v>115</v>
      </c>
      <c r="D6" s="59" t="s">
        <v>116</v>
      </c>
      <c r="E6" s="59" t="s">
        <v>117</v>
      </c>
      <c r="F6" s="59">
        <v>126.0</v>
      </c>
      <c r="G6" s="104">
        <v>50.0</v>
      </c>
    </row>
    <row r="7">
      <c r="A7" s="103" t="s">
        <v>120</v>
      </c>
      <c r="B7" s="59">
        <v>15.0</v>
      </c>
      <c r="C7" s="59" t="s">
        <v>121</v>
      </c>
      <c r="D7" s="59" t="s">
        <v>116</v>
      </c>
      <c r="E7" s="59" t="s">
        <v>122</v>
      </c>
      <c r="F7" s="59">
        <v>126.0</v>
      </c>
      <c r="G7" s="104">
        <v>40.0</v>
      </c>
    </row>
    <row r="8">
      <c r="A8" s="103" t="s">
        <v>123</v>
      </c>
      <c r="B8" s="59">
        <v>16.0</v>
      </c>
      <c r="C8" s="59" t="s">
        <v>124</v>
      </c>
      <c r="D8" s="59" t="s">
        <v>99</v>
      </c>
      <c r="E8" s="59" t="s">
        <v>125</v>
      </c>
      <c r="F8" s="59">
        <v>254.0</v>
      </c>
      <c r="G8" s="104">
        <v>180.0</v>
      </c>
    </row>
    <row r="9">
      <c r="A9" s="103" t="s">
        <v>126</v>
      </c>
      <c r="B9" s="59">
        <v>17.0</v>
      </c>
      <c r="C9" s="59" t="s">
        <v>127</v>
      </c>
      <c r="D9" s="59" t="s">
        <v>99</v>
      </c>
      <c r="E9" s="59" t="s">
        <v>128</v>
      </c>
      <c r="F9" s="59">
        <v>510.0</v>
      </c>
      <c r="G9" s="104">
        <v>160.0</v>
      </c>
    </row>
    <row r="10">
      <c r="A10" s="103" t="s">
        <v>130</v>
      </c>
      <c r="B10" s="59">
        <v>18.0</v>
      </c>
      <c r="C10" s="59" t="s">
        <v>131</v>
      </c>
      <c r="D10" s="59" t="s">
        <v>99</v>
      </c>
      <c r="E10" s="59" t="s">
        <v>132</v>
      </c>
      <c r="F10" s="59">
        <v>254.0</v>
      </c>
      <c r="G10" s="104">
        <v>200.0</v>
      </c>
    </row>
    <row r="11">
      <c r="A11" s="103" t="s">
        <v>134</v>
      </c>
      <c r="B11" s="59">
        <v>19.0</v>
      </c>
      <c r="C11" s="59" t="s">
        <v>135</v>
      </c>
      <c r="D11" s="59" t="s">
        <v>99</v>
      </c>
      <c r="E11" s="59" t="s">
        <v>136</v>
      </c>
      <c r="F11" s="59">
        <v>254.0</v>
      </c>
      <c r="G11" s="104">
        <v>190.0</v>
      </c>
    </row>
    <row r="12">
      <c r="A12" s="103" t="s">
        <v>137</v>
      </c>
      <c r="B12" s="59">
        <v>20.0</v>
      </c>
      <c r="C12" s="59" t="s">
        <v>138</v>
      </c>
      <c r="D12" s="59" t="s">
        <v>116</v>
      </c>
      <c r="E12" s="59" t="s">
        <v>139</v>
      </c>
      <c r="F12" s="59">
        <v>126.0</v>
      </c>
      <c r="G12" s="104">
        <v>60.0</v>
      </c>
    </row>
    <row r="13">
      <c r="A13" s="103" t="s">
        <v>140</v>
      </c>
      <c r="B13" s="59">
        <v>30.0</v>
      </c>
      <c r="C13" s="59" t="s">
        <v>141</v>
      </c>
      <c r="D13" s="59" t="s">
        <v>142</v>
      </c>
      <c r="E13" s="59" t="s">
        <v>143</v>
      </c>
      <c r="F13" s="59">
        <v>1022.0</v>
      </c>
      <c r="G13" s="104">
        <v>600.0</v>
      </c>
    </row>
    <row r="14">
      <c r="A14" s="103" t="s">
        <v>145</v>
      </c>
      <c r="B14" s="59">
        <v>40.0</v>
      </c>
      <c r="C14" s="59" t="s">
        <v>146</v>
      </c>
      <c r="D14" s="59" t="s">
        <v>116</v>
      </c>
      <c r="E14" s="59" t="s">
        <v>147</v>
      </c>
      <c r="F14" s="59">
        <v>126.0</v>
      </c>
      <c r="G14" s="104">
        <v>90.0</v>
      </c>
    </row>
    <row r="15">
      <c r="A15" s="103" t="s">
        <v>149</v>
      </c>
      <c r="B15" s="59">
        <v>41.0</v>
      </c>
      <c r="C15" s="59" t="s">
        <v>150</v>
      </c>
      <c r="D15" s="59" t="s">
        <v>99</v>
      </c>
      <c r="E15" s="59" t="s">
        <v>151</v>
      </c>
      <c r="F15" s="59">
        <v>1022.0</v>
      </c>
      <c r="G15" s="104">
        <v>529.0</v>
      </c>
    </row>
    <row r="16">
      <c r="A16" s="103" t="s">
        <v>153</v>
      </c>
      <c r="B16" s="59">
        <v>42.0</v>
      </c>
      <c r="C16" s="59" t="s">
        <v>154</v>
      </c>
      <c r="D16" s="59" t="s">
        <v>116</v>
      </c>
      <c r="E16" s="59" t="s">
        <v>155</v>
      </c>
      <c r="F16" s="59">
        <v>126.0</v>
      </c>
      <c r="G16" s="104">
        <v>22.0</v>
      </c>
    </row>
    <row r="17">
      <c r="A17" s="105" t="s">
        <v>157</v>
      </c>
      <c r="B17" s="106">
        <v>43.0</v>
      </c>
      <c r="C17" s="106" t="s">
        <v>158</v>
      </c>
      <c r="D17" s="106" t="s">
        <v>159</v>
      </c>
      <c r="E17" s="106" t="s">
        <v>160</v>
      </c>
      <c r="F17" s="106">
        <v>62.0</v>
      </c>
      <c r="G17" s="107">
        <v>35.0</v>
      </c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3.75"/>
    <col customWidth="1" min="2" max="2" width="77.0"/>
    <col customWidth="1" min="3" max="3" width="20.88"/>
    <col customWidth="1" min="4" max="4" width="19.13"/>
    <col customWidth="1" min="5" max="5" width="19.25"/>
    <col customWidth="1" min="6" max="6" width="15.25"/>
    <col customWidth="1" min="7" max="7" width="18.63"/>
  </cols>
  <sheetData>
    <row r="1">
      <c r="A1" s="65" t="s">
        <v>18</v>
      </c>
      <c r="B1" s="25" t="s">
        <v>163</v>
      </c>
      <c r="C1" s="25" t="s">
        <v>164</v>
      </c>
      <c r="D1" s="25" t="s">
        <v>165</v>
      </c>
      <c r="E1" s="25" t="s">
        <v>166</v>
      </c>
      <c r="F1" s="25" t="s">
        <v>167</v>
      </c>
      <c r="G1" s="5" t="s">
        <v>168</v>
      </c>
    </row>
    <row r="2">
      <c r="A2" s="66" t="s">
        <v>170</v>
      </c>
      <c r="B2" s="67" t="s">
        <v>33</v>
      </c>
      <c r="C2" s="67" t="s">
        <v>171</v>
      </c>
      <c r="D2" s="68">
        <v>4.0</v>
      </c>
      <c r="E2" s="69">
        <v>8038.8</v>
      </c>
      <c r="F2" s="70">
        <f t="shared" ref="F2:F11" si="1">E2*D2</f>
        <v>32155.2</v>
      </c>
      <c r="G2" s="71">
        <f t="shared" ref="G2:G11" si="2">F2*1.35</f>
        <v>43409.52</v>
      </c>
    </row>
    <row r="3">
      <c r="A3" s="48" t="s">
        <v>173</v>
      </c>
      <c r="B3" s="72" t="s">
        <v>174</v>
      </c>
      <c r="C3" s="73" t="s">
        <v>175</v>
      </c>
      <c r="D3" s="74">
        <v>19.0</v>
      </c>
      <c r="E3" s="75">
        <v>3214.8</v>
      </c>
      <c r="F3" s="76">
        <f t="shared" si="1"/>
        <v>61081.2</v>
      </c>
      <c r="G3" s="77">
        <f t="shared" si="2"/>
        <v>82459.62</v>
      </c>
    </row>
    <row r="4">
      <c r="A4" s="47" t="s">
        <v>177</v>
      </c>
      <c r="B4" s="78" t="s">
        <v>178</v>
      </c>
      <c r="C4" s="67" t="s">
        <v>179</v>
      </c>
      <c r="D4" s="68">
        <v>8.0</v>
      </c>
      <c r="E4" s="69">
        <v>1405.2</v>
      </c>
      <c r="F4" s="70">
        <f t="shared" si="1"/>
        <v>11241.6</v>
      </c>
      <c r="G4" s="71">
        <f t="shared" si="2"/>
        <v>15176.16</v>
      </c>
    </row>
    <row r="5">
      <c r="A5" s="79" t="s">
        <v>181</v>
      </c>
      <c r="B5" s="80" t="s">
        <v>182</v>
      </c>
      <c r="C5" s="73" t="s">
        <v>183</v>
      </c>
      <c r="D5" s="74">
        <v>4.0</v>
      </c>
      <c r="E5" s="75">
        <v>1024.8</v>
      </c>
      <c r="F5" s="76">
        <f t="shared" si="1"/>
        <v>4099.2</v>
      </c>
      <c r="G5" s="77">
        <f t="shared" si="2"/>
        <v>5533.92</v>
      </c>
    </row>
    <row r="6">
      <c r="A6" s="47" t="s">
        <v>185</v>
      </c>
      <c r="B6" s="67" t="s">
        <v>186</v>
      </c>
      <c r="C6" s="67" t="s">
        <v>187</v>
      </c>
      <c r="D6" s="68">
        <v>19.0</v>
      </c>
      <c r="E6" s="69">
        <v>479.6</v>
      </c>
      <c r="F6" s="70">
        <f t="shared" si="1"/>
        <v>9112.4</v>
      </c>
      <c r="G6" s="71">
        <f t="shared" si="2"/>
        <v>12301.74</v>
      </c>
    </row>
    <row r="7">
      <c r="A7" s="48" t="s">
        <v>189</v>
      </c>
      <c r="B7" s="73" t="s">
        <v>190</v>
      </c>
      <c r="C7" s="73" t="s">
        <v>191</v>
      </c>
      <c r="D7" s="74">
        <v>8.0</v>
      </c>
      <c r="E7" s="75">
        <v>201.6</v>
      </c>
      <c r="F7" s="76">
        <f t="shared" si="1"/>
        <v>1612.8</v>
      </c>
      <c r="G7" s="77">
        <f t="shared" si="2"/>
        <v>2177.28</v>
      </c>
    </row>
    <row r="8">
      <c r="A8" s="66" t="s">
        <v>192</v>
      </c>
      <c r="B8" s="81"/>
      <c r="C8" s="81"/>
      <c r="D8" s="68">
        <v>4.0</v>
      </c>
      <c r="E8" s="69">
        <v>20.0</v>
      </c>
      <c r="F8" s="70">
        <f t="shared" si="1"/>
        <v>80</v>
      </c>
      <c r="G8" s="71">
        <f t="shared" si="2"/>
        <v>108</v>
      </c>
    </row>
    <row r="9">
      <c r="A9" s="82" t="s">
        <v>193</v>
      </c>
      <c r="B9" s="83"/>
      <c r="C9" s="83"/>
      <c r="D9" s="74">
        <v>27.0</v>
      </c>
      <c r="E9" s="75">
        <v>40.0</v>
      </c>
      <c r="F9" s="76">
        <f t="shared" si="1"/>
        <v>1080</v>
      </c>
      <c r="G9" s="77">
        <f t="shared" si="2"/>
        <v>1458</v>
      </c>
    </row>
    <row r="10">
      <c r="A10" s="66" t="s">
        <v>195</v>
      </c>
      <c r="B10" s="78" t="s">
        <v>196</v>
      </c>
      <c r="C10" s="67" t="s">
        <v>197</v>
      </c>
      <c r="D10" s="68">
        <v>87.0</v>
      </c>
      <c r="E10" s="69">
        <v>632.8</v>
      </c>
      <c r="F10" s="70">
        <f t="shared" si="1"/>
        <v>55053.6</v>
      </c>
      <c r="G10" s="71">
        <f t="shared" si="2"/>
        <v>74322.36</v>
      </c>
    </row>
    <row r="11">
      <c r="A11" s="49" t="s">
        <v>199</v>
      </c>
      <c r="B11" s="85" t="s">
        <v>200</v>
      </c>
      <c r="C11" s="86" t="s">
        <v>201</v>
      </c>
      <c r="D11" s="87">
        <v>87.0</v>
      </c>
      <c r="E11" s="88">
        <v>77.6</v>
      </c>
      <c r="F11" s="89">
        <f t="shared" si="1"/>
        <v>6751.2</v>
      </c>
      <c r="G11" s="90">
        <f t="shared" si="2"/>
        <v>9114.12</v>
      </c>
    </row>
    <row r="12">
      <c r="A12" s="91" t="str">
        <f>"Total après Frais Généraux : " &amp; SUM(G2:G11) &amp; " €"</f>
        <v>Total après Frais Généraux : 246060,72 €</v>
      </c>
    </row>
  </sheetData>
  <dataValidations>
    <dataValidation type="custom" allowBlank="1" showDropDown="1" sqref="D2:F11">
      <formula1>AND(ISNUMBER(D2),(NOT(OR(NOT(ISERROR(DATEVALUE(D2))), AND(ISNUMBER(D2), LEFT(CELL("format", D2))="D")))))</formula1>
    </dataValidation>
    <dataValidation allowBlank="1" showDropDown="1" sqref="A2:A11 C2:C11"/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63"/>
    <col customWidth="1" min="4" max="4" width="23.25"/>
    <col customWidth="1" min="6" max="6" width="17.25"/>
  </cols>
  <sheetData>
    <row r="1">
      <c r="A1" s="91" t="s">
        <v>19</v>
      </c>
      <c r="C1" s="91" t="s">
        <v>1</v>
      </c>
      <c r="D1" s="91" t="s">
        <v>222</v>
      </c>
      <c r="E1" s="91" t="s">
        <v>223</v>
      </c>
      <c r="F1" s="91" t="s">
        <v>224</v>
      </c>
    </row>
    <row r="2">
      <c r="A2" s="91" t="s">
        <v>23</v>
      </c>
      <c r="B2" s="91">
        <v>10.0</v>
      </c>
      <c r="C2" s="91">
        <v>2.0</v>
      </c>
      <c r="D2" s="91" t="s">
        <v>24</v>
      </c>
      <c r="E2" s="91">
        <v>20.0</v>
      </c>
      <c r="F2" s="91">
        <v>10.0</v>
      </c>
    </row>
    <row r="3">
      <c r="A3" s="91" t="s">
        <v>28</v>
      </c>
      <c r="B3" s="91">
        <v>5.0</v>
      </c>
      <c r="C3" s="91" t="s">
        <v>225</v>
      </c>
      <c r="D3" s="91" t="s">
        <v>29</v>
      </c>
      <c r="E3" s="91">
        <v>0.0</v>
      </c>
      <c r="F3" s="91">
        <v>0.0</v>
      </c>
    </row>
    <row r="4">
      <c r="A4" s="91" t="s">
        <v>31</v>
      </c>
      <c r="B4" s="91">
        <v>1.0</v>
      </c>
      <c r="C4" s="91">
        <v>5.0</v>
      </c>
      <c r="D4" s="91" t="s">
        <v>24</v>
      </c>
      <c r="E4" s="91">
        <v>5.0</v>
      </c>
      <c r="F4" s="91">
        <v>1.0</v>
      </c>
    </row>
    <row r="5">
      <c r="A5" s="91" t="s">
        <v>35</v>
      </c>
      <c r="B5" s="91">
        <v>5.0</v>
      </c>
      <c r="C5" s="91">
        <v>7.0</v>
      </c>
      <c r="D5" s="91" t="s">
        <v>36</v>
      </c>
      <c r="E5" s="91">
        <v>35.0</v>
      </c>
      <c r="F5" s="91">
        <v>50.0</v>
      </c>
    </row>
    <row r="6">
      <c r="A6" s="91" t="s">
        <v>40</v>
      </c>
      <c r="B6" s="91">
        <v>10.0</v>
      </c>
      <c r="C6" s="91">
        <v>3.0</v>
      </c>
      <c r="D6" s="91" t="s">
        <v>41</v>
      </c>
      <c r="E6" s="91">
        <v>30.0</v>
      </c>
      <c r="F6" s="91">
        <v>1.0</v>
      </c>
    </row>
    <row r="7">
      <c r="A7" s="91" t="s">
        <v>42</v>
      </c>
      <c r="B7" s="91">
        <v>0.0</v>
      </c>
    </row>
    <row r="8">
      <c r="A8" s="91" t="s">
        <v>49</v>
      </c>
      <c r="B8" s="91">
        <v>0.0</v>
      </c>
    </row>
    <row r="11">
      <c r="A11" s="91" t="s">
        <v>56</v>
      </c>
    </row>
    <row r="12">
      <c r="A12" s="91" t="s">
        <v>58</v>
      </c>
      <c r="B12" s="91">
        <v>0.0</v>
      </c>
    </row>
    <row r="13">
      <c r="A13" s="91" t="s">
        <v>60</v>
      </c>
      <c r="B13" s="91">
        <v>0.0</v>
      </c>
    </row>
    <row r="14">
      <c r="A14" s="91" t="s">
        <v>62</v>
      </c>
      <c r="B14" s="91">
        <v>4.0</v>
      </c>
    </row>
    <row r="15">
      <c r="A15" s="91" t="s">
        <v>64</v>
      </c>
      <c r="B15" s="91">
        <v>0.0</v>
      </c>
    </row>
    <row r="16">
      <c r="A16" s="91" t="s">
        <v>66</v>
      </c>
      <c r="B16" s="91">
        <v>0.0</v>
      </c>
    </row>
    <row r="17">
      <c r="A17" s="91" t="s">
        <v>68</v>
      </c>
      <c r="B17" s="91">
        <v>0.0</v>
      </c>
    </row>
    <row r="18">
      <c r="A18" s="91" t="s">
        <v>70</v>
      </c>
      <c r="B18" s="91">
        <v>0.0</v>
      </c>
    </row>
    <row r="19">
      <c r="A19" s="91" t="s">
        <v>72</v>
      </c>
      <c r="B19" s="91">
        <v>0.0</v>
      </c>
    </row>
    <row r="22">
      <c r="A22" s="91" t="s">
        <v>76</v>
      </c>
    </row>
    <row r="23">
      <c r="A23" s="91" t="s">
        <v>78</v>
      </c>
      <c r="B23" s="91">
        <v>0.0</v>
      </c>
    </row>
    <row r="24">
      <c r="A24" s="91" t="s">
        <v>81</v>
      </c>
      <c r="B24" s="91">
        <v>0.0</v>
      </c>
    </row>
    <row r="27">
      <c r="A27" s="91" t="s">
        <v>86</v>
      </c>
    </row>
    <row r="28">
      <c r="A28" s="91" t="s">
        <v>88</v>
      </c>
      <c r="B28" s="91">
        <v>0.0</v>
      </c>
    </row>
    <row r="29">
      <c r="A29" s="91" t="s">
        <v>89</v>
      </c>
      <c r="B29" s="91">
        <v>0.0</v>
      </c>
    </row>
    <row r="30">
      <c r="A30" s="91" t="s">
        <v>96</v>
      </c>
      <c r="B30" s="91">
        <v>0.0</v>
      </c>
    </row>
    <row r="31">
      <c r="A31" s="91" t="s">
        <v>101</v>
      </c>
      <c r="B31" s="91">
        <v>0.0</v>
      </c>
    </row>
    <row r="34">
      <c r="A34" s="91" t="s">
        <v>113</v>
      </c>
    </row>
    <row r="35">
      <c r="A35" s="91" t="s">
        <v>118</v>
      </c>
      <c r="B35" s="91">
        <v>12.0</v>
      </c>
      <c r="C35" s="91">
        <v>30.0</v>
      </c>
      <c r="D35" s="91" t="s">
        <v>226</v>
      </c>
      <c r="E35" s="91">
        <v>360.0</v>
      </c>
      <c r="F35" s="91" t="s">
        <v>227</v>
      </c>
    </row>
    <row r="38">
      <c r="A38" s="91" t="s">
        <v>129</v>
      </c>
    </row>
    <row r="39">
      <c r="A39" s="91" t="s">
        <v>133</v>
      </c>
      <c r="B39" s="91">
        <v>29.0</v>
      </c>
    </row>
    <row r="42">
      <c r="A42" s="91" t="s">
        <v>144</v>
      </c>
    </row>
    <row r="43">
      <c r="A43" s="91" t="s">
        <v>148</v>
      </c>
      <c r="B43" s="91">
        <v>1.0</v>
      </c>
    </row>
    <row r="44">
      <c r="A44" s="91" t="s">
        <v>152</v>
      </c>
      <c r="B44" s="91">
        <v>0.0</v>
      </c>
    </row>
    <row r="45">
      <c r="A45" s="91" t="s">
        <v>156</v>
      </c>
      <c r="B45" s="91">
        <v>0.0</v>
      </c>
    </row>
    <row r="46">
      <c r="A46" s="91" t="s">
        <v>161</v>
      </c>
      <c r="B46" s="91">
        <v>0.0</v>
      </c>
    </row>
    <row r="47">
      <c r="A47" s="91" t="s">
        <v>162</v>
      </c>
      <c r="B47" s="91">
        <v>0.0</v>
      </c>
    </row>
    <row r="48">
      <c r="A48" s="91" t="s">
        <v>169</v>
      </c>
      <c r="B48" s="91">
        <v>0.0</v>
      </c>
    </row>
    <row r="49">
      <c r="A49" s="91" t="s">
        <v>172</v>
      </c>
      <c r="B49" s="91">
        <v>1.0</v>
      </c>
    </row>
    <row r="50">
      <c r="A50" s="91" t="s">
        <v>176</v>
      </c>
      <c r="B50" s="91">
        <v>1.0</v>
      </c>
    </row>
    <row r="51">
      <c r="A51" s="91" t="s">
        <v>180</v>
      </c>
      <c r="B51" s="91">
        <v>0.0</v>
      </c>
    </row>
    <row r="52">
      <c r="A52" s="91" t="s">
        <v>184</v>
      </c>
      <c r="B52" s="91">
        <v>1.0</v>
      </c>
    </row>
    <row r="53">
      <c r="A53" s="91" t="s">
        <v>188</v>
      </c>
      <c r="B53" s="91">
        <v>0.0</v>
      </c>
    </row>
    <row r="56">
      <c r="A56" s="99" t="s">
        <v>194</v>
      </c>
    </row>
    <row r="57">
      <c r="A57" s="91" t="s">
        <v>198</v>
      </c>
      <c r="B57" s="91">
        <v>3.0</v>
      </c>
    </row>
    <row r="58">
      <c r="A58" s="91" t="s">
        <v>15</v>
      </c>
    </row>
    <row r="59">
      <c r="E59" s="91">
        <v>450.0</v>
      </c>
      <c r="F59" s="91" t="s">
        <v>228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63"/>
    <col customWidth="1" min="4" max="4" width="21.63"/>
    <col customWidth="1" min="6" max="6" width="26.25"/>
  </cols>
  <sheetData>
    <row r="1">
      <c r="A1" s="91" t="s">
        <v>19</v>
      </c>
      <c r="C1" s="91" t="s">
        <v>1</v>
      </c>
      <c r="D1" s="91" t="s">
        <v>222</v>
      </c>
      <c r="E1" s="91" t="s">
        <v>223</v>
      </c>
      <c r="F1" s="91" t="s">
        <v>224</v>
      </c>
    </row>
    <row r="2">
      <c r="A2" s="91" t="s">
        <v>23</v>
      </c>
      <c r="B2" s="91">
        <v>22.0</v>
      </c>
      <c r="C2" s="91">
        <v>2.0</v>
      </c>
      <c r="D2" s="91" t="s">
        <v>24</v>
      </c>
      <c r="E2" s="91">
        <v>44.0</v>
      </c>
      <c r="F2" s="91">
        <v>22.0</v>
      </c>
    </row>
    <row r="3">
      <c r="A3" s="91" t="s">
        <v>28</v>
      </c>
      <c r="B3" s="91">
        <v>4.0</v>
      </c>
      <c r="C3" s="91" t="s">
        <v>225</v>
      </c>
      <c r="D3" s="91" t="s">
        <v>29</v>
      </c>
      <c r="E3" s="91">
        <v>0.0</v>
      </c>
      <c r="F3" s="91">
        <v>0.0</v>
      </c>
    </row>
    <row r="4">
      <c r="A4" s="91" t="s">
        <v>31</v>
      </c>
      <c r="B4" s="91">
        <v>10.0</v>
      </c>
      <c r="C4" s="91">
        <v>5.0</v>
      </c>
      <c r="D4" s="91" t="s">
        <v>24</v>
      </c>
      <c r="E4" s="91">
        <v>50.0</v>
      </c>
      <c r="F4" s="91">
        <v>10.0</v>
      </c>
    </row>
    <row r="5">
      <c r="A5" s="91" t="s">
        <v>35</v>
      </c>
      <c r="B5" s="91">
        <v>0.0</v>
      </c>
      <c r="E5" s="91"/>
      <c r="F5" s="91"/>
    </row>
    <row r="6">
      <c r="A6" s="91" t="s">
        <v>40</v>
      </c>
      <c r="B6" s="91">
        <v>18.0</v>
      </c>
      <c r="C6" s="91">
        <v>3.0</v>
      </c>
      <c r="D6" s="91" t="s">
        <v>41</v>
      </c>
      <c r="E6" s="91">
        <v>54.0</v>
      </c>
      <c r="F6" s="91">
        <v>1.8</v>
      </c>
    </row>
    <row r="7">
      <c r="A7" s="91" t="s">
        <v>42</v>
      </c>
      <c r="B7" s="91">
        <v>0.0</v>
      </c>
    </row>
    <row r="8">
      <c r="A8" s="91" t="s">
        <v>49</v>
      </c>
      <c r="B8" s="91">
        <v>0.0</v>
      </c>
    </row>
    <row r="11">
      <c r="A11" s="91" t="s">
        <v>56</v>
      </c>
    </row>
    <row r="12">
      <c r="A12" s="91" t="s">
        <v>58</v>
      </c>
      <c r="B12" s="91">
        <v>0.0</v>
      </c>
    </row>
    <row r="13">
      <c r="A13" s="91" t="s">
        <v>60</v>
      </c>
      <c r="B13" s="91">
        <v>0.0</v>
      </c>
    </row>
    <row r="14">
      <c r="A14" s="91" t="s">
        <v>62</v>
      </c>
      <c r="B14" s="91">
        <v>8.0</v>
      </c>
    </row>
    <row r="15">
      <c r="A15" s="91" t="s">
        <v>64</v>
      </c>
      <c r="B15" s="91">
        <v>0.0</v>
      </c>
    </row>
    <row r="16">
      <c r="A16" s="91" t="s">
        <v>66</v>
      </c>
      <c r="B16" s="91">
        <v>0.0</v>
      </c>
    </row>
    <row r="17">
      <c r="A17" s="91" t="s">
        <v>68</v>
      </c>
      <c r="B17" s="91">
        <v>0.0</v>
      </c>
    </row>
    <row r="18">
      <c r="A18" s="91" t="s">
        <v>70</v>
      </c>
      <c r="B18" s="91">
        <v>0.0</v>
      </c>
    </row>
    <row r="19">
      <c r="A19" s="91" t="s">
        <v>72</v>
      </c>
      <c r="B19" s="91">
        <v>0.0</v>
      </c>
    </row>
    <row r="22">
      <c r="A22" s="91" t="s">
        <v>76</v>
      </c>
    </row>
    <row r="23">
      <c r="A23" s="91" t="s">
        <v>78</v>
      </c>
      <c r="B23" s="91">
        <v>0.0</v>
      </c>
    </row>
    <row r="24">
      <c r="A24" s="91" t="s">
        <v>81</v>
      </c>
      <c r="B24" s="91">
        <v>0.0</v>
      </c>
    </row>
    <row r="27">
      <c r="A27" s="91" t="s">
        <v>86</v>
      </c>
    </row>
    <row r="28">
      <c r="A28" s="91" t="s">
        <v>88</v>
      </c>
      <c r="B28" s="91">
        <v>0.0</v>
      </c>
    </row>
    <row r="29">
      <c r="A29" s="91" t="s">
        <v>89</v>
      </c>
      <c r="B29" s="91">
        <v>0.0</v>
      </c>
    </row>
    <row r="30">
      <c r="A30" s="91" t="s">
        <v>96</v>
      </c>
      <c r="B30" s="91">
        <v>0.0</v>
      </c>
    </row>
    <row r="31">
      <c r="A31" s="91" t="s">
        <v>101</v>
      </c>
      <c r="B31" s="91">
        <v>0.0</v>
      </c>
    </row>
    <row r="34">
      <c r="A34" s="91" t="s">
        <v>113</v>
      </c>
    </row>
    <row r="35">
      <c r="A35" s="91" t="s">
        <v>118</v>
      </c>
      <c r="B35" s="91">
        <v>12.0</v>
      </c>
      <c r="C35" s="91">
        <v>30.0</v>
      </c>
      <c r="D35" s="91" t="s">
        <v>226</v>
      </c>
      <c r="E35" s="91">
        <v>360.0</v>
      </c>
      <c r="F35" s="91" t="s">
        <v>227</v>
      </c>
    </row>
    <row r="38">
      <c r="A38" s="91" t="s">
        <v>129</v>
      </c>
    </row>
    <row r="39">
      <c r="A39" s="91" t="s">
        <v>133</v>
      </c>
      <c r="B39" s="91">
        <v>70.0</v>
      </c>
    </row>
    <row r="42">
      <c r="A42" s="91" t="s">
        <v>144</v>
      </c>
    </row>
    <row r="43">
      <c r="A43" s="91" t="s">
        <v>148</v>
      </c>
      <c r="B43" s="91">
        <v>1.0</v>
      </c>
    </row>
    <row r="44">
      <c r="A44" s="91" t="s">
        <v>152</v>
      </c>
      <c r="B44" s="91" t="s">
        <v>43</v>
      </c>
    </row>
    <row r="45">
      <c r="A45" s="91" t="s">
        <v>156</v>
      </c>
      <c r="B45" s="91" t="s">
        <v>43</v>
      </c>
    </row>
    <row r="46">
      <c r="A46" s="91" t="s">
        <v>161</v>
      </c>
      <c r="B46" s="91" t="s">
        <v>43</v>
      </c>
    </row>
    <row r="47">
      <c r="A47" s="91" t="s">
        <v>162</v>
      </c>
      <c r="B47" s="91">
        <v>1.0</v>
      </c>
    </row>
    <row r="48">
      <c r="A48" s="91" t="s">
        <v>169</v>
      </c>
      <c r="B48" s="91" t="s">
        <v>43</v>
      </c>
    </row>
    <row r="49">
      <c r="A49" s="91" t="s">
        <v>172</v>
      </c>
      <c r="B49" s="91">
        <v>1.0</v>
      </c>
    </row>
    <row r="50">
      <c r="A50" s="91" t="s">
        <v>176</v>
      </c>
      <c r="B50" s="91">
        <v>1.0</v>
      </c>
    </row>
    <row r="51">
      <c r="A51" s="91" t="s">
        <v>180</v>
      </c>
      <c r="B51" s="91">
        <v>0.0</v>
      </c>
    </row>
    <row r="52">
      <c r="A52" s="91" t="s">
        <v>184</v>
      </c>
      <c r="B52" s="91">
        <v>1.0</v>
      </c>
    </row>
    <row r="53">
      <c r="A53" s="91" t="s">
        <v>188</v>
      </c>
      <c r="B53" s="91">
        <v>0.0</v>
      </c>
    </row>
    <row r="56">
      <c r="A56" s="99" t="s">
        <v>194</v>
      </c>
    </row>
    <row r="57">
      <c r="A57" s="91" t="s">
        <v>198</v>
      </c>
      <c r="B57" s="91">
        <v>12.0</v>
      </c>
    </row>
    <row r="58">
      <c r="A58" s="91" t="s">
        <v>15</v>
      </c>
      <c r="E58" s="91">
        <v>508.0</v>
      </c>
      <c r="F58" s="91" t="s">
        <v>229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63"/>
    <col customWidth="1" min="4" max="4" width="21.88"/>
    <col customWidth="1" min="6" max="6" width="17.0"/>
  </cols>
  <sheetData>
    <row r="1">
      <c r="A1" s="91" t="s">
        <v>19</v>
      </c>
      <c r="C1" s="91" t="s">
        <v>1</v>
      </c>
      <c r="D1" s="91" t="s">
        <v>222</v>
      </c>
      <c r="E1" s="91" t="s">
        <v>223</v>
      </c>
      <c r="F1" s="91" t="s">
        <v>224</v>
      </c>
    </row>
    <row r="2">
      <c r="A2" s="91" t="s">
        <v>23</v>
      </c>
      <c r="B2" s="91">
        <v>27.0</v>
      </c>
      <c r="C2" s="91">
        <v>2.0</v>
      </c>
      <c r="D2" s="91" t="s">
        <v>24</v>
      </c>
      <c r="E2" s="91">
        <v>54.0</v>
      </c>
      <c r="F2" s="91">
        <v>27.0</v>
      </c>
    </row>
    <row r="3">
      <c r="A3" s="91" t="s">
        <v>28</v>
      </c>
      <c r="B3" s="91">
        <v>4.0</v>
      </c>
      <c r="C3" s="91" t="s">
        <v>225</v>
      </c>
      <c r="D3" s="91" t="s">
        <v>29</v>
      </c>
      <c r="E3" s="91">
        <v>0.0</v>
      </c>
      <c r="F3" s="91">
        <v>0.0</v>
      </c>
    </row>
    <row r="4">
      <c r="A4" s="91" t="s">
        <v>31</v>
      </c>
      <c r="B4" s="91">
        <v>11.0</v>
      </c>
      <c r="C4" s="91">
        <v>5.0</v>
      </c>
      <c r="D4" s="91" t="s">
        <v>24</v>
      </c>
      <c r="E4" s="91">
        <v>55.0</v>
      </c>
      <c r="F4" s="91">
        <v>11.0</v>
      </c>
    </row>
    <row r="5">
      <c r="A5" s="91" t="s">
        <v>35</v>
      </c>
      <c r="B5" s="91">
        <v>0.0</v>
      </c>
      <c r="E5" s="91"/>
      <c r="F5" s="91"/>
    </row>
    <row r="6">
      <c r="A6" s="91" t="s">
        <v>40</v>
      </c>
      <c r="B6" s="91">
        <v>21.0</v>
      </c>
      <c r="C6" s="91">
        <v>3.0</v>
      </c>
      <c r="D6" s="91" t="s">
        <v>41</v>
      </c>
      <c r="E6" s="91">
        <v>63.0</v>
      </c>
      <c r="F6" s="91">
        <v>2.1</v>
      </c>
    </row>
    <row r="7">
      <c r="A7" s="91" t="s">
        <v>42</v>
      </c>
      <c r="B7" s="91">
        <v>0.0</v>
      </c>
    </row>
    <row r="8">
      <c r="A8" s="91" t="s">
        <v>49</v>
      </c>
      <c r="B8" s="91">
        <v>0.0</v>
      </c>
    </row>
    <row r="11">
      <c r="A11" s="91" t="s">
        <v>56</v>
      </c>
    </row>
    <row r="12">
      <c r="A12" s="91" t="s">
        <v>58</v>
      </c>
      <c r="B12" s="91">
        <v>0.0</v>
      </c>
    </row>
    <row r="13">
      <c r="A13" s="91" t="s">
        <v>60</v>
      </c>
      <c r="B13" s="91">
        <v>0.0</v>
      </c>
    </row>
    <row r="14">
      <c r="A14" s="91" t="s">
        <v>62</v>
      </c>
      <c r="B14" s="91">
        <v>7.0</v>
      </c>
    </row>
    <row r="15">
      <c r="A15" s="91" t="s">
        <v>64</v>
      </c>
      <c r="B15" s="91">
        <v>0.0</v>
      </c>
    </row>
    <row r="16">
      <c r="A16" s="91" t="s">
        <v>66</v>
      </c>
      <c r="B16" s="91">
        <v>0.0</v>
      </c>
    </row>
    <row r="17">
      <c r="A17" s="91" t="s">
        <v>68</v>
      </c>
      <c r="B17" s="91">
        <v>0.0</v>
      </c>
    </row>
    <row r="18">
      <c r="A18" s="91" t="s">
        <v>70</v>
      </c>
      <c r="B18" s="91">
        <v>0.0</v>
      </c>
    </row>
    <row r="19">
      <c r="A19" s="91" t="s">
        <v>72</v>
      </c>
      <c r="B19" s="91">
        <v>0.0</v>
      </c>
    </row>
    <row r="22">
      <c r="A22" s="91" t="s">
        <v>76</v>
      </c>
    </row>
    <row r="23">
      <c r="A23" s="91" t="s">
        <v>78</v>
      </c>
      <c r="B23" s="91">
        <v>0.0</v>
      </c>
    </row>
    <row r="24">
      <c r="A24" s="91" t="s">
        <v>81</v>
      </c>
      <c r="B24" s="91">
        <v>0.0</v>
      </c>
    </row>
    <row r="27">
      <c r="A27" s="91" t="s">
        <v>86</v>
      </c>
    </row>
    <row r="28">
      <c r="A28" s="91" t="s">
        <v>88</v>
      </c>
      <c r="B28" s="91">
        <v>0.0</v>
      </c>
    </row>
    <row r="29">
      <c r="A29" s="91" t="s">
        <v>89</v>
      </c>
      <c r="B29" s="91">
        <v>0.0</v>
      </c>
    </row>
    <row r="30">
      <c r="A30" s="91" t="s">
        <v>96</v>
      </c>
      <c r="B30" s="91">
        <v>0.0</v>
      </c>
    </row>
    <row r="31">
      <c r="A31" s="91" t="s">
        <v>101</v>
      </c>
      <c r="B31" s="91">
        <v>0.0</v>
      </c>
    </row>
    <row r="34">
      <c r="A34" s="91" t="s">
        <v>113</v>
      </c>
    </row>
    <row r="35">
      <c r="A35" s="91" t="s">
        <v>118</v>
      </c>
      <c r="B35" s="91">
        <v>12.0</v>
      </c>
      <c r="C35" s="91">
        <v>30.0</v>
      </c>
      <c r="D35" s="91" t="s">
        <v>226</v>
      </c>
      <c r="E35" s="91">
        <v>360.0</v>
      </c>
      <c r="F35" s="91" t="s">
        <v>227</v>
      </c>
    </row>
    <row r="38">
      <c r="A38" s="91" t="s">
        <v>129</v>
      </c>
    </row>
    <row r="39">
      <c r="A39" s="91" t="s">
        <v>133</v>
      </c>
      <c r="B39" s="91">
        <v>81.0</v>
      </c>
    </row>
    <row r="42">
      <c r="A42" s="91" t="s">
        <v>144</v>
      </c>
    </row>
    <row r="43">
      <c r="A43" s="91" t="s">
        <v>148</v>
      </c>
      <c r="B43" s="91">
        <v>1.0</v>
      </c>
    </row>
    <row r="44">
      <c r="A44" s="91" t="s">
        <v>152</v>
      </c>
      <c r="B44" s="91" t="s">
        <v>43</v>
      </c>
    </row>
    <row r="45">
      <c r="A45" s="91" t="s">
        <v>156</v>
      </c>
      <c r="B45" s="91" t="s">
        <v>43</v>
      </c>
    </row>
    <row r="46">
      <c r="A46" s="91" t="s">
        <v>161</v>
      </c>
      <c r="B46" s="91" t="s">
        <v>43</v>
      </c>
    </row>
    <row r="47">
      <c r="A47" s="91" t="s">
        <v>162</v>
      </c>
      <c r="B47" s="91" t="s">
        <v>43</v>
      </c>
    </row>
    <row r="48">
      <c r="A48" s="91" t="s">
        <v>169</v>
      </c>
      <c r="B48" s="91" t="s">
        <v>43</v>
      </c>
    </row>
    <row r="49">
      <c r="A49" s="91" t="s">
        <v>172</v>
      </c>
      <c r="B49" s="91">
        <v>2.0</v>
      </c>
    </row>
    <row r="50">
      <c r="A50" s="91" t="s">
        <v>176</v>
      </c>
      <c r="B50" s="91">
        <v>1.0</v>
      </c>
    </row>
    <row r="51">
      <c r="A51" s="91" t="s">
        <v>180</v>
      </c>
      <c r="B51" s="91">
        <v>1.0</v>
      </c>
    </row>
    <row r="52">
      <c r="A52" s="91" t="s">
        <v>184</v>
      </c>
      <c r="B52" s="91">
        <v>1.0</v>
      </c>
    </row>
    <row r="53">
      <c r="A53" s="91" t="s">
        <v>188</v>
      </c>
      <c r="B53" s="91">
        <v>1.0</v>
      </c>
    </row>
    <row r="56">
      <c r="A56" s="99" t="s">
        <v>194</v>
      </c>
    </row>
    <row r="57">
      <c r="A57" s="91" t="s">
        <v>198</v>
      </c>
      <c r="B57" s="91">
        <v>14.0</v>
      </c>
    </row>
    <row r="58">
      <c r="A58" s="91" t="s">
        <v>15</v>
      </c>
      <c r="E58" s="91">
        <v>532.0</v>
      </c>
      <c r="F58" s="91" t="s">
        <v>230</v>
      </c>
    </row>
  </sheetData>
  <drawing r:id="rId1"/>
</worksheet>
</file>