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azevedo_scaffo\Downloads\termometro-caged-2026\data\raw\"/>
    </mc:Choice>
  </mc:AlternateContent>
  <xr:revisionPtr revIDLastSave="0" documentId="13_ncr:1_{6F4FA103-B998-4C16-B636-97416CE65957}" xr6:coauthVersionLast="47" xr6:coauthVersionMax="47" xr10:uidLastSave="{00000000-0000-0000-0000-000000000000}"/>
  <bookViews>
    <workbookView xWindow="-108" yWindow="-108" windowWidth="23256" windowHeight="12456" tabRatio="861" activeTab="1" xr2:uid="{00000000-000D-0000-FFFF-FFFF00000000}"/>
  </bookViews>
  <sheets>
    <sheet name="CAGED" sheetId="83" r:id="rId1"/>
    <sheet name="Sumário" sheetId="13" r:id="rId2"/>
    <sheet name="Tabela 4" sheetId="84" r:id="rId3"/>
    <sheet name="Tabela 6" sheetId="62" r:id="rId4"/>
    <sheet name="Tabela 6.1" sheetId="81" r:id="rId5"/>
    <sheet name="Tabela 9" sheetId="90" r:id="rId6"/>
    <sheet name="Tabela 11" sheetId="92" r:id="rId7"/>
  </sheets>
  <definedNames>
    <definedName name="_xlnm._FilterDatabase" localSheetId="4" hidden="1">'Tabela 6.1'!$B$6:$NB$34</definedName>
    <definedName name="_xlnm._FilterDatabase" localSheetId="5" hidden="1">'Tabela 9'!$B$5:$D$29</definedName>
    <definedName name="_xlnm.Print_Area" localSheetId="1">Sumário!$A$1:$D$32</definedName>
    <definedName name="_xlnm.Print_Area" localSheetId="6">'Tabela 11'!$B$2:$B$42</definedName>
    <definedName name="_xlnm.Print_Area" localSheetId="3">'Tabela 6'!$B$2:$B$37</definedName>
    <definedName name="_xlnm.Print_Area" localSheetId="4">'Tabela 6.1'!$B$2:$B$36</definedName>
    <definedName name="_xlnm.Print_Area" localSheetId="5">'Tabela 9'!$B$2:$D$45</definedName>
    <definedName name="_xlnm.Criteria" localSheetId="0">CAGED!#REF!</definedName>
    <definedName name="EVOLUÇÃO_DO_SALDO_DE_EMPREGO_FORMAL__SEGUNDO_O_CAGED_NOS_MESES_DE_DEZEMBRO___2003_A_2016" localSheetId="3">#REF!</definedName>
    <definedName name="EVOLUÇÃO_DO_SALDO_DE_EMPREGO_FORMAL__SEGUNDO_O_CAGED_NOS_MESES_DE_DEZEMBRO___2003_A_2016" localSheetId="4">#REF!</definedName>
    <definedName name="EVOLUÇÃO_DO_SALDO_DE_EMPREGO_FORMAL__SEGUNDO_O_CAGED_NOS_MESES_DE_DEZEMBRO___2003_A_2016">#REF!</definedName>
    <definedName name="evoluçãso" localSheetId="4">#REF!</definedName>
    <definedName name="evoluçãso">#REF!</definedName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90" l="1"/>
  <c r="I81" i="90"/>
  <c r="OM34" i="62" l="1"/>
  <c r="OL34" i="62"/>
  <c r="OK34" i="62"/>
  <c r="OI34" i="62"/>
  <c r="OH34" i="62"/>
  <c r="OG34" i="62"/>
  <c r="OM33" i="62"/>
  <c r="OL33" i="62"/>
  <c r="OK33" i="62"/>
  <c r="OI33" i="62"/>
  <c r="OJ33" i="62" s="1"/>
  <c r="OH33" i="62"/>
  <c r="OG33" i="62"/>
  <c r="OM32" i="62"/>
  <c r="OL32" i="62"/>
  <c r="OK32" i="62"/>
  <c r="OI32" i="62"/>
  <c r="OJ32" i="62" s="1"/>
  <c r="OH32" i="62"/>
  <c r="OG32" i="62"/>
  <c r="OM31" i="62"/>
  <c r="OL31" i="62"/>
  <c r="OK31" i="62"/>
  <c r="OI31" i="62"/>
  <c r="OJ31" i="62" s="1"/>
  <c r="OH31" i="62"/>
  <c r="OG31" i="62"/>
  <c r="OM30" i="62"/>
  <c r="OL30" i="62"/>
  <c r="OK30" i="62"/>
  <c r="OI30" i="62"/>
  <c r="OJ30" i="62" s="1"/>
  <c r="OH30" i="62"/>
  <c r="OG30" i="62"/>
  <c r="OM29" i="62"/>
  <c r="OL29" i="62"/>
  <c r="OK29" i="62"/>
  <c r="OI29" i="62"/>
  <c r="OJ29" i="62" s="1"/>
  <c r="OH29" i="62"/>
  <c r="OG29" i="62"/>
  <c r="OM28" i="62"/>
  <c r="OL28" i="62"/>
  <c r="OK28" i="62"/>
  <c r="OI28" i="62"/>
  <c r="OJ28" i="62" s="1"/>
  <c r="OH28" i="62"/>
  <c r="OG28" i="62"/>
  <c r="OM27" i="62"/>
  <c r="OL27" i="62"/>
  <c r="OK27" i="62"/>
  <c r="OI27" i="62"/>
  <c r="OJ27" i="62" s="1"/>
  <c r="OH27" i="62"/>
  <c r="OG27" i="62"/>
  <c r="OM26" i="62"/>
  <c r="OL26" i="62"/>
  <c r="OK26" i="62"/>
  <c r="OI26" i="62"/>
  <c r="OJ26" i="62" s="1"/>
  <c r="OH26" i="62"/>
  <c r="OG26" i="62"/>
  <c r="OM25" i="62"/>
  <c r="OL25" i="62"/>
  <c r="OK25" i="62"/>
  <c r="OI25" i="62"/>
  <c r="OJ25" i="62" s="1"/>
  <c r="OH25" i="62"/>
  <c r="OG25" i="62"/>
  <c r="OM24" i="62"/>
  <c r="OL24" i="62"/>
  <c r="OK24" i="62"/>
  <c r="OI24" i="62"/>
  <c r="OJ24" i="62" s="1"/>
  <c r="OH24" i="62"/>
  <c r="OG24" i="62"/>
  <c r="OM23" i="62"/>
  <c r="OL23" i="62"/>
  <c r="OK23" i="62"/>
  <c r="OI23" i="62"/>
  <c r="OJ23" i="62" s="1"/>
  <c r="OH23" i="62"/>
  <c r="OG23" i="62"/>
  <c r="OM22" i="62"/>
  <c r="OL22" i="62"/>
  <c r="OK22" i="62"/>
  <c r="OI22" i="62"/>
  <c r="OJ22" i="62" s="1"/>
  <c r="OH22" i="62"/>
  <c r="OG22" i="62"/>
  <c r="OM21" i="62"/>
  <c r="OL21" i="62"/>
  <c r="OK21" i="62"/>
  <c r="OI21" i="62"/>
  <c r="OJ21" i="62" s="1"/>
  <c r="OH21" i="62"/>
  <c r="OG21" i="62"/>
  <c r="OM20" i="62"/>
  <c r="OL20" i="62"/>
  <c r="OK20" i="62"/>
  <c r="OI20" i="62"/>
  <c r="OJ20" i="62" s="1"/>
  <c r="OH20" i="62"/>
  <c r="OG20" i="62"/>
  <c r="OM19" i="62"/>
  <c r="OL19" i="62"/>
  <c r="OK19" i="62"/>
  <c r="OI19" i="62"/>
  <c r="OJ19" i="62" s="1"/>
  <c r="OH19" i="62"/>
  <c r="OG19" i="62"/>
  <c r="OM18" i="62"/>
  <c r="OL18" i="62"/>
  <c r="OK18" i="62"/>
  <c r="OI18" i="62"/>
  <c r="OJ18" i="62" s="1"/>
  <c r="OH18" i="62"/>
  <c r="OG18" i="62"/>
  <c r="OM17" i="62"/>
  <c r="OL17" i="62"/>
  <c r="OK17" i="62"/>
  <c r="OI17" i="62"/>
  <c r="OJ17" i="62" s="1"/>
  <c r="OH17" i="62"/>
  <c r="OG17" i="62"/>
  <c r="OM16" i="62"/>
  <c r="OL16" i="62"/>
  <c r="OK16" i="62"/>
  <c r="OI16" i="62"/>
  <c r="OJ16" i="62" s="1"/>
  <c r="OH16" i="62"/>
  <c r="OG16" i="62"/>
  <c r="OM15" i="62"/>
  <c r="OL15" i="62"/>
  <c r="OK15" i="62"/>
  <c r="OI15" i="62"/>
  <c r="OJ15" i="62" s="1"/>
  <c r="OH15" i="62"/>
  <c r="OG15" i="62"/>
  <c r="OM14" i="62"/>
  <c r="OL14" i="62"/>
  <c r="OK14" i="62"/>
  <c r="OI14" i="62"/>
  <c r="OJ14" i="62" s="1"/>
  <c r="OH14" i="62"/>
  <c r="OG14" i="62"/>
  <c r="OM13" i="62"/>
  <c r="OL13" i="62"/>
  <c r="OK13" i="62"/>
  <c r="OI13" i="62"/>
  <c r="OJ13" i="62" s="1"/>
  <c r="OH13" i="62"/>
  <c r="OG13" i="62"/>
  <c r="OM12" i="62"/>
  <c r="OL12" i="62"/>
  <c r="OK12" i="62"/>
  <c r="OI12" i="62"/>
  <c r="OJ12" i="62" s="1"/>
  <c r="OH12" i="62"/>
  <c r="OG12" i="62"/>
  <c r="OM11" i="62"/>
  <c r="OL11" i="62"/>
  <c r="OK11" i="62"/>
  <c r="OI11" i="62"/>
  <c r="OJ11" i="62" s="1"/>
  <c r="OH11" i="62"/>
  <c r="OG11" i="62"/>
  <c r="OM10" i="62"/>
  <c r="OL10" i="62"/>
  <c r="OK10" i="62"/>
  <c r="OI10" i="62"/>
  <c r="OJ10" i="62" s="1"/>
  <c r="OH10" i="62"/>
  <c r="OG10" i="62"/>
  <c r="OM9" i="62"/>
  <c r="OL9" i="62"/>
  <c r="OK9" i="62"/>
  <c r="OI9" i="62"/>
  <c r="OJ9" i="62" s="1"/>
  <c r="OH9" i="62"/>
  <c r="OG9" i="62"/>
  <c r="OM8" i="62"/>
  <c r="OL8" i="62"/>
  <c r="OK8" i="62"/>
  <c r="OI8" i="62"/>
  <c r="OJ8" i="62" s="1"/>
  <c r="OH8" i="62"/>
  <c r="OG8" i="62"/>
  <c r="OM7" i="62"/>
  <c r="OL7" i="62"/>
  <c r="OK7" i="62"/>
  <c r="OI7" i="62"/>
  <c r="OJ7" i="62" s="1"/>
  <c r="OH7" i="62"/>
  <c r="OG7" i="62"/>
  <c r="ON8" i="81"/>
  <c r="ON9" i="81"/>
  <c r="ON10" i="81"/>
  <c r="ON11" i="81"/>
  <c r="ON12" i="81"/>
  <c r="ON13" i="81"/>
  <c r="ON14" i="81"/>
  <c r="ON15" i="81"/>
  <c r="ON16" i="81"/>
  <c r="ON17" i="81"/>
  <c r="ON18" i="81"/>
  <c r="ON19" i="81"/>
  <c r="ON20" i="81"/>
  <c r="ON21" i="81"/>
  <c r="ON22" i="81"/>
  <c r="ON23" i="81"/>
  <c r="ON24" i="81"/>
  <c r="ON25" i="81"/>
  <c r="ON26" i="81"/>
  <c r="ON27" i="81"/>
  <c r="ON28" i="81"/>
  <c r="ON29" i="81"/>
  <c r="ON30" i="81"/>
  <c r="ON31" i="81"/>
  <c r="ON32" i="81"/>
  <c r="ON33" i="81"/>
  <c r="ON7" i="81"/>
  <c r="OK8" i="81"/>
  <c r="OL8" i="81"/>
  <c r="OM8" i="81"/>
  <c r="OK9" i="81"/>
  <c r="OL9" i="81"/>
  <c r="OM9" i="81"/>
  <c r="OK10" i="81"/>
  <c r="OL10" i="81"/>
  <c r="OM10" i="81"/>
  <c r="OK11" i="81"/>
  <c r="OL11" i="81"/>
  <c r="OM11" i="81"/>
  <c r="OK12" i="81"/>
  <c r="OL12" i="81"/>
  <c r="OM12" i="81"/>
  <c r="OK13" i="81"/>
  <c r="OL13" i="81"/>
  <c r="OM13" i="81"/>
  <c r="OK14" i="81"/>
  <c r="OL14" i="81"/>
  <c r="OM14" i="81"/>
  <c r="OK15" i="81"/>
  <c r="OL15" i="81"/>
  <c r="OM15" i="81"/>
  <c r="OK16" i="81"/>
  <c r="OL16" i="81"/>
  <c r="OM16" i="81"/>
  <c r="OK17" i="81"/>
  <c r="OL17" i="81"/>
  <c r="OM17" i="81"/>
  <c r="OK18" i="81"/>
  <c r="OL18" i="81"/>
  <c r="OM18" i="81"/>
  <c r="OK19" i="81"/>
  <c r="OL19" i="81"/>
  <c r="OM19" i="81"/>
  <c r="OK20" i="81"/>
  <c r="OL20" i="81"/>
  <c r="OM20" i="81"/>
  <c r="OK21" i="81"/>
  <c r="OL21" i="81"/>
  <c r="OM21" i="81"/>
  <c r="OK22" i="81"/>
  <c r="OL22" i="81"/>
  <c r="OM22" i="81"/>
  <c r="OK23" i="81"/>
  <c r="OL23" i="81"/>
  <c r="OM23" i="81"/>
  <c r="OK24" i="81"/>
  <c r="OL24" i="81"/>
  <c r="OM24" i="81"/>
  <c r="OK25" i="81"/>
  <c r="OL25" i="81"/>
  <c r="OM25" i="81"/>
  <c r="OK26" i="81"/>
  <c r="OL26" i="81"/>
  <c r="OM26" i="81"/>
  <c r="OK27" i="81"/>
  <c r="OL27" i="81"/>
  <c r="OM27" i="81"/>
  <c r="OK28" i="81"/>
  <c r="OL28" i="81"/>
  <c r="OM28" i="81"/>
  <c r="OK29" i="81"/>
  <c r="OL29" i="81"/>
  <c r="OM29" i="81"/>
  <c r="OK30" i="81"/>
  <c r="OL30" i="81"/>
  <c r="OM30" i="81"/>
  <c r="OK31" i="81"/>
  <c r="OL31" i="81"/>
  <c r="OM31" i="81"/>
  <c r="OK32" i="81"/>
  <c r="OL32" i="81"/>
  <c r="OM32" i="81"/>
  <c r="OK33" i="81"/>
  <c r="OL33" i="81"/>
  <c r="OM33" i="81"/>
  <c r="OK34" i="81"/>
  <c r="OL34" i="81"/>
  <c r="OM34" i="81"/>
  <c r="OL7" i="81"/>
  <c r="OM7" i="81"/>
  <c r="OK7" i="81"/>
  <c r="OG8" i="81"/>
  <c r="OH8" i="81"/>
  <c r="OI8" i="81"/>
  <c r="OG9" i="81"/>
  <c r="OH9" i="81"/>
  <c r="OI9" i="81"/>
  <c r="OG10" i="81"/>
  <c r="OH10" i="81"/>
  <c r="OI10" i="81"/>
  <c r="OG11" i="81"/>
  <c r="OH11" i="81"/>
  <c r="OI11" i="81"/>
  <c r="OG12" i="81"/>
  <c r="OH12" i="81"/>
  <c r="OI12" i="81"/>
  <c r="OG13" i="81"/>
  <c r="OH13" i="81"/>
  <c r="OI13" i="81"/>
  <c r="OG14" i="81"/>
  <c r="OH14" i="81"/>
  <c r="OI14" i="81"/>
  <c r="OG15" i="81"/>
  <c r="OH15" i="81"/>
  <c r="OI15" i="81"/>
  <c r="OG16" i="81"/>
  <c r="OH16" i="81"/>
  <c r="OI16" i="81"/>
  <c r="OG17" i="81"/>
  <c r="OH17" i="81"/>
  <c r="OI17" i="81"/>
  <c r="OG18" i="81"/>
  <c r="OH18" i="81"/>
  <c r="OI18" i="81"/>
  <c r="OG19" i="81"/>
  <c r="OH19" i="81"/>
  <c r="OI19" i="81"/>
  <c r="OG20" i="81"/>
  <c r="OH20" i="81"/>
  <c r="OI20" i="81"/>
  <c r="OG21" i="81"/>
  <c r="OH21" i="81"/>
  <c r="OI21" i="81"/>
  <c r="OG22" i="81"/>
  <c r="OH22" i="81"/>
  <c r="OI22" i="81"/>
  <c r="OG23" i="81"/>
  <c r="OH23" i="81"/>
  <c r="OI23" i="81"/>
  <c r="OG24" i="81"/>
  <c r="OH24" i="81"/>
  <c r="OI24" i="81"/>
  <c r="OG25" i="81"/>
  <c r="OH25" i="81"/>
  <c r="OI25" i="81"/>
  <c r="OG26" i="81"/>
  <c r="OH26" i="81"/>
  <c r="OI26" i="81"/>
  <c r="OG27" i="81"/>
  <c r="OH27" i="81"/>
  <c r="OI27" i="81"/>
  <c r="OG28" i="81"/>
  <c r="OH28" i="81"/>
  <c r="OI28" i="81"/>
  <c r="OG29" i="81"/>
  <c r="OH29" i="81"/>
  <c r="OI29" i="81"/>
  <c r="OG30" i="81"/>
  <c r="OH30" i="81"/>
  <c r="OI30" i="81"/>
  <c r="OG31" i="81"/>
  <c r="OH31" i="81"/>
  <c r="OI31" i="81"/>
  <c r="OG32" i="81"/>
  <c r="OH32" i="81"/>
  <c r="OI32" i="81"/>
  <c r="OG33" i="81"/>
  <c r="OH33" i="81"/>
  <c r="OI33" i="81"/>
  <c r="OG34" i="81"/>
  <c r="OH34" i="81"/>
  <c r="OI34" i="81"/>
  <c r="OH7" i="81"/>
  <c r="OI7" i="81"/>
  <c r="OG7" i="81"/>
  <c r="OJ15" i="81"/>
  <c r="OJ31" i="81"/>
  <c r="MN34" i="62"/>
  <c r="MI34" i="62" s="1"/>
  <c r="MD34" i="62" s="1"/>
  <c r="LY34" i="62" s="1"/>
  <c r="LT34" i="62" s="1"/>
  <c r="LO34" i="62" s="1"/>
  <c r="LJ34" i="62" s="1"/>
  <c r="LE34" i="62" s="1"/>
  <c r="KZ34" i="62" s="1"/>
  <c r="KU34" i="62" s="1"/>
  <c r="KP34" i="62" s="1"/>
  <c r="KK34" i="62" s="1"/>
  <c r="KF34" i="62" s="1"/>
  <c r="KA34" i="62" s="1"/>
  <c r="JV34" i="62" s="1"/>
  <c r="JQ34" i="62" s="1"/>
  <c r="JL34" i="62" s="1"/>
  <c r="JG34" i="62" s="1"/>
  <c r="JB34" i="62" s="1"/>
  <c r="IW34" i="62" s="1"/>
  <c r="IR34" i="62" s="1"/>
  <c r="IM34" i="62" s="1"/>
  <c r="IH34" i="62" s="1"/>
  <c r="IC34" i="62" s="1"/>
  <c r="MN33" i="62"/>
  <c r="MI33" i="62" s="1"/>
  <c r="MD33" i="62" s="1"/>
  <c r="LY33" i="62" s="1"/>
  <c r="LT33" i="62" s="1"/>
  <c r="LO33" i="62" s="1"/>
  <c r="LJ33" i="62" s="1"/>
  <c r="LE33" i="62" s="1"/>
  <c r="KZ33" i="62" s="1"/>
  <c r="KU33" i="62" s="1"/>
  <c r="KP33" i="62" s="1"/>
  <c r="KK33" i="62" s="1"/>
  <c r="KF33" i="62" s="1"/>
  <c r="KA33" i="62" s="1"/>
  <c r="JV33" i="62" s="1"/>
  <c r="JQ33" i="62" s="1"/>
  <c r="JL33" i="62" s="1"/>
  <c r="JG33" i="62" s="1"/>
  <c r="JB33" i="62" s="1"/>
  <c r="IW33" i="62" s="1"/>
  <c r="IR33" i="62" s="1"/>
  <c r="IM33" i="62" s="1"/>
  <c r="IH33" i="62" s="1"/>
  <c r="IC33" i="62" s="1"/>
  <c r="MN32" i="62"/>
  <c r="MI32" i="62" s="1"/>
  <c r="MD32" i="62" s="1"/>
  <c r="LY32" i="62" s="1"/>
  <c r="LT32" i="62" s="1"/>
  <c r="LO32" i="62" s="1"/>
  <c r="LJ32" i="62" s="1"/>
  <c r="LE32" i="62" s="1"/>
  <c r="KZ32" i="62" s="1"/>
  <c r="KU32" i="62" s="1"/>
  <c r="KP32" i="62" s="1"/>
  <c r="KK32" i="62" s="1"/>
  <c r="KF32" i="62" s="1"/>
  <c r="KA32" i="62" s="1"/>
  <c r="JV32" i="62" s="1"/>
  <c r="JQ32" i="62" s="1"/>
  <c r="JL32" i="62" s="1"/>
  <c r="JG32" i="62" s="1"/>
  <c r="JB32" i="62" s="1"/>
  <c r="IW32" i="62" s="1"/>
  <c r="IR32" i="62" s="1"/>
  <c r="IM32" i="62" s="1"/>
  <c r="IH32" i="62" s="1"/>
  <c r="IC32" i="62" s="1"/>
  <c r="MN31" i="62"/>
  <c r="MI31" i="62" s="1"/>
  <c r="MD31" i="62" s="1"/>
  <c r="LY31" i="62" s="1"/>
  <c r="LT31" i="62" s="1"/>
  <c r="LO31" i="62" s="1"/>
  <c r="LJ31" i="62" s="1"/>
  <c r="LE31" i="62" s="1"/>
  <c r="KZ31" i="62" s="1"/>
  <c r="KU31" i="62" s="1"/>
  <c r="KP31" i="62" s="1"/>
  <c r="KK31" i="62" s="1"/>
  <c r="KF31" i="62" s="1"/>
  <c r="KA31" i="62" s="1"/>
  <c r="JV31" i="62" s="1"/>
  <c r="JQ31" i="62" s="1"/>
  <c r="JL31" i="62" s="1"/>
  <c r="JG31" i="62" s="1"/>
  <c r="JB31" i="62" s="1"/>
  <c r="IW31" i="62" s="1"/>
  <c r="IR31" i="62" s="1"/>
  <c r="IM31" i="62" s="1"/>
  <c r="IH31" i="62" s="1"/>
  <c r="IC31" i="62" s="1"/>
  <c r="MN30" i="62"/>
  <c r="MI30" i="62" s="1"/>
  <c r="MD30" i="62" s="1"/>
  <c r="LY30" i="62" s="1"/>
  <c r="LT30" i="62" s="1"/>
  <c r="LO30" i="62" s="1"/>
  <c r="LJ30" i="62" s="1"/>
  <c r="LE30" i="62" s="1"/>
  <c r="KZ30" i="62" s="1"/>
  <c r="KU30" i="62" s="1"/>
  <c r="KP30" i="62" s="1"/>
  <c r="KK30" i="62" s="1"/>
  <c r="KF30" i="62" s="1"/>
  <c r="KA30" i="62" s="1"/>
  <c r="JV30" i="62" s="1"/>
  <c r="JQ30" i="62" s="1"/>
  <c r="JL30" i="62" s="1"/>
  <c r="JG30" i="62" s="1"/>
  <c r="JB30" i="62" s="1"/>
  <c r="IW30" i="62" s="1"/>
  <c r="IR30" i="62" s="1"/>
  <c r="IM30" i="62" s="1"/>
  <c r="IH30" i="62" s="1"/>
  <c r="IC30" i="62" s="1"/>
  <c r="MN29" i="62"/>
  <c r="MI29" i="62" s="1"/>
  <c r="MD29" i="62" s="1"/>
  <c r="LY29" i="62" s="1"/>
  <c r="LT29" i="62" s="1"/>
  <c r="LO29" i="62" s="1"/>
  <c r="LJ29" i="62" s="1"/>
  <c r="LE29" i="62" s="1"/>
  <c r="KZ29" i="62" s="1"/>
  <c r="KU29" i="62" s="1"/>
  <c r="KP29" i="62" s="1"/>
  <c r="KK29" i="62" s="1"/>
  <c r="KF29" i="62" s="1"/>
  <c r="KA29" i="62" s="1"/>
  <c r="JV29" i="62" s="1"/>
  <c r="JQ29" i="62" s="1"/>
  <c r="JL29" i="62" s="1"/>
  <c r="JG29" i="62" s="1"/>
  <c r="JB29" i="62" s="1"/>
  <c r="IW29" i="62" s="1"/>
  <c r="IR29" i="62" s="1"/>
  <c r="IM29" i="62" s="1"/>
  <c r="IH29" i="62" s="1"/>
  <c r="IC29" i="62" s="1"/>
  <c r="MN28" i="62"/>
  <c r="MI28" i="62" s="1"/>
  <c r="MD28" i="62" s="1"/>
  <c r="LY28" i="62" s="1"/>
  <c r="LT28" i="62" s="1"/>
  <c r="LO28" i="62" s="1"/>
  <c r="LJ28" i="62" s="1"/>
  <c r="LE28" i="62" s="1"/>
  <c r="KZ28" i="62" s="1"/>
  <c r="KU28" i="62" s="1"/>
  <c r="KP28" i="62" s="1"/>
  <c r="KK28" i="62" s="1"/>
  <c r="KF28" i="62" s="1"/>
  <c r="KA28" i="62" s="1"/>
  <c r="JV28" i="62" s="1"/>
  <c r="JQ28" i="62" s="1"/>
  <c r="JL28" i="62" s="1"/>
  <c r="JG28" i="62" s="1"/>
  <c r="JB28" i="62" s="1"/>
  <c r="IW28" i="62" s="1"/>
  <c r="IR28" i="62" s="1"/>
  <c r="IM28" i="62" s="1"/>
  <c r="IH28" i="62" s="1"/>
  <c r="IC28" i="62" s="1"/>
  <c r="MN27" i="62"/>
  <c r="MI27" i="62" s="1"/>
  <c r="MD27" i="62" s="1"/>
  <c r="LY27" i="62" s="1"/>
  <c r="LT27" i="62" s="1"/>
  <c r="LO27" i="62" s="1"/>
  <c r="LJ27" i="62" s="1"/>
  <c r="LE27" i="62" s="1"/>
  <c r="KZ27" i="62" s="1"/>
  <c r="KU27" i="62" s="1"/>
  <c r="KP27" i="62" s="1"/>
  <c r="KK27" i="62" s="1"/>
  <c r="KF27" i="62" s="1"/>
  <c r="KA27" i="62" s="1"/>
  <c r="JV27" i="62" s="1"/>
  <c r="JQ27" i="62" s="1"/>
  <c r="JL27" i="62" s="1"/>
  <c r="JG27" i="62" s="1"/>
  <c r="JB27" i="62" s="1"/>
  <c r="IW27" i="62" s="1"/>
  <c r="IR27" i="62" s="1"/>
  <c r="IM27" i="62" s="1"/>
  <c r="IH27" i="62" s="1"/>
  <c r="IC27" i="62" s="1"/>
  <c r="MN26" i="62"/>
  <c r="MI26" i="62" s="1"/>
  <c r="MD26" i="62" s="1"/>
  <c r="LY26" i="62" s="1"/>
  <c r="LT26" i="62" s="1"/>
  <c r="LO26" i="62" s="1"/>
  <c r="LJ26" i="62" s="1"/>
  <c r="LE26" i="62" s="1"/>
  <c r="KZ26" i="62" s="1"/>
  <c r="KU26" i="62" s="1"/>
  <c r="KP26" i="62" s="1"/>
  <c r="KK26" i="62" s="1"/>
  <c r="KF26" i="62" s="1"/>
  <c r="KA26" i="62" s="1"/>
  <c r="JV26" i="62" s="1"/>
  <c r="JQ26" i="62" s="1"/>
  <c r="JL26" i="62" s="1"/>
  <c r="JG26" i="62" s="1"/>
  <c r="JB26" i="62" s="1"/>
  <c r="IW26" i="62" s="1"/>
  <c r="IR26" i="62" s="1"/>
  <c r="IM26" i="62" s="1"/>
  <c r="IH26" i="62" s="1"/>
  <c r="IC26" i="62" s="1"/>
  <c r="MN25" i="62"/>
  <c r="MI25" i="62" s="1"/>
  <c r="MD25" i="62" s="1"/>
  <c r="LY25" i="62" s="1"/>
  <c r="LT25" i="62" s="1"/>
  <c r="LO25" i="62" s="1"/>
  <c r="LJ25" i="62" s="1"/>
  <c r="LE25" i="62" s="1"/>
  <c r="KZ25" i="62" s="1"/>
  <c r="KU25" i="62" s="1"/>
  <c r="KP25" i="62" s="1"/>
  <c r="KK25" i="62" s="1"/>
  <c r="KF25" i="62" s="1"/>
  <c r="KA25" i="62" s="1"/>
  <c r="JV25" i="62" s="1"/>
  <c r="JQ25" i="62" s="1"/>
  <c r="JL25" i="62" s="1"/>
  <c r="JG25" i="62" s="1"/>
  <c r="JB25" i="62" s="1"/>
  <c r="IW25" i="62" s="1"/>
  <c r="IR25" i="62" s="1"/>
  <c r="IM25" i="62" s="1"/>
  <c r="IH25" i="62" s="1"/>
  <c r="IC25" i="62" s="1"/>
  <c r="MN24" i="62"/>
  <c r="MI24" i="62" s="1"/>
  <c r="MD24" i="62" s="1"/>
  <c r="LY24" i="62" s="1"/>
  <c r="LT24" i="62" s="1"/>
  <c r="LO24" i="62" s="1"/>
  <c r="LJ24" i="62" s="1"/>
  <c r="LE24" i="62" s="1"/>
  <c r="KZ24" i="62" s="1"/>
  <c r="KU24" i="62" s="1"/>
  <c r="KP24" i="62" s="1"/>
  <c r="KK24" i="62" s="1"/>
  <c r="KF24" i="62" s="1"/>
  <c r="KA24" i="62" s="1"/>
  <c r="JV24" i="62" s="1"/>
  <c r="JQ24" i="62" s="1"/>
  <c r="JL24" i="62" s="1"/>
  <c r="JG24" i="62" s="1"/>
  <c r="JB24" i="62" s="1"/>
  <c r="IW24" i="62" s="1"/>
  <c r="IR24" i="62" s="1"/>
  <c r="IM24" i="62" s="1"/>
  <c r="IH24" i="62" s="1"/>
  <c r="IC24" i="62" s="1"/>
  <c r="MN23" i="62"/>
  <c r="MI23" i="62" s="1"/>
  <c r="MD23" i="62" s="1"/>
  <c r="LY23" i="62" s="1"/>
  <c r="LT23" i="62" s="1"/>
  <c r="LO23" i="62" s="1"/>
  <c r="LJ23" i="62" s="1"/>
  <c r="LE23" i="62" s="1"/>
  <c r="KZ23" i="62" s="1"/>
  <c r="KU23" i="62" s="1"/>
  <c r="KP23" i="62" s="1"/>
  <c r="KK23" i="62" s="1"/>
  <c r="KF23" i="62" s="1"/>
  <c r="KA23" i="62" s="1"/>
  <c r="JV23" i="62" s="1"/>
  <c r="JQ23" i="62" s="1"/>
  <c r="JL23" i="62" s="1"/>
  <c r="JG23" i="62" s="1"/>
  <c r="JB23" i="62" s="1"/>
  <c r="IW23" i="62" s="1"/>
  <c r="IR23" i="62" s="1"/>
  <c r="IM23" i="62" s="1"/>
  <c r="IH23" i="62" s="1"/>
  <c r="IC23" i="62" s="1"/>
  <c r="MN22" i="62"/>
  <c r="MI22" i="62" s="1"/>
  <c r="MD22" i="62" s="1"/>
  <c r="LY22" i="62" s="1"/>
  <c r="LT22" i="62" s="1"/>
  <c r="LO22" i="62" s="1"/>
  <c r="LJ22" i="62" s="1"/>
  <c r="LE22" i="62" s="1"/>
  <c r="KZ22" i="62" s="1"/>
  <c r="KU22" i="62" s="1"/>
  <c r="KP22" i="62" s="1"/>
  <c r="KK22" i="62" s="1"/>
  <c r="KF22" i="62" s="1"/>
  <c r="KA22" i="62" s="1"/>
  <c r="JV22" i="62" s="1"/>
  <c r="JQ22" i="62" s="1"/>
  <c r="JL22" i="62" s="1"/>
  <c r="JG22" i="62" s="1"/>
  <c r="JB22" i="62" s="1"/>
  <c r="IW22" i="62" s="1"/>
  <c r="IR22" i="62" s="1"/>
  <c r="IM22" i="62" s="1"/>
  <c r="IH22" i="62" s="1"/>
  <c r="IC22" i="62" s="1"/>
  <c r="MN21" i="62"/>
  <c r="MI21" i="62" s="1"/>
  <c r="MD21" i="62" s="1"/>
  <c r="LY21" i="62" s="1"/>
  <c r="LT21" i="62" s="1"/>
  <c r="LO21" i="62" s="1"/>
  <c r="LJ21" i="62" s="1"/>
  <c r="LE21" i="62" s="1"/>
  <c r="KZ21" i="62" s="1"/>
  <c r="KU21" i="62" s="1"/>
  <c r="KP21" i="62" s="1"/>
  <c r="KK21" i="62" s="1"/>
  <c r="KF21" i="62" s="1"/>
  <c r="KA21" i="62" s="1"/>
  <c r="JV21" i="62" s="1"/>
  <c r="JQ21" i="62" s="1"/>
  <c r="JL21" i="62" s="1"/>
  <c r="JG21" i="62" s="1"/>
  <c r="JB21" i="62" s="1"/>
  <c r="IW21" i="62" s="1"/>
  <c r="IR21" i="62" s="1"/>
  <c r="IM21" i="62" s="1"/>
  <c r="IH21" i="62" s="1"/>
  <c r="IC21" i="62" s="1"/>
  <c r="MN20" i="62"/>
  <c r="MI20" i="62" s="1"/>
  <c r="MD20" i="62" s="1"/>
  <c r="LY20" i="62" s="1"/>
  <c r="LT20" i="62" s="1"/>
  <c r="LO20" i="62" s="1"/>
  <c r="LJ20" i="62" s="1"/>
  <c r="LE20" i="62" s="1"/>
  <c r="KZ20" i="62" s="1"/>
  <c r="KU20" i="62" s="1"/>
  <c r="KP20" i="62" s="1"/>
  <c r="KK20" i="62" s="1"/>
  <c r="KF20" i="62" s="1"/>
  <c r="KA20" i="62" s="1"/>
  <c r="JV20" i="62" s="1"/>
  <c r="JQ20" i="62" s="1"/>
  <c r="JL20" i="62" s="1"/>
  <c r="JG20" i="62" s="1"/>
  <c r="JB20" i="62" s="1"/>
  <c r="IW20" i="62" s="1"/>
  <c r="IR20" i="62" s="1"/>
  <c r="IM20" i="62" s="1"/>
  <c r="IH20" i="62" s="1"/>
  <c r="IC20" i="62" s="1"/>
  <c r="MN19" i="62"/>
  <c r="MI19" i="62" s="1"/>
  <c r="MD19" i="62" s="1"/>
  <c r="LY19" i="62" s="1"/>
  <c r="LT19" i="62" s="1"/>
  <c r="LO19" i="62" s="1"/>
  <c r="LJ19" i="62" s="1"/>
  <c r="LE19" i="62" s="1"/>
  <c r="KZ19" i="62" s="1"/>
  <c r="KU19" i="62" s="1"/>
  <c r="KP19" i="62" s="1"/>
  <c r="KK19" i="62" s="1"/>
  <c r="KF19" i="62" s="1"/>
  <c r="KA19" i="62" s="1"/>
  <c r="JV19" i="62" s="1"/>
  <c r="JQ19" i="62" s="1"/>
  <c r="JL19" i="62" s="1"/>
  <c r="JG19" i="62" s="1"/>
  <c r="JB19" i="62" s="1"/>
  <c r="IW19" i="62" s="1"/>
  <c r="IR19" i="62" s="1"/>
  <c r="IM19" i="62" s="1"/>
  <c r="IH19" i="62" s="1"/>
  <c r="IC19" i="62" s="1"/>
  <c r="MN18" i="62"/>
  <c r="MI18" i="62" s="1"/>
  <c r="MD18" i="62" s="1"/>
  <c r="LY18" i="62" s="1"/>
  <c r="LT18" i="62" s="1"/>
  <c r="LO18" i="62" s="1"/>
  <c r="LJ18" i="62" s="1"/>
  <c r="LE18" i="62" s="1"/>
  <c r="KZ18" i="62" s="1"/>
  <c r="KU18" i="62" s="1"/>
  <c r="KP18" i="62" s="1"/>
  <c r="KK18" i="62" s="1"/>
  <c r="KF18" i="62" s="1"/>
  <c r="KA18" i="62" s="1"/>
  <c r="JV18" i="62" s="1"/>
  <c r="JQ18" i="62" s="1"/>
  <c r="JL18" i="62" s="1"/>
  <c r="JG18" i="62" s="1"/>
  <c r="JB18" i="62" s="1"/>
  <c r="IW18" i="62" s="1"/>
  <c r="IR18" i="62" s="1"/>
  <c r="IM18" i="62" s="1"/>
  <c r="IH18" i="62" s="1"/>
  <c r="IC18" i="62" s="1"/>
  <c r="MN17" i="62"/>
  <c r="MI17" i="62" s="1"/>
  <c r="MD17" i="62" s="1"/>
  <c r="LY17" i="62" s="1"/>
  <c r="LT17" i="62" s="1"/>
  <c r="LO17" i="62" s="1"/>
  <c r="LJ17" i="62" s="1"/>
  <c r="LE17" i="62" s="1"/>
  <c r="KZ17" i="62" s="1"/>
  <c r="KU17" i="62" s="1"/>
  <c r="KP17" i="62" s="1"/>
  <c r="KK17" i="62" s="1"/>
  <c r="KF17" i="62" s="1"/>
  <c r="KA17" i="62" s="1"/>
  <c r="JV17" i="62" s="1"/>
  <c r="JQ17" i="62" s="1"/>
  <c r="JL17" i="62" s="1"/>
  <c r="JG17" i="62" s="1"/>
  <c r="JB17" i="62" s="1"/>
  <c r="IW17" i="62" s="1"/>
  <c r="IR17" i="62" s="1"/>
  <c r="IM17" i="62" s="1"/>
  <c r="IH17" i="62" s="1"/>
  <c r="IC17" i="62" s="1"/>
  <c r="MN16" i="62"/>
  <c r="MI16" i="62" s="1"/>
  <c r="MD16" i="62" s="1"/>
  <c r="LY16" i="62" s="1"/>
  <c r="LT16" i="62" s="1"/>
  <c r="LO16" i="62" s="1"/>
  <c r="LJ16" i="62" s="1"/>
  <c r="LE16" i="62" s="1"/>
  <c r="KZ16" i="62" s="1"/>
  <c r="KU16" i="62" s="1"/>
  <c r="KP16" i="62" s="1"/>
  <c r="KK16" i="62" s="1"/>
  <c r="KF16" i="62" s="1"/>
  <c r="KA16" i="62" s="1"/>
  <c r="JV16" i="62" s="1"/>
  <c r="JQ16" i="62" s="1"/>
  <c r="JL16" i="62" s="1"/>
  <c r="JG16" i="62" s="1"/>
  <c r="JB16" i="62" s="1"/>
  <c r="IW16" i="62" s="1"/>
  <c r="IR16" i="62" s="1"/>
  <c r="IM16" i="62" s="1"/>
  <c r="IH16" i="62" s="1"/>
  <c r="IC16" i="62" s="1"/>
  <c r="MN15" i="62"/>
  <c r="MI15" i="62" s="1"/>
  <c r="MD15" i="62" s="1"/>
  <c r="LY15" i="62" s="1"/>
  <c r="LT15" i="62" s="1"/>
  <c r="LO15" i="62" s="1"/>
  <c r="LJ15" i="62" s="1"/>
  <c r="LE15" i="62" s="1"/>
  <c r="KZ15" i="62" s="1"/>
  <c r="KU15" i="62" s="1"/>
  <c r="KP15" i="62" s="1"/>
  <c r="KK15" i="62" s="1"/>
  <c r="KF15" i="62" s="1"/>
  <c r="KA15" i="62" s="1"/>
  <c r="JV15" i="62" s="1"/>
  <c r="JQ15" i="62" s="1"/>
  <c r="JL15" i="62" s="1"/>
  <c r="JG15" i="62" s="1"/>
  <c r="JB15" i="62" s="1"/>
  <c r="IW15" i="62" s="1"/>
  <c r="IR15" i="62" s="1"/>
  <c r="IM15" i="62" s="1"/>
  <c r="IH15" i="62" s="1"/>
  <c r="IC15" i="62" s="1"/>
  <c r="MN14" i="62"/>
  <c r="MI14" i="62" s="1"/>
  <c r="MD14" i="62" s="1"/>
  <c r="LY14" i="62" s="1"/>
  <c r="LT14" i="62" s="1"/>
  <c r="LO14" i="62" s="1"/>
  <c r="LJ14" i="62" s="1"/>
  <c r="LE14" i="62" s="1"/>
  <c r="KZ14" i="62" s="1"/>
  <c r="KU14" i="62" s="1"/>
  <c r="KP14" i="62" s="1"/>
  <c r="KK14" i="62" s="1"/>
  <c r="KF14" i="62" s="1"/>
  <c r="KA14" i="62" s="1"/>
  <c r="JV14" i="62" s="1"/>
  <c r="JQ14" i="62" s="1"/>
  <c r="JL14" i="62" s="1"/>
  <c r="JG14" i="62" s="1"/>
  <c r="JB14" i="62" s="1"/>
  <c r="IW14" i="62" s="1"/>
  <c r="IR14" i="62" s="1"/>
  <c r="IM14" i="62" s="1"/>
  <c r="IH14" i="62" s="1"/>
  <c r="IC14" i="62" s="1"/>
  <c r="MN13" i="62"/>
  <c r="MI13" i="62" s="1"/>
  <c r="MD13" i="62" s="1"/>
  <c r="LY13" i="62" s="1"/>
  <c r="LT13" i="62" s="1"/>
  <c r="LO13" i="62" s="1"/>
  <c r="LJ13" i="62" s="1"/>
  <c r="LE13" i="62" s="1"/>
  <c r="KZ13" i="62" s="1"/>
  <c r="KU13" i="62" s="1"/>
  <c r="KP13" i="62" s="1"/>
  <c r="KK13" i="62" s="1"/>
  <c r="KF13" i="62" s="1"/>
  <c r="KA13" i="62" s="1"/>
  <c r="JV13" i="62" s="1"/>
  <c r="JQ13" i="62" s="1"/>
  <c r="JL13" i="62" s="1"/>
  <c r="JG13" i="62" s="1"/>
  <c r="JB13" i="62" s="1"/>
  <c r="IW13" i="62" s="1"/>
  <c r="IR13" i="62" s="1"/>
  <c r="IM13" i="62" s="1"/>
  <c r="IH13" i="62" s="1"/>
  <c r="IC13" i="62" s="1"/>
  <c r="MN12" i="62"/>
  <c r="MI12" i="62" s="1"/>
  <c r="MD12" i="62" s="1"/>
  <c r="LY12" i="62" s="1"/>
  <c r="LT12" i="62" s="1"/>
  <c r="LO12" i="62" s="1"/>
  <c r="LJ12" i="62" s="1"/>
  <c r="LE12" i="62" s="1"/>
  <c r="KZ12" i="62" s="1"/>
  <c r="KU12" i="62" s="1"/>
  <c r="KP12" i="62" s="1"/>
  <c r="KK12" i="62" s="1"/>
  <c r="KF12" i="62" s="1"/>
  <c r="KA12" i="62" s="1"/>
  <c r="JV12" i="62" s="1"/>
  <c r="JQ12" i="62" s="1"/>
  <c r="JL12" i="62" s="1"/>
  <c r="JG12" i="62" s="1"/>
  <c r="JB12" i="62" s="1"/>
  <c r="IW12" i="62" s="1"/>
  <c r="IR12" i="62" s="1"/>
  <c r="IM12" i="62" s="1"/>
  <c r="IH12" i="62" s="1"/>
  <c r="IC12" i="62" s="1"/>
  <c r="MN11" i="62"/>
  <c r="MI11" i="62" s="1"/>
  <c r="MD11" i="62" s="1"/>
  <c r="LY11" i="62" s="1"/>
  <c r="LT11" i="62" s="1"/>
  <c r="LO11" i="62" s="1"/>
  <c r="LJ11" i="62" s="1"/>
  <c r="LE11" i="62" s="1"/>
  <c r="KZ11" i="62" s="1"/>
  <c r="KU11" i="62" s="1"/>
  <c r="KP11" i="62" s="1"/>
  <c r="KK11" i="62" s="1"/>
  <c r="KF11" i="62" s="1"/>
  <c r="KA11" i="62" s="1"/>
  <c r="JV11" i="62" s="1"/>
  <c r="JQ11" i="62" s="1"/>
  <c r="JL11" i="62" s="1"/>
  <c r="JG11" i="62" s="1"/>
  <c r="JB11" i="62" s="1"/>
  <c r="IW11" i="62" s="1"/>
  <c r="IR11" i="62" s="1"/>
  <c r="IM11" i="62" s="1"/>
  <c r="IH11" i="62" s="1"/>
  <c r="IC11" i="62" s="1"/>
  <c r="MN10" i="62"/>
  <c r="MI10" i="62" s="1"/>
  <c r="MD10" i="62" s="1"/>
  <c r="LY10" i="62" s="1"/>
  <c r="LT10" i="62" s="1"/>
  <c r="LO10" i="62" s="1"/>
  <c r="LJ10" i="62" s="1"/>
  <c r="LE10" i="62" s="1"/>
  <c r="KZ10" i="62" s="1"/>
  <c r="KU10" i="62" s="1"/>
  <c r="KP10" i="62" s="1"/>
  <c r="KK10" i="62" s="1"/>
  <c r="KF10" i="62" s="1"/>
  <c r="KA10" i="62" s="1"/>
  <c r="JV10" i="62" s="1"/>
  <c r="JQ10" i="62" s="1"/>
  <c r="JL10" i="62" s="1"/>
  <c r="JG10" i="62" s="1"/>
  <c r="JB10" i="62" s="1"/>
  <c r="IW10" i="62" s="1"/>
  <c r="IR10" i="62" s="1"/>
  <c r="IM10" i="62" s="1"/>
  <c r="IH10" i="62" s="1"/>
  <c r="IC10" i="62" s="1"/>
  <c r="MN9" i="62"/>
  <c r="MI9" i="62" s="1"/>
  <c r="MD9" i="62" s="1"/>
  <c r="LY9" i="62" s="1"/>
  <c r="LT9" i="62" s="1"/>
  <c r="LO9" i="62" s="1"/>
  <c r="LJ9" i="62" s="1"/>
  <c r="LE9" i="62" s="1"/>
  <c r="KZ9" i="62" s="1"/>
  <c r="KU9" i="62" s="1"/>
  <c r="KP9" i="62" s="1"/>
  <c r="KK9" i="62" s="1"/>
  <c r="KF9" i="62" s="1"/>
  <c r="KA9" i="62" s="1"/>
  <c r="JV9" i="62" s="1"/>
  <c r="JQ9" i="62" s="1"/>
  <c r="JL9" i="62" s="1"/>
  <c r="JG9" i="62" s="1"/>
  <c r="JB9" i="62" s="1"/>
  <c r="IW9" i="62" s="1"/>
  <c r="IR9" i="62" s="1"/>
  <c r="IM9" i="62" s="1"/>
  <c r="IH9" i="62" s="1"/>
  <c r="IC9" i="62" s="1"/>
  <c r="MN8" i="62"/>
  <c r="MI8" i="62" s="1"/>
  <c r="MD8" i="62" s="1"/>
  <c r="LY8" i="62" s="1"/>
  <c r="LT8" i="62" s="1"/>
  <c r="LO8" i="62" s="1"/>
  <c r="LJ8" i="62" s="1"/>
  <c r="LE8" i="62" s="1"/>
  <c r="KZ8" i="62" s="1"/>
  <c r="KU8" i="62" s="1"/>
  <c r="KP8" i="62" s="1"/>
  <c r="KK8" i="62" s="1"/>
  <c r="KF8" i="62" s="1"/>
  <c r="KA8" i="62" s="1"/>
  <c r="JV8" i="62" s="1"/>
  <c r="JQ8" i="62" s="1"/>
  <c r="JL8" i="62" s="1"/>
  <c r="JG8" i="62" s="1"/>
  <c r="JB8" i="62" s="1"/>
  <c r="IW8" i="62" s="1"/>
  <c r="IR8" i="62" s="1"/>
  <c r="IM8" i="62" s="1"/>
  <c r="IH8" i="62" s="1"/>
  <c r="IC8" i="62" s="1"/>
  <c r="MN7" i="62"/>
  <c r="MI7" i="62" s="1"/>
  <c r="MD7" i="62" s="1"/>
  <c r="LY7" i="62" s="1"/>
  <c r="LT7" i="62" s="1"/>
  <c r="LO7" i="62" s="1"/>
  <c r="LJ7" i="62" s="1"/>
  <c r="LE7" i="62" s="1"/>
  <c r="KZ7" i="62" s="1"/>
  <c r="KU7" i="62" s="1"/>
  <c r="KP7" i="62" s="1"/>
  <c r="KK7" i="62" s="1"/>
  <c r="KF7" i="62" s="1"/>
  <c r="KA7" i="62" s="1"/>
  <c r="JV7" i="62" s="1"/>
  <c r="JQ7" i="62" s="1"/>
  <c r="JL7" i="62" s="1"/>
  <c r="JG7" i="62" s="1"/>
  <c r="JB7" i="62" s="1"/>
  <c r="IW7" i="62" s="1"/>
  <c r="IR7" i="62" s="1"/>
  <c r="IM7" i="62" s="1"/>
  <c r="OJ8" i="81"/>
  <c r="OJ12" i="81"/>
  <c r="OJ16" i="81"/>
  <c r="OJ20" i="81"/>
  <c r="OJ23" i="81"/>
  <c r="OJ24" i="81"/>
  <c r="OJ28" i="81"/>
  <c r="OJ30" i="81"/>
  <c r="OJ32" i="81"/>
  <c r="OJ9" i="81"/>
  <c r="OJ10" i="81"/>
  <c r="OJ11" i="81"/>
  <c r="OJ13" i="81"/>
  <c r="OJ14" i="81"/>
  <c r="OJ17" i="81"/>
  <c r="OJ18" i="81"/>
  <c r="OJ19" i="81"/>
  <c r="OJ21" i="81"/>
  <c r="OJ22" i="81"/>
  <c r="OJ25" i="81"/>
  <c r="OJ26" i="81"/>
  <c r="OJ27" i="81"/>
  <c r="OJ29" i="81"/>
  <c r="OJ33" i="81"/>
  <c r="OJ7" i="81"/>
  <c r="F39" i="92"/>
  <c r="F38" i="92" l="1"/>
  <c r="F37" i="92"/>
  <c r="F36" i="92"/>
  <c r="F35" i="92"/>
  <c r="F34" i="92"/>
  <c r="F33" i="92"/>
  <c r="F32" i="92"/>
  <c r="F31" i="92"/>
  <c r="F30" i="92"/>
  <c r="F29" i="92"/>
  <c r="F28" i="92"/>
  <c r="F27" i="92"/>
  <c r="F26" i="92"/>
  <c r="F25" i="92"/>
  <c r="F24" i="92"/>
  <c r="F23" i="92"/>
  <c r="F22" i="92"/>
  <c r="F21" i="92"/>
  <c r="F20" i="92"/>
  <c r="F19" i="92"/>
  <c r="F18" i="92"/>
  <c r="F17" i="92"/>
  <c r="F16" i="92"/>
  <c r="F15" i="92"/>
  <c r="F14" i="92"/>
  <c r="F13" i="92"/>
  <c r="F12" i="92"/>
  <c r="F11" i="92"/>
  <c r="F10" i="92"/>
  <c r="F9" i="92"/>
  <c r="F8" i="92"/>
  <c r="F7" i="92"/>
  <c r="C30" i="13" l="1"/>
  <c r="C29" i="13"/>
  <c r="IL8" i="62"/>
  <c r="IL9" i="62"/>
  <c r="IL10" i="62"/>
  <c r="IL11" i="62"/>
  <c r="IL12" i="62"/>
  <c r="IL13" i="62"/>
  <c r="IL14" i="62"/>
  <c r="IL15" i="62"/>
  <c r="IL16" i="62"/>
  <c r="IL17" i="62"/>
  <c r="IL18" i="62"/>
  <c r="IL19" i="62"/>
  <c r="IL20" i="62"/>
  <c r="IL21" i="62"/>
  <c r="IL22" i="62"/>
  <c r="IL23" i="62"/>
  <c r="IL24" i="62"/>
  <c r="IL25" i="62"/>
  <c r="IL26" i="62"/>
  <c r="IL27" i="62"/>
  <c r="IL28" i="62"/>
  <c r="IL29" i="62"/>
  <c r="IL30" i="62"/>
  <c r="IL31" i="62"/>
  <c r="IL32" i="62"/>
  <c r="IL33" i="62"/>
  <c r="IQ33" i="62" l="1"/>
  <c r="IQ32" i="62"/>
  <c r="IQ31" i="62"/>
  <c r="IQ30" i="62"/>
  <c r="IQ29" i="62"/>
  <c r="IQ28" i="62"/>
  <c r="IQ27" i="62"/>
  <c r="IQ23" i="62"/>
  <c r="IQ19" i="62"/>
  <c r="IQ17" i="62"/>
  <c r="IQ14" i="62"/>
  <c r="IQ12" i="62"/>
  <c r="IQ11" i="62"/>
  <c r="IQ9" i="62"/>
  <c r="IQ8" i="62"/>
  <c r="IP7" i="62"/>
  <c r="IH7" i="62" s="1"/>
  <c r="IC7" i="62" s="1"/>
  <c r="IL7" i="62" s="1"/>
  <c r="IO7" i="62"/>
  <c r="IN7" i="62"/>
  <c r="IQ16" i="62" l="1"/>
  <c r="IQ20" i="62"/>
  <c r="IV9" i="62"/>
  <c r="IV19" i="62"/>
  <c r="IQ24" i="62"/>
  <c r="IQ10" i="62"/>
  <c r="IQ15" i="62"/>
  <c r="IV11" i="62"/>
  <c r="IV32" i="62"/>
  <c r="JA33" i="62"/>
  <c r="IQ18" i="62"/>
  <c r="IQ25" i="62"/>
  <c r="JA31" i="62"/>
  <c r="IV21" i="62"/>
  <c r="JA21" i="62"/>
  <c r="IV22" i="62"/>
  <c r="JA22" i="62"/>
  <c r="JA24" i="62"/>
  <c r="IV24" i="62"/>
  <c r="IV26" i="62"/>
  <c r="JA26" i="62"/>
  <c r="IV10" i="62"/>
  <c r="IV16" i="62"/>
  <c r="JA16" i="62"/>
  <c r="IQ26" i="62"/>
  <c r="IQ21" i="62"/>
  <c r="IV15" i="62"/>
  <c r="IV13" i="62"/>
  <c r="IV18" i="62"/>
  <c r="JA18" i="62"/>
  <c r="IQ7" i="62"/>
  <c r="IQ22" i="62"/>
  <c r="IV20" i="62"/>
  <c r="JA20" i="62"/>
  <c r="IV25" i="62"/>
  <c r="JA25" i="62"/>
  <c r="IQ13" i="62"/>
  <c r="JA19" i="62" l="1"/>
  <c r="IV7" i="62"/>
  <c r="IV33" i="62"/>
  <c r="JA10" i="62"/>
  <c r="JA13" i="62"/>
  <c r="JA32" i="62"/>
  <c r="JA15" i="62"/>
  <c r="JA7" i="62"/>
  <c r="IV31" i="62"/>
  <c r="IV14" i="62"/>
  <c r="IV12" i="62"/>
  <c r="IV28" i="62"/>
  <c r="JA28" i="62"/>
  <c r="IV29" i="62"/>
  <c r="JA29" i="62"/>
  <c r="IV17" i="62"/>
  <c r="JA17" i="62"/>
  <c r="IV30" i="62"/>
  <c r="JA30" i="62"/>
  <c r="IV27" i="62"/>
  <c r="JA27" i="62"/>
  <c r="IV23" i="62"/>
  <c r="JA23" i="62"/>
  <c r="IV8" i="62"/>
  <c r="JF19" i="62" l="1"/>
  <c r="JA9" i="62"/>
  <c r="JF18" i="62"/>
  <c r="JF21" i="62"/>
  <c r="JF22" i="62"/>
  <c r="JF7" i="62"/>
  <c r="JF24" i="62"/>
  <c r="JF31" i="62"/>
  <c r="JF15" i="62"/>
  <c r="JA11" i="62"/>
  <c r="JA12" i="62"/>
  <c r="JF20" i="62"/>
  <c r="JF9" i="62"/>
  <c r="JA8" i="62"/>
  <c r="JF26" i="62"/>
  <c r="JF25" i="62"/>
  <c r="JF13" i="62"/>
  <c r="JF16" i="62"/>
  <c r="JF10" i="62"/>
  <c r="JF33" i="62"/>
  <c r="JA14" i="62"/>
  <c r="JK20" i="62" l="1"/>
  <c r="JK18" i="62"/>
  <c r="JK33" i="62"/>
  <c r="JK10" i="62"/>
  <c r="JK15" i="62"/>
  <c r="JK16" i="62"/>
  <c r="JK19" i="62"/>
  <c r="JK13" i="62"/>
  <c r="JK31" i="62"/>
  <c r="JK25" i="62"/>
  <c r="JK24" i="62"/>
  <c r="JK26" i="62"/>
  <c r="JK7" i="62"/>
  <c r="JK22" i="62"/>
  <c r="JK9" i="62"/>
  <c r="JK21" i="62"/>
  <c r="JF8" i="62"/>
  <c r="JF14" i="62"/>
  <c r="JF12" i="62"/>
  <c r="JF17" i="62"/>
  <c r="JF30" i="62"/>
  <c r="JF27" i="62"/>
  <c r="JF28" i="62"/>
  <c r="JF11" i="62"/>
  <c r="JF23" i="62"/>
  <c r="JF29" i="62"/>
  <c r="JF32" i="62"/>
  <c r="JP9" i="62" l="1"/>
  <c r="JP19" i="62"/>
  <c r="JP22" i="62"/>
  <c r="JP16" i="62"/>
  <c r="JP7" i="62"/>
  <c r="JP15" i="62"/>
  <c r="JP26" i="62"/>
  <c r="JP10" i="62"/>
  <c r="JP33" i="62"/>
  <c r="JP24" i="62"/>
  <c r="JP25" i="62"/>
  <c r="JP18" i="62"/>
  <c r="JP31" i="62"/>
  <c r="JP20" i="62"/>
  <c r="JP21" i="62"/>
  <c r="JP13" i="62"/>
  <c r="JK29" i="62"/>
  <c r="JK23" i="62"/>
  <c r="JK8" i="62"/>
  <c r="JK11" i="62"/>
  <c r="JK28" i="62"/>
  <c r="JK27" i="62"/>
  <c r="JK30" i="62"/>
  <c r="JK17" i="62"/>
  <c r="JK12" i="62"/>
  <c r="JK14" i="62"/>
  <c r="JK32" i="62"/>
  <c r="JU21" i="62" l="1"/>
  <c r="JZ21" i="62"/>
  <c r="JZ26" i="62"/>
  <c r="JU26" i="62"/>
  <c r="JU20" i="62"/>
  <c r="JZ20" i="62"/>
  <c r="JU15" i="62"/>
  <c r="JZ15" i="62"/>
  <c r="JU31" i="62"/>
  <c r="JZ31" i="62"/>
  <c r="JU7" i="62"/>
  <c r="JZ7" i="62"/>
  <c r="JU16" i="62"/>
  <c r="JZ16" i="62"/>
  <c r="JZ18" i="62"/>
  <c r="JU18" i="62"/>
  <c r="JU25" i="62"/>
  <c r="JZ25" i="62"/>
  <c r="JU22" i="62"/>
  <c r="JZ22" i="62"/>
  <c r="JU24" i="62"/>
  <c r="JZ24" i="62"/>
  <c r="JU19" i="62"/>
  <c r="JZ19" i="62"/>
  <c r="JU33" i="62"/>
  <c r="JZ33" i="62"/>
  <c r="JU9" i="62"/>
  <c r="JZ9" i="62"/>
  <c r="JU13" i="62"/>
  <c r="JZ13" i="62"/>
  <c r="JZ10" i="62"/>
  <c r="JU10" i="62"/>
  <c r="JP17" i="62"/>
  <c r="JP30" i="62"/>
  <c r="JP27" i="62"/>
  <c r="JP28" i="62"/>
  <c r="JP11" i="62"/>
  <c r="JP32" i="62"/>
  <c r="JP8" i="62"/>
  <c r="JP23" i="62"/>
  <c r="JP14" i="62"/>
  <c r="JP12" i="62"/>
  <c r="JP29" i="62"/>
  <c r="KE7" i="62" l="1"/>
  <c r="JU23" i="62"/>
  <c r="JZ23" i="62"/>
  <c r="JU8" i="62"/>
  <c r="JZ8" i="62"/>
  <c r="JU32" i="62"/>
  <c r="JZ32" i="62"/>
  <c r="JU11" i="62"/>
  <c r="JZ11" i="62"/>
  <c r="JU28" i="62"/>
  <c r="JZ28" i="62"/>
  <c r="JU29" i="62"/>
  <c r="JZ29" i="62"/>
  <c r="JU27" i="62"/>
  <c r="JZ27" i="62"/>
  <c r="JU12" i="62"/>
  <c r="JZ12" i="62"/>
  <c r="JU30" i="62"/>
  <c r="JZ30" i="62"/>
  <c r="JU14" i="62"/>
  <c r="JZ14" i="62"/>
  <c r="JU17" i="62"/>
  <c r="JZ17" i="62"/>
  <c r="HX34" i="62"/>
  <c r="HS34" i="62" s="1"/>
  <c r="HN34" i="62" s="1"/>
  <c r="HI34" i="62" s="1"/>
  <c r="HD34" i="62" s="1"/>
  <c r="GY34" i="62" s="1"/>
  <c r="GT34" i="62" s="1"/>
  <c r="GO34" i="62" s="1"/>
  <c r="GJ34" i="62" s="1"/>
  <c r="GE34" i="62" s="1"/>
  <c r="FZ34" i="62" s="1"/>
  <c r="FU34" i="62" s="1"/>
  <c r="HX8" i="62"/>
  <c r="HS8" i="62" s="1"/>
  <c r="HN8" i="62" s="1"/>
  <c r="HI8" i="62" s="1"/>
  <c r="HD8" i="62" s="1"/>
  <c r="GY8" i="62" s="1"/>
  <c r="GT8" i="62" s="1"/>
  <c r="GO8" i="62" s="1"/>
  <c r="GJ8" i="62" s="1"/>
  <c r="GE8" i="62" s="1"/>
  <c r="FZ8" i="62" s="1"/>
  <c r="HX9" i="62"/>
  <c r="HS9" i="62" s="1"/>
  <c r="HN9" i="62" s="1"/>
  <c r="HI9" i="62" s="1"/>
  <c r="HD9" i="62" s="1"/>
  <c r="GY9" i="62" s="1"/>
  <c r="GT9" i="62" s="1"/>
  <c r="GO9" i="62" s="1"/>
  <c r="GJ9" i="62" s="1"/>
  <c r="GE9" i="62" s="1"/>
  <c r="HX10" i="62"/>
  <c r="HS10" i="62" s="1"/>
  <c r="HN10" i="62" s="1"/>
  <c r="HI10" i="62" s="1"/>
  <c r="HD10" i="62" s="1"/>
  <c r="GY10" i="62" s="1"/>
  <c r="GT10" i="62" s="1"/>
  <c r="GO10" i="62" s="1"/>
  <c r="GJ10" i="62" s="1"/>
  <c r="GE10" i="62" s="1"/>
  <c r="FZ10" i="62" s="1"/>
  <c r="HX11" i="62"/>
  <c r="HS11" i="62" s="1"/>
  <c r="HN11" i="62" s="1"/>
  <c r="HI11" i="62" s="1"/>
  <c r="HD11" i="62" s="1"/>
  <c r="GY11" i="62" s="1"/>
  <c r="GT11" i="62" s="1"/>
  <c r="GO11" i="62" s="1"/>
  <c r="GJ11" i="62" s="1"/>
  <c r="GE11" i="62" s="1"/>
  <c r="FZ11" i="62" s="1"/>
  <c r="HX12" i="62"/>
  <c r="HS12" i="62" s="1"/>
  <c r="HN12" i="62" s="1"/>
  <c r="HI12" i="62" s="1"/>
  <c r="HD12" i="62" s="1"/>
  <c r="GY12" i="62" s="1"/>
  <c r="GT12" i="62" s="1"/>
  <c r="GO12" i="62" s="1"/>
  <c r="GJ12" i="62" s="1"/>
  <c r="GE12" i="62" s="1"/>
  <c r="FZ12" i="62" s="1"/>
  <c r="HX13" i="62"/>
  <c r="HS13" i="62" s="1"/>
  <c r="HN13" i="62" s="1"/>
  <c r="HI13" i="62" s="1"/>
  <c r="HD13" i="62" s="1"/>
  <c r="GY13" i="62" s="1"/>
  <c r="GT13" i="62" s="1"/>
  <c r="GO13" i="62" s="1"/>
  <c r="GJ13" i="62" s="1"/>
  <c r="GE13" i="62" s="1"/>
  <c r="FZ13" i="62" s="1"/>
  <c r="FU13" i="62" s="1"/>
  <c r="HX14" i="62"/>
  <c r="HS14" i="62" s="1"/>
  <c r="HN14" i="62" s="1"/>
  <c r="HI14" i="62" s="1"/>
  <c r="HD14" i="62" s="1"/>
  <c r="GY14" i="62" s="1"/>
  <c r="GT14" i="62" s="1"/>
  <c r="GO14" i="62" s="1"/>
  <c r="GJ14" i="62" s="1"/>
  <c r="GE14" i="62" s="1"/>
  <c r="FZ14" i="62" s="1"/>
  <c r="HX15" i="62"/>
  <c r="HS15" i="62" s="1"/>
  <c r="HN15" i="62" s="1"/>
  <c r="HI15" i="62" s="1"/>
  <c r="HD15" i="62" s="1"/>
  <c r="GY15" i="62" s="1"/>
  <c r="GT15" i="62" s="1"/>
  <c r="GO15" i="62" s="1"/>
  <c r="GJ15" i="62" s="1"/>
  <c r="GE15" i="62" s="1"/>
  <c r="FZ15" i="62" s="1"/>
  <c r="FU15" i="62" s="1"/>
  <c r="HX17" i="62"/>
  <c r="HS17" i="62" s="1"/>
  <c r="HN17" i="62" s="1"/>
  <c r="HI17" i="62" s="1"/>
  <c r="HD17" i="62" s="1"/>
  <c r="GY17" i="62" s="1"/>
  <c r="GT17" i="62" s="1"/>
  <c r="GO17" i="62" s="1"/>
  <c r="GJ17" i="62" s="1"/>
  <c r="GE17" i="62" s="1"/>
  <c r="HX18" i="62"/>
  <c r="HS18" i="62" s="1"/>
  <c r="HN18" i="62" s="1"/>
  <c r="HI18" i="62" s="1"/>
  <c r="HD18" i="62" s="1"/>
  <c r="GY18" i="62" s="1"/>
  <c r="GT18" i="62" s="1"/>
  <c r="GO18" i="62" s="1"/>
  <c r="GJ18" i="62" s="1"/>
  <c r="GE18" i="62" s="1"/>
  <c r="FZ18" i="62" s="1"/>
  <c r="HX19" i="62"/>
  <c r="HS19" i="62" s="1"/>
  <c r="HN19" i="62" s="1"/>
  <c r="HI19" i="62" s="1"/>
  <c r="HD19" i="62" s="1"/>
  <c r="GY19" i="62" s="1"/>
  <c r="GT19" i="62" s="1"/>
  <c r="GO19" i="62" s="1"/>
  <c r="GJ19" i="62" s="1"/>
  <c r="GE19" i="62" s="1"/>
  <c r="FZ19" i="62" s="1"/>
  <c r="HX20" i="62"/>
  <c r="HS20" i="62" s="1"/>
  <c r="HN20" i="62" s="1"/>
  <c r="HI20" i="62" s="1"/>
  <c r="HD20" i="62" s="1"/>
  <c r="GY20" i="62" s="1"/>
  <c r="GT20" i="62" s="1"/>
  <c r="GO20" i="62" s="1"/>
  <c r="GJ20" i="62" s="1"/>
  <c r="GE20" i="62" s="1"/>
  <c r="FZ20" i="62" s="1"/>
  <c r="HX21" i="62"/>
  <c r="HS21" i="62" s="1"/>
  <c r="HN21" i="62" s="1"/>
  <c r="HI21" i="62" s="1"/>
  <c r="HD21" i="62" s="1"/>
  <c r="GY21" i="62" s="1"/>
  <c r="GT21" i="62" s="1"/>
  <c r="GO21" i="62" s="1"/>
  <c r="GJ21" i="62" s="1"/>
  <c r="GE21" i="62" s="1"/>
  <c r="FZ21" i="62" s="1"/>
  <c r="HX22" i="62"/>
  <c r="HS22" i="62" s="1"/>
  <c r="HN22" i="62" s="1"/>
  <c r="HI22" i="62" s="1"/>
  <c r="HD22" i="62" s="1"/>
  <c r="GY22" i="62" s="1"/>
  <c r="GT22" i="62" s="1"/>
  <c r="GO22" i="62" s="1"/>
  <c r="GJ22" i="62" s="1"/>
  <c r="GE22" i="62" s="1"/>
  <c r="FZ22" i="62" s="1"/>
  <c r="HX23" i="62"/>
  <c r="HS23" i="62" s="1"/>
  <c r="HN23" i="62" s="1"/>
  <c r="HI23" i="62" s="1"/>
  <c r="HD23" i="62" s="1"/>
  <c r="GY23" i="62" s="1"/>
  <c r="GT23" i="62" s="1"/>
  <c r="GO23" i="62" s="1"/>
  <c r="GJ23" i="62" s="1"/>
  <c r="GE23" i="62" s="1"/>
  <c r="FZ23" i="62" s="1"/>
  <c r="FU23" i="62" s="1"/>
  <c r="HX24" i="62"/>
  <c r="HS24" i="62" s="1"/>
  <c r="HN24" i="62" s="1"/>
  <c r="HI24" i="62" s="1"/>
  <c r="HD24" i="62" s="1"/>
  <c r="GY24" i="62" s="1"/>
  <c r="GT24" i="62" s="1"/>
  <c r="GO24" i="62" s="1"/>
  <c r="GJ24" i="62" s="1"/>
  <c r="GE24" i="62" s="1"/>
  <c r="FZ24" i="62" s="1"/>
  <c r="HX25" i="62"/>
  <c r="HS25" i="62" s="1"/>
  <c r="HN25" i="62" s="1"/>
  <c r="HI25" i="62" s="1"/>
  <c r="HD25" i="62" s="1"/>
  <c r="GY25" i="62" s="1"/>
  <c r="GT25" i="62" s="1"/>
  <c r="GO25" i="62" s="1"/>
  <c r="GJ25" i="62" s="1"/>
  <c r="GE25" i="62" s="1"/>
  <c r="FZ25" i="62" s="1"/>
  <c r="HX26" i="62"/>
  <c r="HS26" i="62" s="1"/>
  <c r="HN26" i="62" s="1"/>
  <c r="HI26" i="62" s="1"/>
  <c r="HD26" i="62" s="1"/>
  <c r="GY26" i="62" s="1"/>
  <c r="GT26" i="62" s="1"/>
  <c r="GO26" i="62" s="1"/>
  <c r="GJ26" i="62" s="1"/>
  <c r="GE26" i="62" s="1"/>
  <c r="FZ26" i="62" s="1"/>
  <c r="FU26" i="62" s="1"/>
  <c r="HX27" i="62"/>
  <c r="HS27" i="62" s="1"/>
  <c r="HN27" i="62" s="1"/>
  <c r="HI27" i="62" s="1"/>
  <c r="HD27" i="62" s="1"/>
  <c r="GY27" i="62" s="1"/>
  <c r="GT27" i="62" s="1"/>
  <c r="GO27" i="62" s="1"/>
  <c r="GJ27" i="62" s="1"/>
  <c r="GE27" i="62" s="1"/>
  <c r="FZ27" i="62" s="1"/>
  <c r="HX28" i="62"/>
  <c r="HS28" i="62" s="1"/>
  <c r="HN28" i="62" s="1"/>
  <c r="HI28" i="62" s="1"/>
  <c r="HD28" i="62" s="1"/>
  <c r="GY28" i="62" s="1"/>
  <c r="GT28" i="62" s="1"/>
  <c r="GO28" i="62" s="1"/>
  <c r="GJ28" i="62" s="1"/>
  <c r="GE28" i="62" s="1"/>
  <c r="FZ28" i="62" s="1"/>
  <c r="HX29" i="62"/>
  <c r="HS29" i="62" s="1"/>
  <c r="HN29" i="62" s="1"/>
  <c r="HI29" i="62" s="1"/>
  <c r="HD29" i="62" s="1"/>
  <c r="GY29" i="62" s="1"/>
  <c r="GT29" i="62" s="1"/>
  <c r="GO29" i="62" s="1"/>
  <c r="GJ29" i="62" s="1"/>
  <c r="GE29" i="62" s="1"/>
  <c r="FZ29" i="62" s="1"/>
  <c r="HX31" i="62"/>
  <c r="HS31" i="62" s="1"/>
  <c r="HN31" i="62" s="1"/>
  <c r="HI31" i="62" s="1"/>
  <c r="HD31" i="62" s="1"/>
  <c r="GY31" i="62" s="1"/>
  <c r="GT31" i="62" s="1"/>
  <c r="GO31" i="62" s="1"/>
  <c r="GJ31" i="62" s="1"/>
  <c r="GE31" i="62" s="1"/>
  <c r="FZ31" i="62" s="1"/>
  <c r="HX32" i="62"/>
  <c r="HS32" i="62" s="1"/>
  <c r="HN32" i="62" s="1"/>
  <c r="HI32" i="62" s="1"/>
  <c r="HD32" i="62" s="1"/>
  <c r="GY32" i="62" s="1"/>
  <c r="GT32" i="62" s="1"/>
  <c r="GO32" i="62" s="1"/>
  <c r="GJ32" i="62" s="1"/>
  <c r="GE32" i="62" s="1"/>
  <c r="FZ32" i="62" s="1"/>
  <c r="HX33" i="62"/>
  <c r="HS33" i="62" s="1"/>
  <c r="HN33" i="62" s="1"/>
  <c r="HI33" i="62" s="1"/>
  <c r="HD33" i="62" s="1"/>
  <c r="GY33" i="62" s="1"/>
  <c r="GT33" i="62" s="1"/>
  <c r="GO33" i="62" s="1"/>
  <c r="GJ33" i="62" s="1"/>
  <c r="GE33" i="62" s="1"/>
  <c r="FZ33" i="62" s="1"/>
  <c r="HX7" i="62"/>
  <c r="HS7" i="62" s="1"/>
  <c r="HN7" i="62" s="1"/>
  <c r="HI7" i="62" s="1"/>
  <c r="HD7" i="62" s="1"/>
  <c r="GY7" i="62" s="1"/>
  <c r="GT7" i="62" s="1"/>
  <c r="GO7" i="62" s="1"/>
  <c r="GJ7" i="62" s="1"/>
  <c r="GE7" i="62" s="1"/>
  <c r="FZ7" i="62" s="1"/>
  <c r="IF30" i="62"/>
  <c r="IE30" i="62"/>
  <c r="ID30" i="62"/>
  <c r="IA30" i="62"/>
  <c r="IA16" i="62" s="1"/>
  <c r="HZ30" i="62"/>
  <c r="HZ16" i="62" s="1"/>
  <c r="HY30" i="62"/>
  <c r="HY16" i="62" s="1"/>
  <c r="HV30" i="62"/>
  <c r="HV16" i="62" s="1"/>
  <c r="HU30" i="62"/>
  <c r="HU16" i="62" s="1"/>
  <c r="HT30" i="62"/>
  <c r="HQ30" i="62"/>
  <c r="HQ16" i="62" s="1"/>
  <c r="HP30" i="62"/>
  <c r="HP16" i="62" s="1"/>
  <c r="HO30" i="62"/>
  <c r="HO16" i="62" s="1"/>
  <c r="HL30" i="62"/>
  <c r="HL16" i="62" s="1"/>
  <c r="HK30" i="62"/>
  <c r="HK16" i="62" s="1"/>
  <c r="HJ30" i="62"/>
  <c r="HJ16" i="62" s="1"/>
  <c r="HG30" i="62"/>
  <c r="HG16" i="62" s="1"/>
  <c r="HF30" i="62"/>
  <c r="HF16" i="62" s="1"/>
  <c r="HE30" i="62"/>
  <c r="HE16" i="62" s="1"/>
  <c r="HB30" i="62"/>
  <c r="HB16" i="62" s="1"/>
  <c r="HA30" i="62"/>
  <c r="HA16" i="62" s="1"/>
  <c r="GZ30" i="62"/>
  <c r="GZ16" i="62" s="1"/>
  <c r="GW30" i="62"/>
  <c r="GW16" i="62" s="1"/>
  <c r="GV30" i="62"/>
  <c r="GV16" i="62" s="1"/>
  <c r="GU30" i="62"/>
  <c r="GU16" i="62" s="1"/>
  <c r="GR30" i="62"/>
  <c r="GR16" i="62" s="1"/>
  <c r="GQ30" i="62"/>
  <c r="GQ16" i="62" s="1"/>
  <c r="GP30" i="62"/>
  <c r="GP16" i="62" s="1"/>
  <c r="GM30" i="62"/>
  <c r="GM16" i="62" s="1"/>
  <c r="GL30" i="62"/>
  <c r="GL16" i="62" s="1"/>
  <c r="GK30" i="62"/>
  <c r="GK16" i="62" s="1"/>
  <c r="GH30" i="62"/>
  <c r="GH16" i="62" s="1"/>
  <c r="GG30" i="62"/>
  <c r="GG16" i="62" s="1"/>
  <c r="GF30" i="62"/>
  <c r="GF16" i="62" s="1"/>
  <c r="GC30" i="62"/>
  <c r="GB30" i="62"/>
  <c r="GB16" i="62" s="1"/>
  <c r="GA30" i="62"/>
  <c r="GA16" i="62" s="1"/>
  <c r="FX30" i="62"/>
  <c r="FX16" i="62" s="1"/>
  <c r="FW30" i="62"/>
  <c r="FW16" i="62" s="1"/>
  <c r="FV30" i="62"/>
  <c r="FV16" i="62" s="1"/>
  <c r="FS30" i="62"/>
  <c r="FS16" i="62" s="1"/>
  <c r="FR30" i="62"/>
  <c r="FR16" i="62" s="1"/>
  <c r="FQ30" i="62"/>
  <c r="FQ16" i="62" s="1"/>
  <c r="FN30" i="62"/>
  <c r="FN16" i="62" s="1"/>
  <c r="FM30" i="62"/>
  <c r="FM16" i="62" s="1"/>
  <c r="FL30" i="62"/>
  <c r="FL16" i="62" s="1"/>
  <c r="FI30" i="62"/>
  <c r="FI16" i="62" s="1"/>
  <c r="FH30" i="62"/>
  <c r="FH16" i="62" s="1"/>
  <c r="FG30" i="62"/>
  <c r="FG16" i="62" s="1"/>
  <c r="FD30" i="62"/>
  <c r="FD16" i="62" s="1"/>
  <c r="FC30" i="62"/>
  <c r="FC16" i="62" s="1"/>
  <c r="FB30" i="62"/>
  <c r="FB16" i="62" s="1"/>
  <c r="EY30" i="62"/>
  <c r="EY16" i="62" s="1"/>
  <c r="EX30" i="62"/>
  <c r="EX16" i="62" s="1"/>
  <c r="EW30" i="62"/>
  <c r="EW16" i="62" s="1"/>
  <c r="ET30" i="62"/>
  <c r="ET16" i="62" s="1"/>
  <c r="ES30" i="62"/>
  <c r="ES16" i="62" s="1"/>
  <c r="ER30" i="62"/>
  <c r="ER16" i="62" s="1"/>
  <c r="EO30" i="62"/>
  <c r="EO16" i="62" s="1"/>
  <c r="EN30" i="62"/>
  <c r="EN16" i="62" s="1"/>
  <c r="EM30" i="62"/>
  <c r="EM16" i="62" s="1"/>
  <c r="EJ30" i="62"/>
  <c r="EJ16" i="62" s="1"/>
  <c r="EI30" i="62"/>
  <c r="EI16" i="62" s="1"/>
  <c r="EH30" i="62"/>
  <c r="EH16" i="62" s="1"/>
  <c r="EE30" i="62"/>
  <c r="EE16" i="62" s="1"/>
  <c r="ED30" i="62"/>
  <c r="ED16" i="62" s="1"/>
  <c r="EC30" i="62"/>
  <c r="EC16" i="62" s="1"/>
  <c r="DZ30" i="62"/>
  <c r="DZ16" i="62" s="1"/>
  <c r="DY30" i="62"/>
  <c r="DY16" i="62" s="1"/>
  <c r="DX30" i="62"/>
  <c r="DX16" i="62" s="1"/>
  <c r="DU30" i="62"/>
  <c r="DU16" i="62" s="1"/>
  <c r="DT30" i="62"/>
  <c r="DT16" i="62" s="1"/>
  <c r="DS30" i="62"/>
  <c r="DS16" i="62" s="1"/>
  <c r="DP30" i="62"/>
  <c r="DP16" i="62" s="1"/>
  <c r="DO30" i="62"/>
  <c r="DO16" i="62" s="1"/>
  <c r="DN30" i="62"/>
  <c r="DN16" i="62" s="1"/>
  <c r="DK30" i="62"/>
  <c r="DK16" i="62" s="1"/>
  <c r="DJ30" i="62"/>
  <c r="DJ16" i="62" s="1"/>
  <c r="DI30" i="62"/>
  <c r="DI16" i="62" s="1"/>
  <c r="DF30" i="62"/>
  <c r="DF16" i="62" s="1"/>
  <c r="DE30" i="62"/>
  <c r="DE16" i="62" s="1"/>
  <c r="DD30" i="62"/>
  <c r="DD16" i="62" s="1"/>
  <c r="DA30" i="62"/>
  <c r="DA16" i="62" s="1"/>
  <c r="CZ30" i="62"/>
  <c r="CZ16" i="62" s="1"/>
  <c r="CY30" i="62"/>
  <c r="CY16" i="62" s="1"/>
  <c r="CV30" i="62"/>
  <c r="CV16" i="62" s="1"/>
  <c r="CU30" i="62"/>
  <c r="CU16" i="62" s="1"/>
  <c r="CT30" i="62"/>
  <c r="CT16" i="62" s="1"/>
  <c r="CQ30" i="62"/>
  <c r="CQ16" i="62" s="1"/>
  <c r="CP30" i="62"/>
  <c r="CP16" i="62" s="1"/>
  <c r="CO30" i="62"/>
  <c r="CO16" i="62" s="1"/>
  <c r="CL30" i="62"/>
  <c r="CL16" i="62" s="1"/>
  <c r="CK30" i="62"/>
  <c r="CK16" i="62" s="1"/>
  <c r="CJ30" i="62"/>
  <c r="CJ16" i="62" s="1"/>
  <c r="CG30" i="62"/>
  <c r="CG16" i="62" s="1"/>
  <c r="CF30" i="62"/>
  <c r="CF16" i="62" s="1"/>
  <c r="CE30" i="62"/>
  <c r="CE16" i="62" s="1"/>
  <c r="CB30" i="62"/>
  <c r="CB16" i="62" s="1"/>
  <c r="CA30" i="62"/>
  <c r="CA16" i="62" s="1"/>
  <c r="BZ30" i="62"/>
  <c r="BZ16" i="62" s="1"/>
  <c r="BW30" i="62"/>
  <c r="BW16" i="62" s="1"/>
  <c r="BV30" i="62"/>
  <c r="BV16" i="62" s="1"/>
  <c r="BU30" i="62"/>
  <c r="BU16" i="62" s="1"/>
  <c r="BR30" i="62"/>
  <c r="BR16" i="62" s="1"/>
  <c r="BQ30" i="62"/>
  <c r="BQ16" i="62" s="1"/>
  <c r="BP30" i="62"/>
  <c r="BP16" i="62" s="1"/>
  <c r="BM30" i="62"/>
  <c r="BM16" i="62" s="1"/>
  <c r="BL30" i="62"/>
  <c r="BL16" i="62" s="1"/>
  <c r="BK30" i="62"/>
  <c r="BK16" i="62" s="1"/>
  <c r="BH30" i="62"/>
  <c r="BH16" i="62" s="1"/>
  <c r="BG30" i="62"/>
  <c r="BG16" i="62" s="1"/>
  <c r="BF30" i="62"/>
  <c r="BF16" i="62" s="1"/>
  <c r="BC30" i="62"/>
  <c r="BC16" i="62" s="1"/>
  <c r="BB30" i="62"/>
  <c r="BB16" i="62" s="1"/>
  <c r="BA30" i="62"/>
  <c r="BA16" i="62" s="1"/>
  <c r="AX30" i="62"/>
  <c r="AX16" i="62" s="1"/>
  <c r="AW30" i="62"/>
  <c r="AW16" i="62" s="1"/>
  <c r="AV30" i="62"/>
  <c r="AV16" i="62" s="1"/>
  <c r="AS30" i="62"/>
  <c r="AS16" i="62" s="1"/>
  <c r="AR30" i="62"/>
  <c r="AR16" i="62" s="1"/>
  <c r="AQ30" i="62"/>
  <c r="AQ16" i="62" s="1"/>
  <c r="AN30" i="62"/>
  <c r="AN16" i="62" s="1"/>
  <c r="AM30" i="62"/>
  <c r="AM16" i="62" s="1"/>
  <c r="AL30" i="62"/>
  <c r="AL16" i="62" s="1"/>
  <c r="AI30" i="62"/>
  <c r="AI16" i="62" s="1"/>
  <c r="AH30" i="62"/>
  <c r="AH16" i="62" s="1"/>
  <c r="AG30" i="62"/>
  <c r="AG16" i="62" s="1"/>
  <c r="AD30" i="62"/>
  <c r="AD16" i="62" s="1"/>
  <c r="AC30" i="62"/>
  <c r="AC16" i="62" s="1"/>
  <c r="AB30" i="62"/>
  <c r="AB16" i="62" s="1"/>
  <c r="Y30" i="62"/>
  <c r="Y16" i="62" s="1"/>
  <c r="X30" i="62"/>
  <c r="X16" i="62" s="1"/>
  <c r="W30" i="62"/>
  <c r="W16" i="62" s="1"/>
  <c r="T30" i="62"/>
  <c r="T16" i="62" s="1"/>
  <c r="S30" i="62"/>
  <c r="S16" i="62" s="1"/>
  <c r="R30" i="62"/>
  <c r="R16" i="62" s="1"/>
  <c r="O30" i="62"/>
  <c r="O16" i="62" s="1"/>
  <c r="N30" i="62"/>
  <c r="N16" i="62" s="1"/>
  <c r="M30" i="62"/>
  <c r="M16" i="62" s="1"/>
  <c r="J30" i="62"/>
  <c r="J16" i="62" s="1"/>
  <c r="I30" i="62"/>
  <c r="I16" i="62" s="1"/>
  <c r="H30" i="62"/>
  <c r="H16" i="62" s="1"/>
  <c r="F30" i="62"/>
  <c r="F16" i="62" s="1"/>
  <c r="E30" i="62"/>
  <c r="E16" i="62" s="1"/>
  <c r="D30" i="62"/>
  <c r="D16" i="62" s="1"/>
  <c r="DD7" i="62"/>
  <c r="KE25" i="62" l="1"/>
  <c r="KE26" i="62"/>
  <c r="KE22" i="62"/>
  <c r="KE20" i="62"/>
  <c r="KE24" i="62"/>
  <c r="KE21" i="62"/>
  <c r="KE15" i="62"/>
  <c r="KE19" i="62"/>
  <c r="KE13" i="62"/>
  <c r="KE31" i="62"/>
  <c r="KE33" i="62"/>
  <c r="KE9" i="62"/>
  <c r="KE16" i="62"/>
  <c r="KE18" i="62"/>
  <c r="KE10" i="62"/>
  <c r="ID16" i="62"/>
  <c r="IF16" i="62"/>
  <c r="FU14" i="62"/>
  <c r="GI14" i="62"/>
  <c r="GD13" i="62"/>
  <c r="FP13" i="62"/>
  <c r="FK13" i="62" s="1"/>
  <c r="FF13" i="62" s="1"/>
  <c r="FU7" i="62"/>
  <c r="GI7" i="62"/>
  <c r="GI12" i="62"/>
  <c r="FU12" i="62"/>
  <c r="GI33" i="62"/>
  <c r="FU33" i="62"/>
  <c r="FU11" i="62"/>
  <c r="GI11" i="62"/>
  <c r="FU32" i="62"/>
  <c r="GI32" i="62"/>
  <c r="FU10" i="62"/>
  <c r="GI10" i="62"/>
  <c r="FU31" i="62"/>
  <c r="GI31" i="62"/>
  <c r="GN9" i="62"/>
  <c r="FZ9" i="62"/>
  <c r="GI19" i="62"/>
  <c r="FU19" i="62"/>
  <c r="FU20" i="62"/>
  <c r="GI20" i="62"/>
  <c r="GI24" i="62"/>
  <c r="FU24" i="62"/>
  <c r="FU21" i="62"/>
  <c r="GI21" i="62"/>
  <c r="GI22" i="62"/>
  <c r="FU22" i="62"/>
  <c r="FP15" i="62"/>
  <c r="GD15" i="62"/>
  <c r="GI29" i="62"/>
  <c r="FU29" i="62"/>
  <c r="GI8" i="62"/>
  <c r="FU8" i="62"/>
  <c r="GI28" i="62"/>
  <c r="FU28" i="62"/>
  <c r="GI27" i="62"/>
  <c r="FU27" i="62"/>
  <c r="GI18" i="62"/>
  <c r="FU18" i="62"/>
  <c r="FU25" i="62"/>
  <c r="GI25" i="62"/>
  <c r="GD26" i="62"/>
  <c r="FP26" i="62"/>
  <c r="FK26" i="62" s="1"/>
  <c r="GN17" i="62"/>
  <c r="FZ17" i="62"/>
  <c r="HX30" i="62"/>
  <c r="HS30" i="62" s="1"/>
  <c r="HN30" i="62" s="1"/>
  <c r="HI30" i="62" s="1"/>
  <c r="HD30" i="62" s="1"/>
  <c r="GY30" i="62" s="1"/>
  <c r="GT30" i="62" s="1"/>
  <c r="GO30" i="62" s="1"/>
  <c r="GJ30" i="62" s="1"/>
  <c r="GE30" i="62" s="1"/>
  <c r="FZ30" i="62" s="1"/>
  <c r="FU30" i="62" s="1"/>
  <c r="FP30" i="62" s="1"/>
  <c r="FK30" i="62" s="1"/>
  <c r="FF30" i="62" s="1"/>
  <c r="FA30" i="62" s="1"/>
  <c r="EV30" i="62" s="1"/>
  <c r="EQ30" i="62" s="1"/>
  <c r="HT16" i="62"/>
  <c r="IE16" i="62"/>
  <c r="FP23" i="62"/>
  <c r="FK23" i="62" s="1"/>
  <c r="FF23" i="62" s="1"/>
  <c r="GD23" i="62"/>
  <c r="GN32" i="62"/>
  <c r="GI13" i="62"/>
  <c r="GN24" i="62"/>
  <c r="GI26" i="62"/>
  <c r="GI15" i="62"/>
  <c r="GC16" i="62"/>
  <c r="GI23" i="62"/>
  <c r="GN15" i="62"/>
  <c r="GN7" i="62"/>
  <c r="GN13" i="62"/>
  <c r="GN23" i="62"/>
  <c r="GN26" i="62"/>
  <c r="GN29" i="62"/>
  <c r="FT13" i="62" l="1"/>
  <c r="HH30" i="62"/>
  <c r="GN30" i="62"/>
  <c r="FY13" i="62"/>
  <c r="HC30" i="62"/>
  <c r="GX30" i="62"/>
  <c r="FY26" i="62"/>
  <c r="KJ7" i="62"/>
  <c r="KJ19" i="62"/>
  <c r="KJ10" i="62"/>
  <c r="KJ15" i="62"/>
  <c r="KJ18" i="62"/>
  <c r="KJ21" i="62"/>
  <c r="KJ16" i="62"/>
  <c r="KJ24" i="62"/>
  <c r="KJ9" i="62"/>
  <c r="KJ20" i="62"/>
  <c r="KJ33" i="62"/>
  <c r="KJ22" i="62"/>
  <c r="KJ31" i="62"/>
  <c r="KJ26" i="62"/>
  <c r="KJ13" i="62"/>
  <c r="KJ25" i="62"/>
  <c r="KE30" i="62"/>
  <c r="KE8" i="62"/>
  <c r="KE14" i="62"/>
  <c r="KE32" i="62"/>
  <c r="KE17" i="62"/>
  <c r="KE11" i="62"/>
  <c r="KE28" i="62"/>
  <c r="KE23" i="62"/>
  <c r="KE29" i="62"/>
  <c r="KE27" i="62"/>
  <c r="KE12" i="62"/>
  <c r="GD30" i="62"/>
  <c r="HX16" i="62"/>
  <c r="HS16" i="62" s="1"/>
  <c r="HN16" i="62" s="1"/>
  <c r="HI16" i="62" s="1"/>
  <c r="HD16" i="62" s="1"/>
  <c r="GY16" i="62" s="1"/>
  <c r="GT16" i="62" s="1"/>
  <c r="GO16" i="62" s="1"/>
  <c r="FY23" i="62"/>
  <c r="FP28" i="62"/>
  <c r="GD28" i="62"/>
  <c r="GD8" i="62"/>
  <c r="FP8" i="62"/>
  <c r="GD11" i="62"/>
  <c r="FP11" i="62"/>
  <c r="GD22" i="62"/>
  <c r="FP22" i="62"/>
  <c r="GD33" i="62"/>
  <c r="FP33" i="62"/>
  <c r="GD31" i="62"/>
  <c r="FP31" i="62"/>
  <c r="FP10" i="62"/>
  <c r="GD10" i="62"/>
  <c r="FU17" i="62"/>
  <c r="GI17" i="62"/>
  <c r="GD12" i="62"/>
  <c r="FP12" i="62"/>
  <c r="FY15" i="62"/>
  <c r="FK15" i="62"/>
  <c r="GD21" i="62"/>
  <c r="FP21" i="62"/>
  <c r="GD32" i="62"/>
  <c r="FP32" i="62"/>
  <c r="GD24" i="62"/>
  <c r="FP24" i="62"/>
  <c r="GD7" i="62"/>
  <c r="FP7" i="62"/>
  <c r="GD25" i="62"/>
  <c r="FP25" i="62"/>
  <c r="FP20" i="62"/>
  <c r="GD20" i="62"/>
  <c r="GD18" i="62"/>
  <c r="FP18" i="62"/>
  <c r="GD19" i="62"/>
  <c r="FP19" i="62"/>
  <c r="FT30" i="62"/>
  <c r="FY30" i="62"/>
  <c r="FP14" i="62"/>
  <c r="GD14" i="62"/>
  <c r="GD29" i="62"/>
  <c r="FP29" i="62"/>
  <c r="GD27" i="62"/>
  <c r="FP27" i="62"/>
  <c r="FU9" i="62"/>
  <c r="GI9" i="62"/>
  <c r="FT23" i="62"/>
  <c r="GN31" i="62"/>
  <c r="GS30" i="62"/>
  <c r="GN14" i="62"/>
  <c r="GI30" i="62"/>
  <c r="GS32" i="62"/>
  <c r="GN33" i="62"/>
  <c r="FO13" i="62"/>
  <c r="FA13" i="62"/>
  <c r="HM30" i="62"/>
  <c r="GN21" i="62"/>
  <c r="GN12" i="62"/>
  <c r="FO30" i="62"/>
  <c r="GN25" i="62"/>
  <c r="GN18" i="62"/>
  <c r="GS24" i="62"/>
  <c r="GS17" i="62"/>
  <c r="GN8" i="62"/>
  <c r="GN10" i="62"/>
  <c r="EZ30" i="62"/>
  <c r="EL30" i="62"/>
  <c r="GS9" i="62"/>
  <c r="GS13" i="62"/>
  <c r="GN22" i="62"/>
  <c r="HC16" i="62"/>
  <c r="GS29" i="62"/>
  <c r="GN28" i="62"/>
  <c r="GN20" i="62"/>
  <c r="GS7" i="62"/>
  <c r="GS15" i="62"/>
  <c r="FO23" i="62"/>
  <c r="FA23" i="62"/>
  <c r="FF26" i="62"/>
  <c r="FT26" i="62"/>
  <c r="GS23" i="62"/>
  <c r="FE30" i="62"/>
  <c r="FJ30" i="62"/>
  <c r="GN27" i="62"/>
  <c r="GN11" i="62"/>
  <c r="GN19" i="62"/>
  <c r="GS26" i="62"/>
  <c r="KO25" i="62" l="1"/>
  <c r="KO24" i="62"/>
  <c r="KO16" i="62"/>
  <c r="KO13" i="62"/>
  <c r="KO21" i="62"/>
  <c r="KO26" i="62"/>
  <c r="KO31" i="62"/>
  <c r="KO18" i="62"/>
  <c r="KO22" i="62"/>
  <c r="KO15" i="62"/>
  <c r="KO33" i="62"/>
  <c r="KO10" i="62"/>
  <c r="KO20" i="62"/>
  <c r="KO19" i="62"/>
  <c r="KO9" i="62"/>
  <c r="KO7" i="62"/>
  <c r="KJ23" i="62"/>
  <c r="KJ28" i="62"/>
  <c r="KJ11" i="62"/>
  <c r="KJ17" i="62"/>
  <c r="KJ32" i="62"/>
  <c r="KJ12" i="62"/>
  <c r="KJ14" i="62"/>
  <c r="KJ27" i="62"/>
  <c r="KJ8" i="62"/>
  <c r="KJ29" i="62"/>
  <c r="KJ30" i="62"/>
  <c r="GJ16" i="62"/>
  <c r="GX16" i="62"/>
  <c r="FK31" i="62"/>
  <c r="FY31" i="62"/>
  <c r="FY33" i="62"/>
  <c r="FK33" i="62"/>
  <c r="FY25" i="62"/>
  <c r="FK25" i="62"/>
  <c r="FK7" i="62"/>
  <c r="FY7" i="62"/>
  <c r="FY22" i="62"/>
  <c r="FK22" i="62"/>
  <c r="FY14" i="62"/>
  <c r="FK14" i="62"/>
  <c r="FT15" i="62"/>
  <c r="FF15" i="62"/>
  <c r="FY12" i="62"/>
  <c r="FK12" i="62"/>
  <c r="FY24" i="62"/>
  <c r="FK24" i="62"/>
  <c r="FY11" i="62"/>
  <c r="FK11" i="62"/>
  <c r="FY20" i="62"/>
  <c r="FK20" i="62"/>
  <c r="FP9" i="62"/>
  <c r="GD9" i="62"/>
  <c r="FY19" i="62"/>
  <c r="FK19" i="62"/>
  <c r="FY18" i="62"/>
  <c r="FK18" i="62"/>
  <c r="FY27" i="62"/>
  <c r="FK27" i="62"/>
  <c r="FY32" i="62"/>
  <c r="FK32" i="62"/>
  <c r="FK8" i="62"/>
  <c r="FY8" i="62"/>
  <c r="GD17" i="62"/>
  <c r="FP17" i="62"/>
  <c r="FY29" i="62"/>
  <c r="FK29" i="62"/>
  <c r="FY21" i="62"/>
  <c r="FK21" i="62"/>
  <c r="FY10" i="62"/>
  <c r="FK10" i="62"/>
  <c r="FY28" i="62"/>
  <c r="FK28" i="62"/>
  <c r="GS14" i="62"/>
  <c r="GS31" i="62"/>
  <c r="FJ13" i="62"/>
  <c r="EV13" i="62"/>
  <c r="GS12" i="62"/>
  <c r="GS33" i="62"/>
  <c r="GS19" i="62"/>
  <c r="HH16" i="62"/>
  <c r="GS10" i="62"/>
  <c r="GS21" i="62"/>
  <c r="GX17" i="62"/>
  <c r="GX32" i="62"/>
  <c r="FJ23" i="62"/>
  <c r="EV23" i="62"/>
  <c r="GX7" i="62"/>
  <c r="GS8" i="62"/>
  <c r="GS18" i="62"/>
  <c r="GX15" i="62"/>
  <c r="GS11" i="62"/>
  <c r="GS28" i="62"/>
  <c r="GS25" i="62"/>
  <c r="EG30" i="62"/>
  <c r="EU30" i="62"/>
  <c r="GS20" i="62"/>
  <c r="FO26" i="62"/>
  <c r="FA26" i="62"/>
  <c r="GX13" i="62"/>
  <c r="GX29" i="62"/>
  <c r="GS27" i="62"/>
  <c r="GX23" i="62"/>
  <c r="GX24" i="62"/>
  <c r="GS22" i="62"/>
  <c r="GX26" i="62"/>
  <c r="GX9" i="62"/>
  <c r="HR30" i="62"/>
  <c r="KT7" i="62" l="1"/>
  <c r="KT18" i="62"/>
  <c r="KT9" i="62"/>
  <c r="KT31" i="62"/>
  <c r="KT19" i="62"/>
  <c r="KT26" i="62"/>
  <c r="KT20" i="62"/>
  <c r="KT21" i="62"/>
  <c r="KT13" i="62"/>
  <c r="KT10" i="62"/>
  <c r="KT33" i="62"/>
  <c r="KT16" i="62"/>
  <c r="KT15" i="62"/>
  <c r="KT24" i="62"/>
  <c r="KT22" i="62"/>
  <c r="KT25" i="62"/>
  <c r="KO14" i="62"/>
  <c r="KO12" i="62"/>
  <c r="KO32" i="62"/>
  <c r="KO17" i="62"/>
  <c r="KO30" i="62"/>
  <c r="KO11" i="62"/>
  <c r="KO29" i="62"/>
  <c r="KO28" i="62"/>
  <c r="KO8" i="62"/>
  <c r="KO23" i="62"/>
  <c r="KO27" i="62"/>
  <c r="GE16" i="62"/>
  <c r="GS16" i="62"/>
  <c r="FF12" i="62"/>
  <c r="FT12" i="62"/>
  <c r="FF22" i="62"/>
  <c r="FT22" i="62"/>
  <c r="FT7" i="62"/>
  <c r="FF7" i="62"/>
  <c r="FT19" i="62"/>
  <c r="FF19" i="62"/>
  <c r="FT25" i="62"/>
  <c r="FF25" i="62"/>
  <c r="FO15" i="62"/>
  <c r="FA15" i="62"/>
  <c r="FT32" i="62"/>
  <c r="FF32" i="62"/>
  <c r="FF28" i="62"/>
  <c r="FT28" i="62"/>
  <c r="FT11" i="62"/>
  <c r="FF11" i="62"/>
  <c r="FT24" i="62"/>
  <c r="FF24" i="62"/>
  <c r="FY17" i="62"/>
  <c r="FK17" i="62"/>
  <c r="FF14" i="62"/>
  <c r="FT14" i="62"/>
  <c r="FT33" i="62"/>
  <c r="FF33" i="62"/>
  <c r="FF10" i="62"/>
  <c r="FT10" i="62"/>
  <c r="FK9" i="62"/>
  <c r="FY9" i="62"/>
  <c r="FT8" i="62"/>
  <c r="FF8" i="62"/>
  <c r="FF27" i="62"/>
  <c r="FT27" i="62"/>
  <c r="FT18" i="62"/>
  <c r="FF18" i="62"/>
  <c r="FT20" i="62"/>
  <c r="FF20" i="62"/>
  <c r="FT29" i="62"/>
  <c r="FF29" i="62"/>
  <c r="FT21" i="62"/>
  <c r="FF21" i="62"/>
  <c r="FT31" i="62"/>
  <c r="FF31" i="62"/>
  <c r="GX31" i="62"/>
  <c r="GX14" i="62"/>
  <c r="GX18" i="62"/>
  <c r="HW30" i="62"/>
  <c r="GX28" i="62"/>
  <c r="HC7" i="62"/>
  <c r="HC24" i="62"/>
  <c r="HC15" i="62"/>
  <c r="HC13" i="62"/>
  <c r="HC23" i="62"/>
  <c r="FE23" i="62"/>
  <c r="EQ23" i="62"/>
  <c r="GX33" i="62"/>
  <c r="GX10" i="62"/>
  <c r="HC32" i="62"/>
  <c r="GX12" i="62"/>
  <c r="EB30" i="62"/>
  <c r="EP30" i="62"/>
  <c r="GX11" i="62"/>
  <c r="HM16" i="62"/>
  <c r="GX25" i="62"/>
  <c r="GX8" i="62"/>
  <c r="HC9" i="62"/>
  <c r="GX22" i="62"/>
  <c r="HC17" i="62"/>
  <c r="GX19" i="62"/>
  <c r="FE13" i="62"/>
  <c r="EQ13" i="62"/>
  <c r="GX21" i="62"/>
  <c r="FJ26" i="62"/>
  <c r="EV26" i="62"/>
  <c r="HC26" i="62"/>
  <c r="GX20" i="62"/>
  <c r="GX27" i="62"/>
  <c r="HC29" i="62"/>
  <c r="LD7" i="62" l="1"/>
  <c r="KY25" i="62"/>
  <c r="KY21" i="62"/>
  <c r="KY22" i="62"/>
  <c r="KY20" i="62"/>
  <c r="KY24" i="62"/>
  <c r="KY26" i="62"/>
  <c r="KY15" i="62"/>
  <c r="KY19" i="62"/>
  <c r="KY16" i="62"/>
  <c r="KY31" i="62"/>
  <c r="KY33" i="62"/>
  <c r="KY9" i="62"/>
  <c r="KY10" i="62"/>
  <c r="KY18" i="62"/>
  <c r="KY13" i="62"/>
  <c r="KY7" i="62"/>
  <c r="KT28" i="62"/>
  <c r="KT29" i="62"/>
  <c r="KT11" i="62"/>
  <c r="KT30" i="62"/>
  <c r="KT17" i="62"/>
  <c r="KT27" i="62"/>
  <c r="KT32" i="62"/>
  <c r="KT23" i="62"/>
  <c r="KT12" i="62"/>
  <c r="KT8" i="62"/>
  <c r="KT14" i="62"/>
  <c r="FZ16" i="62"/>
  <c r="GN16" i="62"/>
  <c r="FO11" i="62"/>
  <c r="FA11" i="62"/>
  <c r="FA27" i="62"/>
  <c r="FO27" i="62"/>
  <c r="FF9" i="62"/>
  <c r="FT9" i="62"/>
  <c r="FO7" i="62"/>
  <c r="FA7" i="62"/>
  <c r="FO24" i="62"/>
  <c r="FA24" i="62"/>
  <c r="FA20" i="62"/>
  <c r="FO20" i="62"/>
  <c r="FA18" i="62"/>
  <c r="FO18" i="62"/>
  <c r="FO29" i="62"/>
  <c r="FA29" i="62"/>
  <c r="FA28" i="62"/>
  <c r="FO28" i="62"/>
  <c r="FO19" i="62"/>
  <c r="FA19" i="62"/>
  <c r="FO31" i="62"/>
  <c r="FA31" i="62"/>
  <c r="FJ15" i="62"/>
  <c r="EV15" i="62"/>
  <c r="FO33" i="62"/>
  <c r="FA33" i="62"/>
  <c r="FO14" i="62"/>
  <c r="FA14" i="62"/>
  <c r="FA22" i="62"/>
  <c r="FO22" i="62"/>
  <c r="FO25" i="62"/>
  <c r="FA25" i="62"/>
  <c r="FO21" i="62"/>
  <c r="FA21" i="62"/>
  <c r="FF17" i="62"/>
  <c r="FT17" i="62"/>
  <c r="FO32" i="62"/>
  <c r="FA32" i="62"/>
  <c r="FO8" i="62"/>
  <c r="FA8" i="62"/>
  <c r="FO10" i="62"/>
  <c r="FA10" i="62"/>
  <c r="FO12" i="62"/>
  <c r="FA12" i="62"/>
  <c r="HC14" i="62"/>
  <c r="HC31" i="62"/>
  <c r="IB30" i="62"/>
  <c r="HH15" i="62"/>
  <c r="HC11" i="62"/>
  <c r="HC8" i="62"/>
  <c r="HH24" i="62"/>
  <c r="HC22" i="62"/>
  <c r="DW30" i="62"/>
  <c r="EK30" i="62"/>
  <c r="HC21" i="62"/>
  <c r="HH32" i="62"/>
  <c r="EL23" i="62"/>
  <c r="EZ23" i="62"/>
  <c r="HC18" i="62"/>
  <c r="HH13" i="62"/>
  <c r="HH23" i="62"/>
  <c r="HH7" i="62"/>
  <c r="HC10" i="62"/>
  <c r="HH29" i="62"/>
  <c r="HH9" i="62"/>
  <c r="EL13" i="62"/>
  <c r="EZ13" i="62"/>
  <c r="HH17" i="62"/>
  <c r="FE26" i="62"/>
  <c r="EQ26" i="62"/>
  <c r="HC25" i="62"/>
  <c r="HC27" i="62"/>
  <c r="HC28" i="62"/>
  <c r="HC19" i="62"/>
  <c r="HC33" i="62"/>
  <c r="HC12" i="62"/>
  <c r="HC20" i="62"/>
  <c r="HH26" i="62"/>
  <c r="HR16" i="62"/>
  <c r="LI7" i="62" l="1"/>
  <c r="LD18" i="62"/>
  <c r="LD26" i="62"/>
  <c r="LD24" i="62"/>
  <c r="LD10" i="62"/>
  <c r="LD9" i="62"/>
  <c r="LD20" i="62"/>
  <c r="LD33" i="62"/>
  <c r="LD22" i="62"/>
  <c r="LD31" i="62"/>
  <c r="LD21" i="62"/>
  <c r="LD16" i="62"/>
  <c r="LD25" i="62"/>
  <c r="LD19" i="62"/>
  <c r="LD13" i="62"/>
  <c r="LD15" i="62"/>
  <c r="KY23" i="62"/>
  <c r="KY32" i="62"/>
  <c r="KY27" i="62"/>
  <c r="KY17" i="62"/>
  <c r="KY30" i="62"/>
  <c r="KY14" i="62"/>
  <c r="KY11" i="62"/>
  <c r="KY8" i="62"/>
  <c r="KY29" i="62"/>
  <c r="KY12" i="62"/>
  <c r="KY28" i="62"/>
  <c r="GI16" i="62"/>
  <c r="FU16" i="62"/>
  <c r="FJ19" i="62"/>
  <c r="EV19" i="62"/>
  <c r="FJ24" i="62"/>
  <c r="EV24" i="62"/>
  <c r="FJ7" i="62"/>
  <c r="EV7" i="62"/>
  <c r="FJ18" i="62"/>
  <c r="EV18" i="62"/>
  <c r="EV22" i="62"/>
  <c r="FJ22" i="62"/>
  <c r="FO9" i="62"/>
  <c r="FA9" i="62"/>
  <c r="EV28" i="62"/>
  <c r="FJ28" i="62"/>
  <c r="FO17" i="62"/>
  <c r="FA17" i="62"/>
  <c r="FJ20" i="62"/>
  <c r="EV20" i="62"/>
  <c r="EV12" i="62"/>
  <c r="FJ12" i="62"/>
  <c r="EQ15" i="62"/>
  <c r="FE15" i="62"/>
  <c r="FJ8" i="62"/>
  <c r="EV8" i="62"/>
  <c r="EV29" i="62"/>
  <c r="FJ29" i="62"/>
  <c r="FJ25" i="62"/>
  <c r="EV25" i="62"/>
  <c r="FJ27" i="62"/>
  <c r="EV27" i="62"/>
  <c r="FJ32" i="62"/>
  <c r="EV32" i="62"/>
  <c r="EV21" i="62"/>
  <c r="FJ21" i="62"/>
  <c r="EV10" i="62"/>
  <c r="FJ10" i="62"/>
  <c r="FJ31" i="62"/>
  <c r="EV31" i="62"/>
  <c r="FJ11" i="62"/>
  <c r="EV11" i="62"/>
  <c r="EV14" i="62"/>
  <c r="FJ14" i="62"/>
  <c r="EV33" i="62"/>
  <c r="FJ33" i="62"/>
  <c r="HH31" i="62"/>
  <c r="HH14" i="62"/>
  <c r="HH8" i="62"/>
  <c r="HH19" i="62"/>
  <c r="HM23" i="62"/>
  <c r="HH11" i="62"/>
  <c r="HM13" i="62"/>
  <c r="HM24" i="62"/>
  <c r="HH33" i="62"/>
  <c r="HH18" i="62"/>
  <c r="HM15" i="62"/>
  <c r="HH28" i="62"/>
  <c r="EG13" i="62"/>
  <c r="EU13" i="62"/>
  <c r="HM17" i="62"/>
  <c r="HM9" i="62"/>
  <c r="HH21" i="62"/>
  <c r="HM7" i="62"/>
  <c r="HH25" i="62"/>
  <c r="HM29" i="62"/>
  <c r="HM32" i="62"/>
  <c r="HW16" i="62"/>
  <c r="HH20" i="62"/>
  <c r="DR30" i="62"/>
  <c r="EF30" i="62"/>
  <c r="HH12" i="62"/>
  <c r="HH10" i="62"/>
  <c r="HH22" i="62"/>
  <c r="EZ26" i="62"/>
  <c r="EL26" i="62"/>
  <c r="HH27" i="62"/>
  <c r="HM26" i="62"/>
  <c r="EG23" i="62"/>
  <c r="EU23" i="62"/>
  <c r="IG30" i="62"/>
  <c r="LN7" i="62" l="1"/>
  <c r="LI13" i="62"/>
  <c r="LI20" i="62"/>
  <c r="LI19" i="62"/>
  <c r="LI9" i="62"/>
  <c r="LI25" i="62"/>
  <c r="LI10" i="62"/>
  <c r="LI16" i="62"/>
  <c r="LI24" i="62"/>
  <c r="LI21" i="62"/>
  <c r="LI26" i="62"/>
  <c r="LI31" i="62"/>
  <c r="LI18" i="62"/>
  <c r="LI22" i="62"/>
  <c r="LI15" i="62"/>
  <c r="LI33" i="62"/>
  <c r="LD29" i="62"/>
  <c r="LD23" i="62"/>
  <c r="LD8" i="62"/>
  <c r="LD11" i="62"/>
  <c r="LD14" i="62"/>
  <c r="LD30" i="62"/>
  <c r="LD17" i="62"/>
  <c r="LD28" i="62"/>
  <c r="LD27" i="62"/>
  <c r="LD12" i="62"/>
  <c r="LD32" i="62"/>
  <c r="FP16" i="62"/>
  <c r="GD16" i="62"/>
  <c r="EV9" i="62"/>
  <c r="FJ9" i="62"/>
  <c r="EQ12" i="62"/>
  <c r="FE12" i="62"/>
  <c r="FE10" i="62"/>
  <c r="EQ10" i="62"/>
  <c r="FE21" i="62"/>
  <c r="EQ21" i="62"/>
  <c r="EQ22" i="62"/>
  <c r="FE22" i="62"/>
  <c r="FE25" i="62"/>
  <c r="EQ25" i="62"/>
  <c r="EQ18" i="62"/>
  <c r="FE18" i="62"/>
  <c r="FE7" i="62"/>
  <c r="EQ7" i="62"/>
  <c r="FE11" i="62"/>
  <c r="EQ11" i="62"/>
  <c r="FE31" i="62"/>
  <c r="EQ31" i="62"/>
  <c r="EQ27" i="62"/>
  <c r="FE27" i="62"/>
  <c r="EQ29" i="62"/>
  <c r="FE29" i="62"/>
  <c r="FE28" i="62"/>
  <c r="EQ28" i="62"/>
  <c r="EQ8" i="62"/>
  <c r="FE8" i="62"/>
  <c r="EQ24" i="62"/>
  <c r="FE24" i="62"/>
  <c r="FE20" i="62"/>
  <c r="EQ20" i="62"/>
  <c r="EV17" i="62"/>
  <c r="FJ17" i="62"/>
  <c r="EQ32" i="62"/>
  <c r="FE32" i="62"/>
  <c r="EQ33" i="62"/>
  <c r="FE33" i="62"/>
  <c r="EQ19" i="62"/>
  <c r="FE19" i="62"/>
  <c r="FE14" i="62"/>
  <c r="EQ14" i="62"/>
  <c r="EL15" i="62"/>
  <c r="EZ15" i="62"/>
  <c r="HM14" i="62"/>
  <c r="HM31" i="62"/>
  <c r="HM18" i="62"/>
  <c r="HM11" i="62"/>
  <c r="HR15" i="62"/>
  <c r="HR17" i="62"/>
  <c r="HM33" i="62"/>
  <c r="HM21" i="62"/>
  <c r="HR29" i="62"/>
  <c r="HR23" i="62"/>
  <c r="HM22" i="62"/>
  <c r="EP13" i="62"/>
  <c r="EB13" i="62"/>
  <c r="HM28" i="62"/>
  <c r="HR24" i="62"/>
  <c r="DM30" i="62"/>
  <c r="EA30" i="62"/>
  <c r="HM20" i="62"/>
  <c r="HM19" i="62"/>
  <c r="HM27" i="62"/>
  <c r="HM25" i="62"/>
  <c r="IB16" i="62"/>
  <c r="HR7" i="62"/>
  <c r="EU26" i="62"/>
  <c r="EG26" i="62"/>
  <c r="HR26" i="62"/>
  <c r="HR32" i="62"/>
  <c r="HR13" i="62"/>
  <c r="HR9" i="62"/>
  <c r="HM10" i="62"/>
  <c r="EP23" i="62"/>
  <c r="EB23" i="62"/>
  <c r="HM12" i="62"/>
  <c r="HM8" i="62"/>
  <c r="LS7" i="62" l="1"/>
  <c r="LN15" i="62"/>
  <c r="LN10" i="62"/>
  <c r="LN22" i="62"/>
  <c r="LN25" i="62"/>
  <c r="LN9" i="62"/>
  <c r="LN18" i="62"/>
  <c r="LN31" i="62"/>
  <c r="LN19" i="62"/>
  <c r="LN20" i="62"/>
  <c r="LN26" i="62"/>
  <c r="LN21" i="62"/>
  <c r="LN13" i="62"/>
  <c r="LN24" i="62"/>
  <c r="LN33" i="62"/>
  <c r="LN16" i="62"/>
  <c r="LI27" i="62"/>
  <c r="LI29" i="62"/>
  <c r="LI28" i="62"/>
  <c r="LI17" i="62"/>
  <c r="LI30" i="62"/>
  <c r="LI14" i="62"/>
  <c r="LI11" i="62"/>
  <c r="LI32" i="62"/>
  <c r="LI8" i="62"/>
  <c r="LI12" i="62"/>
  <c r="LI23" i="62"/>
  <c r="FK16" i="62"/>
  <c r="FY16" i="62"/>
  <c r="EL19" i="62"/>
  <c r="EZ19" i="62"/>
  <c r="EZ20" i="62"/>
  <c r="EL20" i="62"/>
  <c r="EL31" i="62"/>
  <c r="EZ31" i="62"/>
  <c r="EZ11" i="62"/>
  <c r="EL11" i="62"/>
  <c r="EZ7" i="62"/>
  <c r="EL7" i="62"/>
  <c r="EL24" i="62"/>
  <c r="EZ24" i="62"/>
  <c r="EZ18" i="62"/>
  <c r="EL18" i="62"/>
  <c r="EL22" i="62"/>
  <c r="EZ22" i="62"/>
  <c r="EZ10" i="62"/>
  <c r="EL10" i="62"/>
  <c r="EL25" i="62"/>
  <c r="EZ25" i="62"/>
  <c r="FE17" i="62"/>
  <c r="EQ17" i="62"/>
  <c r="EZ33" i="62"/>
  <c r="EL33" i="62"/>
  <c r="EL28" i="62"/>
  <c r="EZ28" i="62"/>
  <c r="EG15" i="62"/>
  <c r="EU15" i="62"/>
  <c r="EZ29" i="62"/>
  <c r="EL29" i="62"/>
  <c r="EL12" i="62"/>
  <c r="EZ12" i="62"/>
  <c r="EZ8" i="62"/>
  <c r="EL8" i="62"/>
  <c r="EL14" i="62"/>
  <c r="EZ14" i="62"/>
  <c r="EL32" i="62"/>
  <c r="EZ32" i="62"/>
  <c r="EZ21" i="62"/>
  <c r="EL21" i="62"/>
  <c r="EZ27" i="62"/>
  <c r="EL27" i="62"/>
  <c r="FE9" i="62"/>
  <c r="EQ9" i="62"/>
  <c r="HR31" i="62"/>
  <c r="HR14" i="62"/>
  <c r="HR33" i="62"/>
  <c r="HW17" i="62"/>
  <c r="EP26" i="62"/>
  <c r="EB26" i="62"/>
  <c r="HW15" i="62"/>
  <c r="HW26" i="62"/>
  <c r="HR8" i="62"/>
  <c r="HW7" i="62"/>
  <c r="HR19" i="62"/>
  <c r="HW29" i="62"/>
  <c r="HR11" i="62"/>
  <c r="HR28" i="62"/>
  <c r="HW23" i="62"/>
  <c r="HR27" i="62"/>
  <c r="HR18" i="62"/>
  <c r="IG16" i="62"/>
  <c r="HW9" i="62"/>
  <c r="HR20" i="62"/>
  <c r="EK13" i="62"/>
  <c r="DW13" i="62"/>
  <c r="HR21" i="62"/>
  <c r="HR10" i="62"/>
  <c r="HW24" i="62"/>
  <c r="HR12" i="62"/>
  <c r="HW32" i="62"/>
  <c r="HR25" i="62"/>
  <c r="HW13" i="62"/>
  <c r="EK23" i="62"/>
  <c r="DW23" i="62"/>
  <c r="HR22" i="62"/>
  <c r="DH30" i="62"/>
  <c r="DV30" i="62"/>
  <c r="LX7" i="62" l="1"/>
  <c r="MC7" i="62"/>
  <c r="LS19" i="62"/>
  <c r="LS31" i="62"/>
  <c r="LS18" i="62"/>
  <c r="LS16" i="62"/>
  <c r="LS9" i="62"/>
  <c r="LS33" i="62"/>
  <c r="LS25" i="62"/>
  <c r="LS24" i="62"/>
  <c r="LS22" i="62"/>
  <c r="LS13" i="62"/>
  <c r="LS10" i="62"/>
  <c r="LS21" i="62"/>
  <c r="LS15" i="62"/>
  <c r="LS26" i="62"/>
  <c r="LS20" i="62"/>
  <c r="LN8" i="62"/>
  <c r="LN27" i="62"/>
  <c r="LN32" i="62"/>
  <c r="LN11" i="62"/>
  <c r="LN14" i="62"/>
  <c r="LN30" i="62"/>
  <c r="LN17" i="62"/>
  <c r="LN23" i="62"/>
  <c r="LN28" i="62"/>
  <c r="LN12" i="62"/>
  <c r="LN29" i="62"/>
  <c r="FF16" i="62"/>
  <c r="FT16" i="62"/>
  <c r="EG25" i="62"/>
  <c r="EU25" i="62"/>
  <c r="EG32" i="62"/>
  <c r="EU32" i="62"/>
  <c r="EU22" i="62"/>
  <c r="EG22" i="62"/>
  <c r="EG24" i="62"/>
  <c r="EU24" i="62"/>
  <c r="EG21" i="62"/>
  <c r="EU21" i="62"/>
  <c r="EU7" i="62"/>
  <c r="EG7" i="62"/>
  <c r="EU11" i="62"/>
  <c r="EG11" i="62"/>
  <c r="EB15" i="62"/>
  <c r="EP15" i="62"/>
  <c r="EU28" i="62"/>
  <c r="EG28" i="62"/>
  <c r="EG31" i="62"/>
  <c r="EU31" i="62"/>
  <c r="EU14" i="62"/>
  <c r="EG14" i="62"/>
  <c r="EU12" i="62"/>
  <c r="EG12" i="62"/>
  <c r="EL9" i="62"/>
  <c r="EZ9" i="62"/>
  <c r="EU33" i="62"/>
  <c r="EG33" i="62"/>
  <c r="EU20" i="62"/>
  <c r="EG20" i="62"/>
  <c r="EG8" i="62"/>
  <c r="EU8" i="62"/>
  <c r="EU29" i="62"/>
  <c r="EG29" i="62"/>
  <c r="EU10" i="62"/>
  <c r="EG10" i="62"/>
  <c r="EG18" i="62"/>
  <c r="EU18" i="62"/>
  <c r="EG27" i="62"/>
  <c r="EU27" i="62"/>
  <c r="EZ17" i="62"/>
  <c r="EL17" i="62"/>
  <c r="EG19" i="62"/>
  <c r="EU19" i="62"/>
  <c r="HW14" i="62"/>
  <c r="HW31" i="62"/>
  <c r="HW19" i="62"/>
  <c r="IB26" i="62"/>
  <c r="IB7" i="62"/>
  <c r="IB15" i="62"/>
  <c r="IB29" i="62"/>
  <c r="EF23" i="62"/>
  <c r="DR23" i="62"/>
  <c r="DW26" i="62"/>
  <c r="EK26" i="62"/>
  <c r="HW27" i="62"/>
  <c r="IB23" i="62"/>
  <c r="HW12" i="62"/>
  <c r="IB9" i="62"/>
  <c r="IB17" i="62"/>
  <c r="HW28" i="62"/>
  <c r="HW25" i="62"/>
  <c r="EF13" i="62"/>
  <c r="DR13" i="62"/>
  <c r="DC30" i="62"/>
  <c r="DQ30" i="62"/>
  <c r="HW20" i="62"/>
  <c r="IB24" i="62"/>
  <c r="HW33" i="62"/>
  <c r="HW22" i="62"/>
  <c r="HW21" i="62"/>
  <c r="IB32" i="62"/>
  <c r="HW10" i="62"/>
  <c r="HW18" i="62"/>
  <c r="HW11" i="62"/>
  <c r="HW8" i="62"/>
  <c r="IB13" i="62"/>
  <c r="MC26" i="62" l="1"/>
  <c r="LX26" i="62"/>
  <c r="LX33" i="62"/>
  <c r="MC33" i="62"/>
  <c r="LX15" i="62"/>
  <c r="MC15" i="62"/>
  <c r="LX9" i="62"/>
  <c r="MC9" i="62"/>
  <c r="LX21" i="62"/>
  <c r="MC21" i="62"/>
  <c r="LX16" i="62"/>
  <c r="MC16" i="62"/>
  <c r="MC10" i="62"/>
  <c r="LX10" i="62"/>
  <c r="MC18" i="62"/>
  <c r="LX18" i="62"/>
  <c r="LX13" i="62"/>
  <c r="MC13" i="62"/>
  <c r="LX31" i="62"/>
  <c r="MC31" i="62"/>
  <c r="LX22" i="62"/>
  <c r="MC22" i="62"/>
  <c r="LX19" i="62"/>
  <c r="MC19" i="62"/>
  <c r="LX24" i="62"/>
  <c r="MC24" i="62"/>
  <c r="LX20" i="62"/>
  <c r="MC20" i="62"/>
  <c r="LX25" i="62"/>
  <c r="MC25" i="62"/>
  <c r="LS17" i="62"/>
  <c r="LS30" i="62"/>
  <c r="LS14" i="62"/>
  <c r="LS11" i="62"/>
  <c r="LS32" i="62"/>
  <c r="LS27" i="62"/>
  <c r="LS29" i="62"/>
  <c r="LS8" i="62"/>
  <c r="LS12" i="62"/>
  <c r="LS28" i="62"/>
  <c r="LS23" i="62"/>
  <c r="FA16" i="62"/>
  <c r="FO16" i="62"/>
  <c r="EP31" i="62"/>
  <c r="EB31" i="62"/>
  <c r="EP11" i="62"/>
  <c r="EB11" i="62"/>
  <c r="EP27" i="62"/>
  <c r="EB27" i="62"/>
  <c r="EP18" i="62"/>
  <c r="EB18" i="62"/>
  <c r="DW15" i="62"/>
  <c r="EK15" i="62"/>
  <c r="EB24" i="62"/>
  <c r="EP24" i="62"/>
  <c r="EP33" i="62"/>
  <c r="EB33" i="62"/>
  <c r="EB22" i="62"/>
  <c r="EP22" i="62"/>
  <c r="EP28" i="62"/>
  <c r="EB28" i="62"/>
  <c r="EB29" i="62"/>
  <c r="EP29" i="62"/>
  <c r="EB7" i="62"/>
  <c r="EP7" i="62"/>
  <c r="EP10" i="62"/>
  <c r="EB10" i="62"/>
  <c r="EP12" i="62"/>
  <c r="EB12" i="62"/>
  <c r="EP8" i="62"/>
  <c r="EB8" i="62"/>
  <c r="EB21" i="62"/>
  <c r="EP21" i="62"/>
  <c r="EU9" i="62"/>
  <c r="EG9" i="62"/>
  <c r="EP19" i="62"/>
  <c r="EB19" i="62"/>
  <c r="EB32" i="62"/>
  <c r="EP32" i="62"/>
  <c r="EU17" i="62"/>
  <c r="EG17" i="62"/>
  <c r="EB14" i="62"/>
  <c r="EP14" i="62"/>
  <c r="EP20" i="62"/>
  <c r="EB20" i="62"/>
  <c r="EB25" i="62"/>
  <c r="EP25" i="62"/>
  <c r="IB31" i="62"/>
  <c r="IB14" i="62"/>
  <c r="DR26" i="62"/>
  <c r="EF26" i="62"/>
  <c r="EA23" i="62"/>
  <c r="DM23" i="62"/>
  <c r="IG9" i="62"/>
  <c r="IG29" i="62"/>
  <c r="IB12" i="62"/>
  <c r="IG15" i="62"/>
  <c r="IB28" i="62"/>
  <c r="IG7" i="62"/>
  <c r="IG17" i="62"/>
  <c r="IB33" i="62"/>
  <c r="IG26" i="62"/>
  <c r="IB25" i="62"/>
  <c r="IB20" i="62"/>
  <c r="IB18" i="62"/>
  <c r="IG13" i="62"/>
  <c r="IB21" i="62"/>
  <c r="IG23" i="62"/>
  <c r="IB19" i="62"/>
  <c r="IB11" i="62"/>
  <c r="IG32" i="62"/>
  <c r="CX30" i="62"/>
  <c r="DL30" i="62"/>
  <c r="IB8" i="62"/>
  <c r="IB22" i="62"/>
  <c r="EA13" i="62"/>
  <c r="DM13" i="62"/>
  <c r="IB27" i="62"/>
  <c r="IG24" i="62"/>
  <c r="IB10" i="62"/>
  <c r="MM7" i="62" l="1"/>
  <c r="MH7" i="62"/>
  <c r="LX12" i="62"/>
  <c r="MC12" i="62"/>
  <c r="LX17" i="62"/>
  <c r="MC17" i="62"/>
  <c r="LX8" i="62"/>
  <c r="MC8" i="62"/>
  <c r="LX29" i="62"/>
  <c r="MC29" i="62"/>
  <c r="LX27" i="62"/>
  <c r="MC27" i="62"/>
  <c r="LX32" i="62"/>
  <c r="MC32" i="62"/>
  <c r="LX11" i="62"/>
  <c r="MC11" i="62"/>
  <c r="LX23" i="62"/>
  <c r="MC23" i="62"/>
  <c r="LX14" i="62"/>
  <c r="MC14" i="62"/>
  <c r="LX28" i="62"/>
  <c r="MC28" i="62"/>
  <c r="LX30" i="62"/>
  <c r="MC30" i="62"/>
  <c r="EV16" i="62"/>
  <c r="FJ16" i="62"/>
  <c r="DW28" i="62"/>
  <c r="EK28" i="62"/>
  <c r="DW33" i="62"/>
  <c r="EK33" i="62"/>
  <c r="DW32" i="62"/>
  <c r="EK32" i="62"/>
  <c r="DW29" i="62"/>
  <c r="EK29" i="62"/>
  <c r="EK22" i="62"/>
  <c r="DW22" i="62"/>
  <c r="EK12" i="62"/>
  <c r="DW12" i="62"/>
  <c r="EK27" i="62"/>
  <c r="DW27" i="62"/>
  <c r="EK24" i="62"/>
  <c r="DW24" i="62"/>
  <c r="EF15" i="62"/>
  <c r="DR15" i="62"/>
  <c r="EP17" i="62"/>
  <c r="EB17" i="62"/>
  <c r="DW19" i="62"/>
  <c r="EK19" i="62"/>
  <c r="EB9" i="62"/>
  <c r="EP9" i="62"/>
  <c r="DW8" i="62"/>
  <c r="EK8" i="62"/>
  <c r="EK10" i="62"/>
  <c r="DW10" i="62"/>
  <c r="EK11" i="62"/>
  <c r="DW11" i="62"/>
  <c r="DW21" i="62"/>
  <c r="EK21" i="62"/>
  <c r="EK25" i="62"/>
  <c r="DW25" i="62"/>
  <c r="EK14" i="62"/>
  <c r="DW14" i="62"/>
  <c r="DW20" i="62"/>
  <c r="EK20" i="62"/>
  <c r="EK31" i="62"/>
  <c r="DW31" i="62"/>
  <c r="DW18" i="62"/>
  <c r="EK18" i="62"/>
  <c r="DW7" i="62"/>
  <c r="EK7" i="62"/>
  <c r="IG14" i="62"/>
  <c r="IG31" i="62"/>
  <c r="IG12" i="62"/>
  <c r="IG22" i="62"/>
  <c r="IG11" i="62"/>
  <c r="IG19" i="62"/>
  <c r="IG21" i="62"/>
  <c r="IG28" i="62"/>
  <c r="IG10" i="62"/>
  <c r="DV23" i="62"/>
  <c r="DH23" i="62"/>
  <c r="IG33" i="62"/>
  <c r="IG8" i="62"/>
  <c r="IG18" i="62"/>
  <c r="DV13" i="62"/>
  <c r="DH13" i="62"/>
  <c r="IG25" i="62"/>
  <c r="CS30" i="62"/>
  <c r="DG30" i="62"/>
  <c r="IG20" i="62"/>
  <c r="IG27" i="62"/>
  <c r="EA26" i="62"/>
  <c r="DM26" i="62"/>
  <c r="MR7" i="62" l="1"/>
  <c r="MM26" i="62"/>
  <c r="MH26" i="62"/>
  <c r="MM31" i="62"/>
  <c r="MH31" i="62"/>
  <c r="MM9" i="62"/>
  <c r="MH9" i="62"/>
  <c r="MM24" i="62"/>
  <c r="MH24" i="62"/>
  <c r="MM10" i="62"/>
  <c r="MH10" i="62"/>
  <c r="MM25" i="62"/>
  <c r="MH25" i="62"/>
  <c r="MM13" i="62"/>
  <c r="MH13" i="62"/>
  <c r="MM15" i="62"/>
  <c r="MH15" i="62"/>
  <c r="MM19" i="62"/>
  <c r="MH19" i="62"/>
  <c r="MM16" i="62"/>
  <c r="MH16" i="62"/>
  <c r="MM18" i="62"/>
  <c r="MH18" i="62"/>
  <c r="MM33" i="62"/>
  <c r="MH33" i="62"/>
  <c r="MM22" i="62"/>
  <c r="MH22" i="62"/>
  <c r="MM21" i="62"/>
  <c r="MH21" i="62"/>
  <c r="MM20" i="62"/>
  <c r="MH20" i="62"/>
  <c r="EQ16" i="62"/>
  <c r="FE16" i="62"/>
  <c r="DR14" i="62"/>
  <c r="EF14" i="62"/>
  <c r="DR27" i="62"/>
  <c r="EF27" i="62"/>
  <c r="EF22" i="62"/>
  <c r="DR22" i="62"/>
  <c r="EF31" i="62"/>
  <c r="DR31" i="62"/>
  <c r="EF25" i="62"/>
  <c r="DR25" i="62"/>
  <c r="EF12" i="62"/>
  <c r="DR12" i="62"/>
  <c r="EF11" i="62"/>
  <c r="DR11" i="62"/>
  <c r="EF29" i="62"/>
  <c r="DR29" i="62"/>
  <c r="DR21" i="62"/>
  <c r="EF21" i="62"/>
  <c r="EF10" i="62"/>
  <c r="DR10" i="62"/>
  <c r="DR8" i="62"/>
  <c r="EF8" i="62"/>
  <c r="EF7" i="62"/>
  <c r="DR7" i="62"/>
  <c r="EK9" i="62"/>
  <c r="DW9" i="62"/>
  <c r="DR33" i="62"/>
  <c r="EF33" i="62"/>
  <c r="DW17" i="62"/>
  <c r="EK17" i="62"/>
  <c r="DM15" i="62"/>
  <c r="EA15" i="62"/>
  <c r="DR24" i="62"/>
  <c r="EF24" i="62"/>
  <c r="EF32" i="62"/>
  <c r="DR32" i="62"/>
  <c r="EF20" i="62"/>
  <c r="DR20" i="62"/>
  <c r="DR18" i="62"/>
  <c r="EF18" i="62"/>
  <c r="DR19" i="62"/>
  <c r="EF19" i="62"/>
  <c r="EF28" i="62"/>
  <c r="DR28" i="62"/>
  <c r="DV26" i="62"/>
  <c r="DH26" i="62"/>
  <c r="CN30" i="62"/>
  <c r="DB30" i="62"/>
  <c r="DQ23" i="62"/>
  <c r="DC23" i="62"/>
  <c r="DQ13" i="62"/>
  <c r="DC13" i="62"/>
  <c r="MR20" i="62" l="1"/>
  <c r="MR13" i="62"/>
  <c r="MR21" i="62"/>
  <c r="MR25" i="62"/>
  <c r="MR22" i="62"/>
  <c r="MR10" i="62"/>
  <c r="MR33" i="62"/>
  <c r="MR24" i="62"/>
  <c r="MR18" i="62"/>
  <c r="MR9" i="62"/>
  <c r="MR16" i="62"/>
  <c r="MR31" i="62"/>
  <c r="MR19" i="62"/>
  <c r="MR26" i="62"/>
  <c r="MR15" i="62"/>
  <c r="MM8" i="62"/>
  <c r="MH8" i="62"/>
  <c r="MM27" i="62"/>
  <c r="MH27" i="62"/>
  <c r="MM23" i="62"/>
  <c r="MH23" i="62"/>
  <c r="MM17" i="62"/>
  <c r="MH17" i="62"/>
  <c r="MM30" i="62"/>
  <c r="MH30" i="62"/>
  <c r="MM32" i="62"/>
  <c r="MH32" i="62"/>
  <c r="MM12" i="62"/>
  <c r="MH12" i="62"/>
  <c r="MM28" i="62"/>
  <c r="MH28" i="62"/>
  <c r="MM29" i="62"/>
  <c r="MH29" i="62"/>
  <c r="MM11" i="62"/>
  <c r="MH11" i="62"/>
  <c r="MM14" i="62"/>
  <c r="MH14" i="62"/>
  <c r="EL16" i="62"/>
  <c r="EZ16" i="62"/>
  <c r="DM11" i="62"/>
  <c r="EA11" i="62"/>
  <c r="EA12" i="62"/>
  <c r="DM12" i="62"/>
  <c r="DM25" i="62"/>
  <c r="EA25" i="62"/>
  <c r="DM18" i="62"/>
  <c r="EA18" i="62"/>
  <c r="DM21" i="62"/>
  <c r="EA21" i="62"/>
  <c r="DH15" i="62"/>
  <c r="DV15" i="62"/>
  <c r="EF17" i="62"/>
  <c r="DR17" i="62"/>
  <c r="EA22" i="62"/>
  <c r="DM22" i="62"/>
  <c r="EA32" i="62"/>
  <c r="DM32" i="62"/>
  <c r="DM10" i="62"/>
  <c r="EA10" i="62"/>
  <c r="DM20" i="62"/>
  <c r="EA20" i="62"/>
  <c r="DM24" i="62"/>
  <c r="EA24" i="62"/>
  <c r="EA31" i="62"/>
  <c r="DM31" i="62"/>
  <c r="DM28" i="62"/>
  <c r="EA28" i="62"/>
  <c r="DM7" i="62"/>
  <c r="EA7" i="62"/>
  <c r="DR9" i="62"/>
  <c r="EF9" i="62"/>
  <c r="DM27" i="62"/>
  <c r="EA27" i="62"/>
  <c r="EA29" i="62"/>
  <c r="DM29" i="62"/>
  <c r="EA33" i="62"/>
  <c r="DM33" i="62"/>
  <c r="EA19" i="62"/>
  <c r="DM19" i="62"/>
  <c r="EA8" i="62"/>
  <c r="DM8" i="62"/>
  <c r="EA14" i="62"/>
  <c r="DM14" i="62"/>
  <c r="CX23" i="62"/>
  <c r="DL23" i="62"/>
  <c r="DQ26" i="62"/>
  <c r="DC26" i="62"/>
  <c r="CI30" i="62"/>
  <c r="CW30" i="62"/>
  <c r="CX13" i="62"/>
  <c r="DL13" i="62"/>
  <c r="MW7" i="62" l="1"/>
  <c r="MR11" i="62"/>
  <c r="MR27" i="62"/>
  <c r="MR29" i="62"/>
  <c r="MR8" i="62"/>
  <c r="MR28" i="62"/>
  <c r="MR12" i="62"/>
  <c r="MR32" i="62"/>
  <c r="MR30" i="62"/>
  <c r="MR17" i="62"/>
  <c r="MR14" i="62"/>
  <c r="MR23" i="62"/>
  <c r="EG16" i="62"/>
  <c r="EU16" i="62"/>
  <c r="DV22" i="62"/>
  <c r="DH22" i="62"/>
  <c r="DM17" i="62"/>
  <c r="EA17" i="62"/>
  <c r="DV10" i="62"/>
  <c r="DH10" i="62"/>
  <c r="DV32" i="62"/>
  <c r="DH32" i="62"/>
  <c r="DH29" i="62"/>
  <c r="DV29" i="62"/>
  <c r="EA9" i="62"/>
  <c r="DM9" i="62"/>
  <c r="DH21" i="62"/>
  <c r="DV21" i="62"/>
  <c r="DV25" i="62"/>
  <c r="DH25" i="62"/>
  <c r="DV19" i="62"/>
  <c r="DH19" i="62"/>
  <c r="DV27" i="62"/>
  <c r="DH27" i="62"/>
  <c r="DH7" i="62"/>
  <c r="DV7" i="62"/>
  <c r="DH28" i="62"/>
  <c r="DV28" i="62"/>
  <c r="DH14" i="62"/>
  <c r="DV14" i="62"/>
  <c r="DH12" i="62"/>
  <c r="DV12" i="62"/>
  <c r="DC15" i="62"/>
  <c r="DQ15" i="62"/>
  <c r="DH18" i="62"/>
  <c r="DV18" i="62"/>
  <c r="DV24" i="62"/>
  <c r="DH24" i="62"/>
  <c r="DV33" i="62"/>
  <c r="DH33" i="62"/>
  <c r="DV8" i="62"/>
  <c r="DH8" i="62"/>
  <c r="DH31" i="62"/>
  <c r="DV31" i="62"/>
  <c r="DV20" i="62"/>
  <c r="DH20" i="62"/>
  <c r="DH11" i="62"/>
  <c r="DV11" i="62"/>
  <c r="DL26" i="62"/>
  <c r="CX26" i="62"/>
  <c r="CD30" i="62"/>
  <c r="CR30" i="62"/>
  <c r="CS13" i="62"/>
  <c r="DG13" i="62"/>
  <c r="CS23" i="62"/>
  <c r="DG23" i="62"/>
  <c r="MX7" i="62" l="1"/>
  <c r="NC7" i="62" s="1"/>
  <c r="MW20" i="62"/>
  <c r="MW13" i="62"/>
  <c r="MW21" i="62"/>
  <c r="MW25" i="62"/>
  <c r="MW22" i="62"/>
  <c r="MW10" i="62"/>
  <c r="MW33" i="62"/>
  <c r="MW24" i="62"/>
  <c r="MW18" i="62"/>
  <c r="MW9" i="62"/>
  <c r="MW16" i="62"/>
  <c r="MW31" i="62"/>
  <c r="MW26" i="62"/>
  <c r="MW19" i="62"/>
  <c r="MW15" i="62"/>
  <c r="EP16" i="62"/>
  <c r="EB16" i="62"/>
  <c r="DC19" i="62"/>
  <c r="DQ19" i="62"/>
  <c r="DC27" i="62"/>
  <c r="DQ27" i="62"/>
  <c r="DC21" i="62"/>
  <c r="DQ21" i="62"/>
  <c r="DQ31" i="62"/>
  <c r="DC31" i="62"/>
  <c r="DH9" i="62"/>
  <c r="DV9" i="62"/>
  <c r="DQ25" i="62"/>
  <c r="DC25" i="62"/>
  <c r="DC29" i="62"/>
  <c r="DQ29" i="62"/>
  <c r="DQ12" i="62"/>
  <c r="DC12" i="62"/>
  <c r="DC14" i="62"/>
  <c r="DQ14" i="62"/>
  <c r="DC11" i="62"/>
  <c r="DQ11" i="62"/>
  <c r="DQ28" i="62"/>
  <c r="DC28" i="62"/>
  <c r="DV17" i="62"/>
  <c r="DH17" i="62"/>
  <c r="DQ8" i="62"/>
  <c r="DC8" i="62"/>
  <c r="DL15" i="62"/>
  <c r="CX15" i="62"/>
  <c r="DQ32" i="62"/>
  <c r="DC32" i="62"/>
  <c r="DQ10" i="62"/>
  <c r="DC10" i="62"/>
  <c r="DC20" i="62"/>
  <c r="DQ20" i="62"/>
  <c r="DQ22" i="62"/>
  <c r="DC22" i="62"/>
  <c r="DC33" i="62"/>
  <c r="DQ33" i="62"/>
  <c r="DQ24" i="62"/>
  <c r="DC24" i="62"/>
  <c r="DQ18" i="62"/>
  <c r="DC18" i="62"/>
  <c r="DQ7" i="62"/>
  <c r="DC7" i="62"/>
  <c r="DB13" i="62"/>
  <c r="CN13" i="62"/>
  <c r="BY30" i="62"/>
  <c r="CM30" i="62"/>
  <c r="DG26" i="62"/>
  <c r="CS26" i="62"/>
  <c r="DB23" i="62"/>
  <c r="CN23" i="62"/>
  <c r="NH7" i="62" l="1"/>
  <c r="NM7" i="62" s="1"/>
  <c r="NG7" i="62"/>
  <c r="MX33" i="62"/>
  <c r="NC33" i="62" s="1"/>
  <c r="MX15" i="62"/>
  <c r="NC15" i="62" s="1"/>
  <c r="MX19" i="62"/>
  <c r="NC19" i="62" s="1"/>
  <c r="MX10" i="62"/>
  <c r="NC10" i="62" s="1"/>
  <c r="MX22" i="62"/>
  <c r="NC22" i="62" s="1"/>
  <c r="MX26" i="62"/>
  <c r="NC26" i="62" s="1"/>
  <c r="MX31" i="62"/>
  <c r="NC31" i="62" s="1"/>
  <c r="MX25" i="62"/>
  <c r="NC25" i="62" s="1"/>
  <c r="MX16" i="62"/>
  <c r="NC16" i="62" s="1"/>
  <c r="MX21" i="62"/>
  <c r="NC21" i="62" s="1"/>
  <c r="MX9" i="62"/>
  <c r="NC9" i="62" s="1"/>
  <c r="MX13" i="62"/>
  <c r="NC13" i="62" s="1"/>
  <c r="MX18" i="62"/>
  <c r="NC18" i="62" s="1"/>
  <c r="MX20" i="62"/>
  <c r="NC20" i="62" s="1"/>
  <c r="MX24" i="62"/>
  <c r="NC24" i="62" s="1"/>
  <c r="MW23" i="62"/>
  <c r="MW11" i="62"/>
  <c r="MW27" i="62"/>
  <c r="MW8" i="62"/>
  <c r="MW29" i="62"/>
  <c r="MW28" i="62"/>
  <c r="MW12" i="62"/>
  <c r="MW32" i="62"/>
  <c r="MW30" i="62"/>
  <c r="MW17" i="62"/>
  <c r="MW14" i="62"/>
  <c r="EK16" i="62"/>
  <c r="DW16" i="62"/>
  <c r="CX24" i="62"/>
  <c r="DL24" i="62"/>
  <c r="DL14" i="62"/>
  <c r="CX14" i="62"/>
  <c r="DL12" i="62"/>
  <c r="CX12" i="62"/>
  <c r="CX25" i="62"/>
  <c r="DL25" i="62"/>
  <c r="CX31" i="62"/>
  <c r="DL31" i="62"/>
  <c r="CX22" i="62"/>
  <c r="DL22" i="62"/>
  <c r="DL10" i="62"/>
  <c r="CX10" i="62"/>
  <c r="CX32" i="62"/>
  <c r="DL32" i="62"/>
  <c r="DL7" i="62"/>
  <c r="CX7" i="62"/>
  <c r="DQ17" i="62"/>
  <c r="DC17" i="62"/>
  <c r="DL29" i="62"/>
  <c r="CX29" i="62"/>
  <c r="DC9" i="62"/>
  <c r="DQ9" i="62"/>
  <c r="DL27" i="62"/>
  <c r="CX27" i="62"/>
  <c r="CX11" i="62"/>
  <c r="DL11" i="62"/>
  <c r="CS15" i="62"/>
  <c r="DG15" i="62"/>
  <c r="CX21" i="62"/>
  <c r="DL21" i="62"/>
  <c r="DL18" i="62"/>
  <c r="CX18" i="62"/>
  <c r="DL28" i="62"/>
  <c r="CX28" i="62"/>
  <c r="DL33" i="62"/>
  <c r="CX33" i="62"/>
  <c r="DL20" i="62"/>
  <c r="CX20" i="62"/>
  <c r="DL8" i="62"/>
  <c r="CX8" i="62"/>
  <c r="CX19" i="62"/>
  <c r="DL19" i="62"/>
  <c r="BT30" i="62"/>
  <c r="CH30" i="62"/>
  <c r="CW13" i="62"/>
  <c r="CI13" i="62"/>
  <c r="CW23" i="62"/>
  <c r="CI23" i="62"/>
  <c r="DB26" i="62"/>
  <c r="CN26" i="62"/>
  <c r="NR7" i="62" l="1"/>
  <c r="NG20" i="62"/>
  <c r="NH20" i="62"/>
  <c r="NM20" i="62" s="1"/>
  <c r="NG18" i="62"/>
  <c r="NH18" i="62"/>
  <c r="NM18" i="62" s="1"/>
  <c r="NH13" i="62"/>
  <c r="NM13" i="62" s="1"/>
  <c r="NG13" i="62"/>
  <c r="NG9" i="62"/>
  <c r="NH9" i="62"/>
  <c r="NM9" i="62" s="1"/>
  <c r="NH21" i="62"/>
  <c r="NM21" i="62" s="1"/>
  <c r="NG21" i="62"/>
  <c r="NG16" i="62"/>
  <c r="NH16" i="62"/>
  <c r="NM16" i="62" s="1"/>
  <c r="NG25" i="62"/>
  <c r="NH25" i="62"/>
  <c r="NM25" i="62" s="1"/>
  <c r="NH31" i="62"/>
  <c r="NM31" i="62" s="1"/>
  <c r="NG31" i="62"/>
  <c r="NG26" i="62"/>
  <c r="NH26" i="62"/>
  <c r="NM26" i="62" s="1"/>
  <c r="NH22" i="62"/>
  <c r="NM22" i="62" s="1"/>
  <c r="NG22" i="62"/>
  <c r="NG10" i="62"/>
  <c r="NH10" i="62"/>
  <c r="NM10" i="62" s="1"/>
  <c r="NG19" i="62"/>
  <c r="NH19" i="62"/>
  <c r="NM19" i="62" s="1"/>
  <c r="NH15" i="62"/>
  <c r="NM15" i="62" s="1"/>
  <c r="NG15" i="62"/>
  <c r="NG33" i="62"/>
  <c r="NH33" i="62"/>
  <c r="NM33" i="62" s="1"/>
  <c r="NH24" i="62"/>
  <c r="NM24" i="62" s="1"/>
  <c r="NG24" i="62"/>
  <c r="NL7" i="62"/>
  <c r="MX32" i="62"/>
  <c r="NC32" i="62" s="1"/>
  <c r="MX12" i="62"/>
  <c r="NC12" i="62" s="1"/>
  <c r="MX28" i="62"/>
  <c r="NC28" i="62" s="1"/>
  <c r="MX29" i="62"/>
  <c r="NC29" i="62" s="1"/>
  <c r="MX8" i="62"/>
  <c r="NC8" i="62" s="1"/>
  <c r="MX14" i="62"/>
  <c r="NC14" i="62" s="1"/>
  <c r="MX27" i="62"/>
  <c r="NC27" i="62" s="1"/>
  <c r="MX17" i="62"/>
  <c r="NC17" i="62" s="1"/>
  <c r="MX11" i="62"/>
  <c r="NC11" i="62" s="1"/>
  <c r="MX30" i="62"/>
  <c r="NC30" i="62" s="1"/>
  <c r="MX23" i="62"/>
  <c r="NC23" i="62" s="1"/>
  <c r="EF16" i="62"/>
  <c r="DR16" i="62"/>
  <c r="DL17" i="62"/>
  <c r="CX17" i="62"/>
  <c r="CS18" i="62"/>
  <c r="DG18" i="62"/>
  <c r="DG10" i="62"/>
  <c r="CS10" i="62"/>
  <c r="CS7" i="62"/>
  <c r="DG7" i="62"/>
  <c r="DG27" i="62"/>
  <c r="CS27" i="62"/>
  <c r="CS12" i="62"/>
  <c r="DG12" i="62"/>
  <c r="DG33" i="62"/>
  <c r="CS33" i="62"/>
  <c r="DG21" i="62"/>
  <c r="CS21" i="62"/>
  <c r="CN15" i="62"/>
  <c r="DB15" i="62"/>
  <c r="CS14" i="62"/>
  <c r="DG14" i="62"/>
  <c r="DG20" i="62"/>
  <c r="CS20" i="62"/>
  <c r="DG19" i="62"/>
  <c r="CS19" i="62"/>
  <c r="DL9" i="62"/>
  <c r="CX9" i="62"/>
  <c r="DG32" i="62"/>
  <c r="CS32" i="62"/>
  <c r="DG22" i="62"/>
  <c r="CS22" i="62"/>
  <c r="CS31" i="62"/>
  <c r="DG31" i="62"/>
  <c r="CS11" i="62"/>
  <c r="DG11" i="62"/>
  <c r="CS8" i="62"/>
  <c r="DG8" i="62"/>
  <c r="DG29" i="62"/>
  <c r="CS29" i="62"/>
  <c r="DG28" i="62"/>
  <c r="CS28" i="62"/>
  <c r="DG25" i="62"/>
  <c r="CS25" i="62"/>
  <c r="CS24" i="62"/>
  <c r="DG24" i="62"/>
  <c r="BO30" i="62"/>
  <c r="CC30" i="62"/>
  <c r="CI26" i="62"/>
  <c r="CW26" i="62"/>
  <c r="CR13" i="62"/>
  <c r="CD13" i="62"/>
  <c r="CR23" i="62"/>
  <c r="CD23" i="62"/>
  <c r="NW7" i="62" l="1"/>
  <c r="NR25" i="62"/>
  <c r="NR24" i="62"/>
  <c r="NR33" i="62"/>
  <c r="NR16" i="62"/>
  <c r="NR15" i="62"/>
  <c r="NR21" i="62"/>
  <c r="NR19" i="62"/>
  <c r="NR9" i="62"/>
  <c r="NR10" i="62"/>
  <c r="NR13" i="62"/>
  <c r="NR18" i="62"/>
  <c r="NR22" i="62"/>
  <c r="NR26" i="62"/>
  <c r="NR20" i="62"/>
  <c r="NR31" i="62"/>
  <c r="NL31" i="62"/>
  <c r="NL25" i="62"/>
  <c r="NL24" i="62"/>
  <c r="NH23" i="62"/>
  <c r="NM23" i="62" s="1"/>
  <c r="NG23" i="62"/>
  <c r="NL33" i="62"/>
  <c r="NL16" i="62"/>
  <c r="NH30" i="62"/>
  <c r="NM30" i="62" s="1"/>
  <c r="NG30" i="62"/>
  <c r="NH11" i="62"/>
  <c r="NM11" i="62" s="1"/>
  <c r="NG11" i="62"/>
  <c r="NG17" i="62"/>
  <c r="NH17" i="62"/>
  <c r="NM17" i="62" s="1"/>
  <c r="NL15" i="62"/>
  <c r="NL21" i="62"/>
  <c r="NG27" i="62"/>
  <c r="NH27" i="62"/>
  <c r="NM27" i="62" s="1"/>
  <c r="NL19" i="62"/>
  <c r="NL9" i="62"/>
  <c r="NH14" i="62"/>
  <c r="NM14" i="62" s="1"/>
  <c r="NG14" i="62"/>
  <c r="NG8" i="62"/>
  <c r="NH8" i="62"/>
  <c r="NM8" i="62" s="1"/>
  <c r="NL10" i="62"/>
  <c r="NH29" i="62"/>
  <c r="NM29" i="62" s="1"/>
  <c r="NG29" i="62"/>
  <c r="NL13" i="62"/>
  <c r="NH28" i="62"/>
  <c r="NM28" i="62" s="1"/>
  <c r="NG28" i="62"/>
  <c r="NL18" i="62"/>
  <c r="NH12" i="62"/>
  <c r="NM12" i="62" s="1"/>
  <c r="NG12" i="62"/>
  <c r="NL22" i="62"/>
  <c r="NG32" i="62"/>
  <c r="NH32" i="62"/>
  <c r="NM32" i="62" s="1"/>
  <c r="NL26" i="62"/>
  <c r="NL20" i="62"/>
  <c r="DM16" i="62"/>
  <c r="EA16" i="62"/>
  <c r="CN14" i="62"/>
  <c r="DB14" i="62"/>
  <c r="DB11" i="62"/>
  <c r="CN11" i="62"/>
  <c r="DB12" i="62"/>
  <c r="CN12" i="62"/>
  <c r="DB8" i="62"/>
  <c r="CN8" i="62"/>
  <c r="CN31" i="62"/>
  <c r="DB31" i="62"/>
  <c r="CN7" i="62"/>
  <c r="DB7" i="62"/>
  <c r="DB28" i="62"/>
  <c r="CN28" i="62"/>
  <c r="CN33" i="62"/>
  <c r="DB33" i="62"/>
  <c r="CN27" i="62"/>
  <c r="DB27" i="62"/>
  <c r="DB10" i="62"/>
  <c r="CN10" i="62"/>
  <c r="CI15" i="62"/>
  <c r="CW15" i="62"/>
  <c r="CN32" i="62"/>
  <c r="DB32" i="62"/>
  <c r="CN24" i="62"/>
  <c r="DB24" i="62"/>
  <c r="DB18" i="62"/>
  <c r="CN18" i="62"/>
  <c r="CN22" i="62"/>
  <c r="DB22" i="62"/>
  <c r="DG9" i="62"/>
  <c r="CS9" i="62"/>
  <c r="DB19" i="62"/>
  <c r="CN19" i="62"/>
  <c r="CN25" i="62"/>
  <c r="DB25" i="62"/>
  <c r="DB20" i="62"/>
  <c r="CN20" i="62"/>
  <c r="CS17" i="62"/>
  <c r="DG17" i="62"/>
  <c r="DB29" i="62"/>
  <c r="CN29" i="62"/>
  <c r="CN21" i="62"/>
  <c r="DB21" i="62"/>
  <c r="CD26" i="62"/>
  <c r="CR26" i="62"/>
  <c r="CM23" i="62"/>
  <c r="BY23" i="62"/>
  <c r="CM13" i="62"/>
  <c r="BY13" i="62"/>
  <c r="BX30" i="62"/>
  <c r="BJ30" i="62"/>
  <c r="OB7" i="62" l="1"/>
  <c r="ON7" i="62" s="1"/>
  <c r="NW20" i="62"/>
  <c r="NW26" i="62"/>
  <c r="NW22" i="62"/>
  <c r="NW18" i="62"/>
  <c r="NW13" i="62"/>
  <c r="NW10" i="62"/>
  <c r="NW9" i="62"/>
  <c r="NW19" i="62"/>
  <c r="NW21" i="62"/>
  <c r="NW15" i="62"/>
  <c r="NW16" i="62"/>
  <c r="NW33" i="62"/>
  <c r="NW24" i="62"/>
  <c r="NW25" i="62"/>
  <c r="NW31" i="62"/>
  <c r="NR12" i="62"/>
  <c r="NR17" i="62"/>
  <c r="NR28" i="62"/>
  <c r="NR11" i="62"/>
  <c r="NR29" i="62"/>
  <c r="NR30" i="62"/>
  <c r="NR8" i="62"/>
  <c r="NR14" i="62"/>
  <c r="NR23" i="62"/>
  <c r="NR32" i="62"/>
  <c r="NR27" i="62"/>
  <c r="NL32" i="62"/>
  <c r="NL8" i="62"/>
  <c r="NL11" i="62"/>
  <c r="NL14" i="62"/>
  <c r="NL30" i="62"/>
  <c r="NL12" i="62"/>
  <c r="NL27" i="62"/>
  <c r="NL28" i="62"/>
  <c r="NL23" i="62"/>
  <c r="NL29" i="62"/>
  <c r="NL17" i="62"/>
  <c r="DH16" i="62"/>
  <c r="DV16" i="62"/>
  <c r="CW28" i="62"/>
  <c r="CI28" i="62"/>
  <c r="CW10" i="62"/>
  <c r="CI10" i="62"/>
  <c r="CW20" i="62"/>
  <c r="CI20" i="62"/>
  <c r="CI19" i="62"/>
  <c r="CW19" i="62"/>
  <c r="DB9" i="62"/>
  <c r="CN9" i="62"/>
  <c r="CW12" i="62"/>
  <c r="CI12" i="62"/>
  <c r="CI27" i="62"/>
  <c r="CW27" i="62"/>
  <c r="CI25" i="62"/>
  <c r="CW25" i="62"/>
  <c r="CW31" i="62"/>
  <c r="CI31" i="62"/>
  <c r="CW11" i="62"/>
  <c r="CI11" i="62"/>
  <c r="CI33" i="62"/>
  <c r="CW33" i="62"/>
  <c r="CI18" i="62"/>
  <c r="CW18" i="62"/>
  <c r="CW24" i="62"/>
  <c r="CI24" i="62"/>
  <c r="CW21" i="62"/>
  <c r="CI21" i="62"/>
  <c r="CW32" i="62"/>
  <c r="CI32" i="62"/>
  <c r="CW7" i="62"/>
  <c r="CI7" i="62"/>
  <c r="CI8" i="62"/>
  <c r="CW8" i="62"/>
  <c r="CW29" i="62"/>
  <c r="CI29" i="62"/>
  <c r="DB17" i="62"/>
  <c r="CN17" i="62"/>
  <c r="CW22" i="62"/>
  <c r="CI22" i="62"/>
  <c r="CD15" i="62"/>
  <c r="CR15" i="62"/>
  <c r="CI14" i="62"/>
  <c r="CW14" i="62"/>
  <c r="CH23" i="62"/>
  <c r="BT23" i="62"/>
  <c r="CH13" i="62"/>
  <c r="BT13" i="62"/>
  <c r="CM26" i="62"/>
  <c r="BY26" i="62"/>
  <c r="BE30" i="62"/>
  <c r="BS30" i="62"/>
  <c r="OB24" i="62" l="1"/>
  <c r="ON24" i="62" s="1"/>
  <c r="OB33" i="62"/>
  <c r="ON33" i="62" s="1"/>
  <c r="OB16" i="62"/>
  <c r="ON16" i="62" s="1"/>
  <c r="OB15" i="62"/>
  <c r="ON15" i="62" s="1"/>
  <c r="OB21" i="62"/>
  <c r="ON21" i="62" s="1"/>
  <c r="OB19" i="62"/>
  <c r="ON19" i="62" s="1"/>
  <c r="OB9" i="62"/>
  <c r="ON9" i="62" s="1"/>
  <c r="OB10" i="62"/>
  <c r="ON10" i="62" s="1"/>
  <c r="OB13" i="62"/>
  <c r="ON13" i="62" s="1"/>
  <c r="OB18" i="62"/>
  <c r="ON18" i="62" s="1"/>
  <c r="OB22" i="62"/>
  <c r="ON22" i="62" s="1"/>
  <c r="OB26" i="62"/>
  <c r="ON26" i="62" s="1"/>
  <c r="OB20" i="62"/>
  <c r="ON20" i="62" s="1"/>
  <c r="OB31" i="62"/>
  <c r="ON31" i="62" s="1"/>
  <c r="OB25" i="62"/>
  <c r="ON25" i="62" s="1"/>
  <c r="NW17" i="62"/>
  <c r="NW12" i="62"/>
  <c r="NW27" i="62"/>
  <c r="NW32" i="62"/>
  <c r="NW23" i="62"/>
  <c r="NW14" i="62"/>
  <c r="NW8" i="62"/>
  <c r="NW30" i="62"/>
  <c r="NW29" i="62"/>
  <c r="NW11" i="62"/>
  <c r="NW28" i="62"/>
  <c r="DC16" i="62"/>
  <c r="DQ16" i="62"/>
  <c r="CR25" i="62"/>
  <c r="CD25" i="62"/>
  <c r="CD27" i="62"/>
  <c r="CR27" i="62"/>
  <c r="CD8" i="62"/>
  <c r="CR8" i="62"/>
  <c r="CR32" i="62"/>
  <c r="CD32" i="62"/>
  <c r="CD19" i="62"/>
  <c r="CR19" i="62"/>
  <c r="CD10" i="62"/>
  <c r="CR10" i="62"/>
  <c r="CR12" i="62"/>
  <c r="CD12" i="62"/>
  <c r="CW9" i="62"/>
  <c r="CI9" i="62"/>
  <c r="CR20" i="62"/>
  <c r="CD20" i="62"/>
  <c r="CR14" i="62"/>
  <c r="CD14" i="62"/>
  <c r="CD18" i="62"/>
  <c r="CR18" i="62"/>
  <c r="CD22" i="62"/>
  <c r="CR22" i="62"/>
  <c r="CD31" i="62"/>
  <c r="CR31" i="62"/>
  <c r="CR24" i="62"/>
  <c r="CD24" i="62"/>
  <c r="CR28" i="62"/>
  <c r="CD28" i="62"/>
  <c r="CD11" i="62"/>
  <c r="CR11" i="62"/>
  <c r="CW17" i="62"/>
  <c r="CI17" i="62"/>
  <c r="CR29" i="62"/>
  <c r="CD29" i="62"/>
  <c r="CR7" i="62"/>
  <c r="CD7" i="62"/>
  <c r="CR21" i="62"/>
  <c r="CD21" i="62"/>
  <c r="BY15" i="62"/>
  <c r="CM15" i="62"/>
  <c r="CR33" i="62"/>
  <c r="CD33" i="62"/>
  <c r="AZ30" i="62"/>
  <c r="BN30" i="62"/>
  <c r="CC23" i="62"/>
  <c r="BO23" i="62"/>
  <c r="CC13" i="62"/>
  <c r="BO13" i="62"/>
  <c r="CH26" i="62"/>
  <c r="BT26" i="62"/>
  <c r="OB27" i="62" l="1"/>
  <c r="ON27" i="62" s="1"/>
  <c r="OB12" i="62"/>
  <c r="ON12" i="62" s="1"/>
  <c r="OB17" i="62"/>
  <c r="ON17" i="62" s="1"/>
  <c r="OB28" i="62"/>
  <c r="ON28" i="62" s="1"/>
  <c r="OB11" i="62"/>
  <c r="ON11" i="62" s="1"/>
  <c r="OB29" i="62"/>
  <c r="ON29" i="62" s="1"/>
  <c r="OB30" i="62"/>
  <c r="ON30" i="62" s="1"/>
  <c r="OB8" i="62"/>
  <c r="ON8" i="62" s="1"/>
  <c r="OB14" i="62"/>
  <c r="ON14" i="62" s="1"/>
  <c r="OB23" i="62"/>
  <c r="ON23" i="62" s="1"/>
  <c r="OB32" i="62"/>
  <c r="ON32" i="62" s="1"/>
  <c r="DL16" i="62"/>
  <c r="CX16" i="62"/>
  <c r="CM14" i="62"/>
  <c r="BY14" i="62"/>
  <c r="BY21" i="62"/>
  <c r="CM21" i="62"/>
  <c r="CM20" i="62"/>
  <c r="BY20" i="62"/>
  <c r="CD9" i="62"/>
  <c r="CR9" i="62"/>
  <c r="CM12" i="62"/>
  <c r="BY12" i="62"/>
  <c r="BY28" i="62"/>
  <c r="CM28" i="62"/>
  <c r="CM29" i="62"/>
  <c r="BY29" i="62"/>
  <c r="CM10" i="62"/>
  <c r="BY10" i="62"/>
  <c r="BY19" i="62"/>
  <c r="CM19" i="62"/>
  <c r="CM8" i="62"/>
  <c r="BY8" i="62"/>
  <c r="CM11" i="62"/>
  <c r="BY11" i="62"/>
  <c r="CM32" i="62"/>
  <c r="BY32" i="62"/>
  <c r="BY22" i="62"/>
  <c r="CM22" i="62"/>
  <c r="CM27" i="62"/>
  <c r="BY27" i="62"/>
  <c r="CM31" i="62"/>
  <c r="BY31" i="62"/>
  <c r="BY25" i="62"/>
  <c r="CM25" i="62"/>
  <c r="CM7" i="62"/>
  <c r="BY7" i="62"/>
  <c r="CD17" i="62"/>
  <c r="CR17" i="62"/>
  <c r="CM24" i="62"/>
  <c r="BY24" i="62"/>
  <c r="CM33" i="62"/>
  <c r="BY33" i="62"/>
  <c r="BT15" i="62"/>
  <c r="CH15" i="62"/>
  <c r="CM18" i="62"/>
  <c r="BY18" i="62"/>
  <c r="BJ23" i="62"/>
  <c r="BX23" i="62"/>
  <c r="BJ13" i="62"/>
  <c r="BX13" i="62"/>
  <c r="AU30" i="62"/>
  <c r="BI30" i="62"/>
  <c r="CC26" i="62"/>
  <c r="BO26" i="62"/>
  <c r="DG16" i="62" l="1"/>
  <c r="CS16" i="62"/>
  <c r="CH7" i="62"/>
  <c r="BT7" i="62"/>
  <c r="CH8" i="62"/>
  <c r="BT8" i="62"/>
  <c r="BT28" i="62"/>
  <c r="CH28" i="62"/>
  <c r="BT33" i="62"/>
  <c r="CH33" i="62"/>
  <c r="BT24" i="62"/>
  <c r="CH24" i="62"/>
  <c r="CH10" i="62"/>
  <c r="BT10" i="62"/>
  <c r="BT20" i="62"/>
  <c r="CH20" i="62"/>
  <c r="BY17" i="62"/>
  <c r="CM17" i="62"/>
  <c r="BT31" i="62"/>
  <c r="CH31" i="62"/>
  <c r="BY9" i="62"/>
  <c r="CM9" i="62"/>
  <c r="BT18" i="62"/>
  <c r="CH18" i="62"/>
  <c r="BT32" i="62"/>
  <c r="CH32" i="62"/>
  <c r="BT19" i="62"/>
  <c r="CH19" i="62"/>
  <c r="CH21" i="62"/>
  <c r="BT21" i="62"/>
  <c r="CH25" i="62"/>
  <c r="BT25" i="62"/>
  <c r="CH27" i="62"/>
  <c r="BT27" i="62"/>
  <c r="BT11" i="62"/>
  <c r="CH11" i="62"/>
  <c r="CH14" i="62"/>
  <c r="BT14" i="62"/>
  <c r="BT29" i="62"/>
  <c r="CH29" i="62"/>
  <c r="BT12" i="62"/>
  <c r="CH12" i="62"/>
  <c r="CH22" i="62"/>
  <c r="BT22" i="62"/>
  <c r="BO15" i="62"/>
  <c r="CC15" i="62"/>
  <c r="BE23" i="62"/>
  <c r="BS23" i="62"/>
  <c r="BE13" i="62"/>
  <c r="BS13" i="62"/>
  <c r="BX26" i="62"/>
  <c r="BJ26" i="62"/>
  <c r="AP30" i="62"/>
  <c r="BD30" i="62"/>
  <c r="DB16" i="62" l="1"/>
  <c r="CN16" i="62"/>
  <c r="BO29" i="62"/>
  <c r="CC29" i="62"/>
  <c r="CC11" i="62"/>
  <c r="BO11" i="62"/>
  <c r="BO31" i="62"/>
  <c r="CC31" i="62"/>
  <c r="CC21" i="62"/>
  <c r="BO21" i="62"/>
  <c r="CH9" i="62"/>
  <c r="BT9" i="62"/>
  <c r="CC24" i="62"/>
  <c r="BO24" i="62"/>
  <c r="BO19" i="62"/>
  <c r="CC19" i="62"/>
  <c r="CC28" i="62"/>
  <c r="BO28" i="62"/>
  <c r="CC27" i="62"/>
  <c r="BO27" i="62"/>
  <c r="BO8" i="62"/>
  <c r="CC8" i="62"/>
  <c r="BO12" i="62"/>
  <c r="CC12" i="62"/>
  <c r="CH17" i="62"/>
  <c r="BT17" i="62"/>
  <c r="BO20" i="62"/>
  <c r="CC20" i="62"/>
  <c r="BX15" i="62"/>
  <c r="BJ15" i="62"/>
  <c r="BO32" i="62"/>
  <c r="CC32" i="62"/>
  <c r="CC14" i="62"/>
  <c r="BO14" i="62"/>
  <c r="CC25" i="62"/>
  <c r="BO25" i="62"/>
  <c r="BO22" i="62"/>
  <c r="CC22" i="62"/>
  <c r="CC7" i="62"/>
  <c r="BO7" i="62"/>
  <c r="BO10" i="62"/>
  <c r="CC10" i="62"/>
  <c r="CC33" i="62"/>
  <c r="BO33" i="62"/>
  <c r="BO18" i="62"/>
  <c r="CC18" i="62"/>
  <c r="BS26" i="62"/>
  <c r="BE26" i="62"/>
  <c r="BN13" i="62"/>
  <c r="AZ13" i="62"/>
  <c r="AK30" i="62"/>
  <c r="AY30" i="62"/>
  <c r="BN23" i="62"/>
  <c r="AZ23" i="62"/>
  <c r="CI16" i="62" l="1"/>
  <c r="CW16" i="62"/>
  <c r="BX28" i="62"/>
  <c r="BJ28" i="62"/>
  <c r="BJ22" i="62"/>
  <c r="BX22" i="62"/>
  <c r="BX25" i="62"/>
  <c r="BJ25" i="62"/>
  <c r="BX10" i="62"/>
  <c r="BJ10" i="62"/>
  <c r="BJ19" i="62"/>
  <c r="BX19" i="62"/>
  <c r="BX32" i="62"/>
  <c r="BJ32" i="62"/>
  <c r="BJ31" i="62"/>
  <c r="BX31" i="62"/>
  <c r="BX8" i="62"/>
  <c r="BJ8" i="62"/>
  <c r="CC17" i="62"/>
  <c r="BO17" i="62"/>
  <c r="BJ11" i="62"/>
  <c r="BX11" i="62"/>
  <c r="BJ18" i="62"/>
  <c r="BX18" i="62"/>
  <c r="BX7" i="62"/>
  <c r="BJ7" i="62"/>
  <c r="BX14" i="62"/>
  <c r="BJ14" i="62"/>
  <c r="CC9" i="62"/>
  <c r="BO9" i="62"/>
  <c r="BX21" i="62"/>
  <c r="BJ21" i="62"/>
  <c r="BX20" i="62"/>
  <c r="BJ20" i="62"/>
  <c r="BX33" i="62"/>
  <c r="BJ33" i="62"/>
  <c r="BX27" i="62"/>
  <c r="BJ27" i="62"/>
  <c r="BX24" i="62"/>
  <c r="BJ24" i="62"/>
  <c r="BE15" i="62"/>
  <c r="BS15" i="62"/>
  <c r="BX12" i="62"/>
  <c r="BJ12" i="62"/>
  <c r="BJ29" i="62"/>
  <c r="BX29" i="62"/>
  <c r="BI23" i="62"/>
  <c r="AU23" i="62"/>
  <c r="BI13" i="62"/>
  <c r="AU13" i="62"/>
  <c r="AF30" i="62"/>
  <c r="AT30" i="62"/>
  <c r="BN26" i="62"/>
  <c r="AZ26" i="62"/>
  <c r="CD16" i="62" l="1"/>
  <c r="CR16" i="62"/>
  <c r="BE11" i="62"/>
  <c r="BS11" i="62"/>
  <c r="BS33" i="62"/>
  <c r="BE33" i="62"/>
  <c r="BX9" i="62"/>
  <c r="BJ9" i="62"/>
  <c r="BX17" i="62"/>
  <c r="BJ17" i="62"/>
  <c r="BS8" i="62"/>
  <c r="BE8" i="62"/>
  <c r="BS32" i="62"/>
  <c r="BE32" i="62"/>
  <c r="BE21" i="62"/>
  <c r="BS21" i="62"/>
  <c r="BN15" i="62"/>
  <c r="AZ15" i="62"/>
  <c r="BS14" i="62"/>
  <c r="BE14" i="62"/>
  <c r="BS25" i="62"/>
  <c r="BE25" i="62"/>
  <c r="BS24" i="62"/>
  <c r="BE24" i="62"/>
  <c r="BS7" i="62"/>
  <c r="BE7" i="62"/>
  <c r="BS31" i="62"/>
  <c r="BE31" i="62"/>
  <c r="BS19" i="62"/>
  <c r="BE19" i="62"/>
  <c r="BS29" i="62"/>
  <c r="BE29" i="62"/>
  <c r="BE20" i="62"/>
  <c r="BS20" i="62"/>
  <c r="BS10" i="62"/>
  <c r="BE10" i="62"/>
  <c r="BS22" i="62"/>
  <c r="BE22" i="62"/>
  <c r="BE12" i="62"/>
  <c r="BS12" i="62"/>
  <c r="BE28" i="62"/>
  <c r="BS28" i="62"/>
  <c r="BS27" i="62"/>
  <c r="BE27" i="62"/>
  <c r="BS18" i="62"/>
  <c r="BE18" i="62"/>
  <c r="AU26" i="62"/>
  <c r="BI26" i="62"/>
  <c r="BD13" i="62"/>
  <c r="AP13" i="62"/>
  <c r="AA30" i="62"/>
  <c r="AO30" i="62"/>
  <c r="BD23" i="62"/>
  <c r="AP23" i="62"/>
  <c r="CM16" i="62" l="1"/>
  <c r="BY16" i="62"/>
  <c r="AZ14" i="62"/>
  <c r="BN14" i="62"/>
  <c r="BN12" i="62"/>
  <c r="AZ12" i="62"/>
  <c r="AZ21" i="62"/>
  <c r="BN21" i="62"/>
  <c r="BN22" i="62"/>
  <c r="AZ22" i="62"/>
  <c r="BN8" i="62"/>
  <c r="AZ8" i="62"/>
  <c r="BS17" i="62"/>
  <c r="BE17" i="62"/>
  <c r="BS9" i="62"/>
  <c r="BE9" i="62"/>
  <c r="AZ25" i="62"/>
  <c r="BN25" i="62"/>
  <c r="BN20" i="62"/>
  <c r="AZ20" i="62"/>
  <c r="BN10" i="62"/>
  <c r="AZ10" i="62"/>
  <c r="BN31" i="62"/>
  <c r="AZ31" i="62"/>
  <c r="AZ7" i="62"/>
  <c r="BN7" i="62"/>
  <c r="AZ33" i="62"/>
  <c r="BN33" i="62"/>
  <c r="AZ32" i="62"/>
  <c r="BN32" i="62"/>
  <c r="AU15" i="62"/>
  <c r="BI15" i="62"/>
  <c r="BN29" i="62"/>
  <c r="AZ29" i="62"/>
  <c r="BN19" i="62"/>
  <c r="AZ19" i="62"/>
  <c r="BN18" i="62"/>
  <c r="AZ18" i="62"/>
  <c r="BN27" i="62"/>
  <c r="AZ27" i="62"/>
  <c r="BN24" i="62"/>
  <c r="AZ24" i="62"/>
  <c r="BN28" i="62"/>
  <c r="AZ28" i="62"/>
  <c r="BN11" i="62"/>
  <c r="AZ11" i="62"/>
  <c r="AP26" i="62"/>
  <c r="BD26" i="62"/>
  <c r="AY23" i="62"/>
  <c r="AK23" i="62"/>
  <c r="V30" i="62"/>
  <c r="AJ30" i="62"/>
  <c r="AY13" i="62"/>
  <c r="AK13" i="62"/>
  <c r="CH16" i="62" l="1"/>
  <c r="BT16" i="62"/>
  <c r="BN9" i="62"/>
  <c r="AZ9" i="62"/>
  <c r="BI10" i="62"/>
  <c r="AU10" i="62"/>
  <c r="BI27" i="62"/>
  <c r="AU27" i="62"/>
  <c r="AU25" i="62"/>
  <c r="BI25" i="62"/>
  <c r="BD15" i="62"/>
  <c r="AP15" i="62"/>
  <c r="AU20" i="62"/>
  <c r="BI20" i="62"/>
  <c r="AU18" i="62"/>
  <c r="BI18" i="62"/>
  <c r="BI19" i="62"/>
  <c r="AU19" i="62"/>
  <c r="BI29" i="62"/>
  <c r="AU29" i="62"/>
  <c r="BI21" i="62"/>
  <c r="AU21" i="62"/>
  <c r="BI24" i="62"/>
  <c r="AU24" i="62"/>
  <c r="AU32" i="62"/>
  <c r="BI32" i="62"/>
  <c r="AU11" i="62"/>
  <c r="BI11" i="62"/>
  <c r="BI12" i="62"/>
  <c r="AU12" i="62"/>
  <c r="AZ17" i="62"/>
  <c r="BN17" i="62"/>
  <c r="AU8" i="62"/>
  <c r="BI8" i="62"/>
  <c r="BI22" i="62"/>
  <c r="AU22" i="62"/>
  <c r="AU33" i="62"/>
  <c r="BI33" i="62"/>
  <c r="BI7" i="62"/>
  <c r="AU7" i="62"/>
  <c r="AU28" i="62"/>
  <c r="BI28" i="62"/>
  <c r="BI31" i="62"/>
  <c r="AU31" i="62"/>
  <c r="BI14" i="62"/>
  <c r="AU14" i="62"/>
  <c r="AY26" i="62"/>
  <c r="AK26" i="62"/>
  <c r="AT23" i="62"/>
  <c r="AF23" i="62"/>
  <c r="AT13" i="62"/>
  <c r="AF13" i="62"/>
  <c r="Q30" i="62"/>
  <c r="AE30" i="62"/>
  <c r="BO16" i="62" l="1"/>
  <c r="CC16" i="62"/>
  <c r="AP7" i="62"/>
  <c r="BD7" i="62"/>
  <c r="BD19" i="62"/>
  <c r="AP19" i="62"/>
  <c r="AP22" i="62"/>
  <c r="BD22" i="62"/>
  <c r="AP21" i="62"/>
  <c r="BD21" i="62"/>
  <c r="BD20" i="62"/>
  <c r="AP20" i="62"/>
  <c r="BI17" i="62"/>
  <c r="AU17" i="62"/>
  <c r="AP18" i="62"/>
  <c r="BD18" i="62"/>
  <c r="AP8" i="62"/>
  <c r="BD8" i="62"/>
  <c r="BD28" i="62"/>
  <c r="AP28" i="62"/>
  <c r="BD33" i="62"/>
  <c r="AP33" i="62"/>
  <c r="AY15" i="62"/>
  <c r="AK15" i="62"/>
  <c r="BD11" i="62"/>
  <c r="AP11" i="62"/>
  <c r="AP10" i="62"/>
  <c r="BD10" i="62"/>
  <c r="BD27" i="62"/>
  <c r="AP27" i="62"/>
  <c r="BD32" i="62"/>
  <c r="AP32" i="62"/>
  <c r="AP29" i="62"/>
  <c r="BD29" i="62"/>
  <c r="AP12" i="62"/>
  <c r="BD12" i="62"/>
  <c r="BD31" i="62"/>
  <c r="AP31" i="62"/>
  <c r="BD24" i="62"/>
  <c r="AP24" i="62"/>
  <c r="BI9" i="62"/>
  <c r="AU9" i="62"/>
  <c r="BD25" i="62"/>
  <c r="AP25" i="62"/>
  <c r="AP14" i="62"/>
  <c r="BD14" i="62"/>
  <c r="AO13" i="62"/>
  <c r="AA13" i="62"/>
  <c r="L30" i="62"/>
  <c r="Z30" i="62"/>
  <c r="AT26" i="62"/>
  <c r="AF26" i="62"/>
  <c r="AO23" i="62"/>
  <c r="AA23" i="62"/>
  <c r="BJ16" i="62" l="1"/>
  <c r="BX16" i="62"/>
  <c r="AY33" i="62"/>
  <c r="AK33" i="62"/>
  <c r="AY24" i="62"/>
  <c r="AK24" i="62"/>
  <c r="AK18" i="62"/>
  <c r="AY18" i="62"/>
  <c r="AY29" i="62"/>
  <c r="AK29" i="62"/>
  <c r="AK28" i="62"/>
  <c r="AY28" i="62"/>
  <c r="AK31" i="62"/>
  <c r="AY31" i="62"/>
  <c r="AY20" i="62"/>
  <c r="AK20" i="62"/>
  <c r="BD9" i="62"/>
  <c r="AP9" i="62"/>
  <c r="BD17" i="62"/>
  <c r="AP17" i="62"/>
  <c r="AY32" i="62"/>
  <c r="AK32" i="62"/>
  <c r="AY21" i="62"/>
  <c r="AK21" i="62"/>
  <c r="AK10" i="62"/>
  <c r="AY10" i="62"/>
  <c r="AK14" i="62"/>
  <c r="AY14" i="62"/>
  <c r="AY8" i="62"/>
  <c r="AK8" i="62"/>
  <c r="AK12" i="62"/>
  <c r="AY12" i="62"/>
  <c r="AK27" i="62"/>
  <c r="AY27" i="62"/>
  <c r="AY22" i="62"/>
  <c r="AK22" i="62"/>
  <c r="AK11" i="62"/>
  <c r="AY11" i="62"/>
  <c r="AK25" i="62"/>
  <c r="AY25" i="62"/>
  <c r="AF15" i="62"/>
  <c r="AT15" i="62"/>
  <c r="AK19" i="62"/>
  <c r="AY19" i="62"/>
  <c r="AK7" i="62"/>
  <c r="AY7" i="62"/>
  <c r="G30" i="62"/>
  <c r="U30" i="62"/>
  <c r="AO26" i="62"/>
  <c r="AA26" i="62"/>
  <c r="V23" i="62"/>
  <c r="AJ23" i="62"/>
  <c r="V13" i="62"/>
  <c r="AJ13" i="62"/>
  <c r="BE16" i="62" l="1"/>
  <c r="BS16" i="62"/>
  <c r="AF32" i="62"/>
  <c r="AT32" i="62"/>
  <c r="AK17" i="62"/>
  <c r="AY17" i="62"/>
  <c r="AF31" i="62"/>
  <c r="AT31" i="62"/>
  <c r="AF28" i="62"/>
  <c r="AT28" i="62"/>
  <c r="AK9" i="62"/>
  <c r="AY9" i="62"/>
  <c r="AF22" i="62"/>
  <c r="AT22" i="62"/>
  <c r="AF27" i="62"/>
  <c r="AT27" i="62"/>
  <c r="AT8" i="62"/>
  <c r="AF8" i="62"/>
  <c r="AT14" i="62"/>
  <c r="AF14" i="62"/>
  <c r="AT18" i="62"/>
  <c r="AF18" i="62"/>
  <c r="AT20" i="62"/>
  <c r="AF20" i="62"/>
  <c r="AT12" i="62"/>
  <c r="AF12" i="62"/>
  <c r="AF24" i="62"/>
  <c r="AT24" i="62"/>
  <c r="AT7" i="62"/>
  <c r="AF7" i="62"/>
  <c r="AF10" i="62"/>
  <c r="AT10" i="62"/>
  <c r="AA15" i="62"/>
  <c r="AO15" i="62"/>
  <c r="AF11" i="62"/>
  <c r="AT11" i="62"/>
  <c r="AT21" i="62"/>
  <c r="AF21" i="62"/>
  <c r="AF33" i="62"/>
  <c r="AT33" i="62"/>
  <c r="AF25" i="62"/>
  <c r="AT25" i="62"/>
  <c r="AF29" i="62"/>
  <c r="AT29" i="62"/>
  <c r="AT19" i="62"/>
  <c r="AF19" i="62"/>
  <c r="Q13" i="62"/>
  <c r="AE13" i="62"/>
  <c r="C30" i="62"/>
  <c r="K30" i="62" s="1"/>
  <c r="P30" i="62"/>
  <c r="Q23" i="62"/>
  <c r="AE23" i="62"/>
  <c r="AJ26" i="62"/>
  <c r="V26" i="62"/>
  <c r="AZ16" i="62" l="1"/>
  <c r="BN16" i="62"/>
  <c r="AA22" i="62"/>
  <c r="AO22" i="62"/>
  <c r="AO25" i="62"/>
  <c r="AA25" i="62"/>
  <c r="AO10" i="62"/>
  <c r="AA10" i="62"/>
  <c r="AA28" i="62"/>
  <c r="AO28" i="62"/>
  <c r="AA18" i="62"/>
  <c r="AO18" i="62"/>
  <c r="AO21" i="62"/>
  <c r="AA21" i="62"/>
  <c r="AO7" i="62"/>
  <c r="AA7" i="62"/>
  <c r="AO8" i="62"/>
  <c r="AA8" i="62"/>
  <c r="AA11" i="62"/>
  <c r="AO11" i="62"/>
  <c r="AO24" i="62"/>
  <c r="AA24" i="62"/>
  <c r="AO31" i="62"/>
  <c r="AA31" i="62"/>
  <c r="AA33" i="62"/>
  <c r="AO33" i="62"/>
  <c r="AJ15" i="62"/>
  <c r="V15" i="62"/>
  <c r="AT9" i="62"/>
  <c r="AF9" i="62"/>
  <c r="AA19" i="62"/>
  <c r="AO19" i="62"/>
  <c r="AO12" i="62"/>
  <c r="AA12" i="62"/>
  <c r="AA14" i="62"/>
  <c r="AO14" i="62"/>
  <c r="AO27" i="62"/>
  <c r="AA27" i="62"/>
  <c r="AT17" i="62"/>
  <c r="AF17" i="62"/>
  <c r="AO20" i="62"/>
  <c r="AA20" i="62"/>
  <c r="AA29" i="62"/>
  <c r="AO29" i="62"/>
  <c r="AA32" i="62"/>
  <c r="AO32" i="62"/>
  <c r="Z23" i="62"/>
  <c r="L23" i="62"/>
  <c r="Z13" i="62"/>
  <c r="L13" i="62"/>
  <c r="AE26" i="62"/>
  <c r="Q26" i="62"/>
  <c r="AU16" i="62" l="1"/>
  <c r="BI16" i="62"/>
  <c r="V11" i="62"/>
  <c r="AJ11" i="62"/>
  <c r="AJ7" i="62"/>
  <c r="V7" i="62"/>
  <c r="AJ20" i="62"/>
  <c r="V20" i="62"/>
  <c r="AJ27" i="62"/>
  <c r="V27" i="62"/>
  <c r="V21" i="62"/>
  <c r="AJ21" i="62"/>
  <c r="AJ10" i="62"/>
  <c r="V10" i="62"/>
  <c r="AJ14" i="62"/>
  <c r="V14" i="62"/>
  <c r="AO9" i="62"/>
  <c r="AA9" i="62"/>
  <c r="AJ25" i="62"/>
  <c r="V25" i="62"/>
  <c r="AJ8" i="62"/>
  <c r="V8" i="62"/>
  <c r="AJ12" i="62"/>
  <c r="V12" i="62"/>
  <c r="V18" i="62"/>
  <c r="AJ18" i="62"/>
  <c r="AJ28" i="62"/>
  <c r="V28" i="62"/>
  <c r="AJ32" i="62"/>
  <c r="V32" i="62"/>
  <c r="V33" i="62"/>
  <c r="AJ33" i="62"/>
  <c r="AJ19" i="62"/>
  <c r="V19" i="62"/>
  <c r="AE15" i="62"/>
  <c r="Q15" i="62"/>
  <c r="V31" i="62"/>
  <c r="AJ31" i="62"/>
  <c r="V24" i="62"/>
  <c r="AJ24" i="62"/>
  <c r="AO17" i="62"/>
  <c r="AA17" i="62"/>
  <c r="V29" i="62"/>
  <c r="AJ29" i="62"/>
  <c r="V22" i="62"/>
  <c r="AJ22" i="62"/>
  <c r="Z26" i="62"/>
  <c r="L26" i="62"/>
  <c r="U23" i="62"/>
  <c r="G23" i="62"/>
  <c r="U13" i="62"/>
  <c r="G13" i="62"/>
  <c r="BD16" i="62" l="1"/>
  <c r="AP16" i="62"/>
  <c r="Q24" i="62"/>
  <c r="AE24" i="62"/>
  <c r="Q25" i="62"/>
  <c r="AE25" i="62"/>
  <c r="AE33" i="62"/>
  <c r="Q33" i="62"/>
  <c r="V17" i="62"/>
  <c r="AJ17" i="62"/>
  <c r="Q14" i="62"/>
  <c r="AE14" i="62"/>
  <c r="Q21" i="62"/>
  <c r="AE21" i="62"/>
  <c r="Q28" i="62"/>
  <c r="AE28" i="62"/>
  <c r="Q20" i="62"/>
  <c r="AE20" i="62"/>
  <c r="Q31" i="62"/>
  <c r="AE31" i="62"/>
  <c r="Q27" i="62"/>
  <c r="AE27" i="62"/>
  <c r="Q7" i="62"/>
  <c r="AE7" i="62"/>
  <c r="AJ9" i="62"/>
  <c r="V9" i="62"/>
  <c r="L15" i="62"/>
  <c r="G15" i="62" s="1"/>
  <c r="Z15" i="62"/>
  <c r="AE19" i="62"/>
  <c r="Q19" i="62"/>
  <c r="AE32" i="62"/>
  <c r="Q32" i="62"/>
  <c r="AE18" i="62"/>
  <c r="Q18" i="62"/>
  <c r="Q8" i="62"/>
  <c r="AE8" i="62"/>
  <c r="AE22" i="62"/>
  <c r="Q22" i="62"/>
  <c r="Q12" i="62"/>
  <c r="AE12" i="62"/>
  <c r="Q10" i="62"/>
  <c r="AE10" i="62"/>
  <c r="Q29" i="62"/>
  <c r="AE29" i="62"/>
  <c r="AE11" i="62"/>
  <c r="Q11" i="62"/>
  <c r="G26" i="62"/>
  <c r="U26" i="62"/>
  <c r="P13" i="62"/>
  <c r="C13" i="62"/>
  <c r="K13" i="62" s="1"/>
  <c r="P23" i="62"/>
  <c r="C23" i="62"/>
  <c r="K23" i="62" s="1"/>
  <c r="AK16" i="62" l="1"/>
  <c r="AY16" i="62"/>
  <c r="L12" i="62"/>
  <c r="Z12" i="62"/>
  <c r="Z10" i="62"/>
  <c r="L10" i="62"/>
  <c r="L20" i="62"/>
  <c r="Z20" i="62"/>
  <c r="L22" i="62"/>
  <c r="Z22" i="62"/>
  <c r="Z18" i="62"/>
  <c r="L18" i="62"/>
  <c r="L33" i="62"/>
  <c r="Z33" i="62"/>
  <c r="L31" i="62"/>
  <c r="Z31" i="62"/>
  <c r="Z28" i="62"/>
  <c r="L28" i="62"/>
  <c r="L27" i="62"/>
  <c r="Z27" i="62"/>
  <c r="L8" i="62"/>
  <c r="Z8" i="62"/>
  <c r="Z11" i="62"/>
  <c r="L11" i="62"/>
  <c r="Q9" i="62"/>
  <c r="AE9" i="62"/>
  <c r="Z32" i="62"/>
  <c r="L32" i="62"/>
  <c r="L14" i="62"/>
  <c r="Z14" i="62"/>
  <c r="AE17" i="62"/>
  <c r="Q17" i="62"/>
  <c r="U15" i="62"/>
  <c r="Z25" i="62"/>
  <c r="L25" i="62"/>
  <c r="Z21" i="62"/>
  <c r="L21" i="62"/>
  <c r="L19" i="62"/>
  <c r="Z19" i="62"/>
  <c r="Z29" i="62"/>
  <c r="L29" i="62"/>
  <c r="L7" i="62"/>
  <c r="Z7" i="62"/>
  <c r="L24" i="62"/>
  <c r="Z24" i="62"/>
  <c r="C26" i="62"/>
  <c r="K26" i="62" s="1"/>
  <c r="P26" i="62"/>
  <c r="AF16" i="62" l="1"/>
  <c r="AT16" i="62"/>
  <c r="U21" i="62"/>
  <c r="G21" i="62"/>
  <c r="G8" i="62"/>
  <c r="U8" i="62"/>
  <c r="U27" i="62"/>
  <c r="G27" i="62"/>
  <c r="U29" i="62"/>
  <c r="G29" i="62"/>
  <c r="G25" i="62"/>
  <c r="U25" i="62"/>
  <c r="G33" i="62"/>
  <c r="U33" i="62"/>
  <c r="U31" i="62"/>
  <c r="G31" i="62"/>
  <c r="G22" i="62"/>
  <c r="U22" i="62"/>
  <c r="U10" i="62"/>
  <c r="G10" i="62"/>
  <c r="Z17" i="62"/>
  <c r="L17" i="62"/>
  <c r="U24" i="62"/>
  <c r="G24" i="62"/>
  <c r="Z9" i="62"/>
  <c r="L9" i="62"/>
  <c r="U28" i="62"/>
  <c r="G28" i="62"/>
  <c r="U18" i="62"/>
  <c r="G18" i="62"/>
  <c r="U32" i="62"/>
  <c r="G32" i="62"/>
  <c r="U11" i="62"/>
  <c r="G11" i="62"/>
  <c r="G19" i="62"/>
  <c r="U19" i="62"/>
  <c r="P15" i="62"/>
  <c r="C15" i="62"/>
  <c r="K15" i="62" s="1"/>
  <c r="U14" i="62"/>
  <c r="G14" i="62"/>
  <c r="U20" i="62"/>
  <c r="G20" i="62"/>
  <c r="G7" i="62"/>
  <c r="U7" i="62"/>
  <c r="G12" i="62"/>
  <c r="U12" i="62"/>
  <c r="AA16" i="62" l="1"/>
  <c r="AO16" i="62"/>
  <c r="C14" i="62"/>
  <c r="K14" i="62" s="1"/>
  <c r="P14" i="62"/>
  <c r="P20" i="62"/>
  <c r="C20" i="62"/>
  <c r="K20" i="62" s="1"/>
  <c r="P19" i="62"/>
  <c r="C19" i="62"/>
  <c r="K19" i="62" s="1"/>
  <c r="P25" i="62"/>
  <c r="C25" i="62"/>
  <c r="K25" i="62" s="1"/>
  <c r="P22" i="62"/>
  <c r="C22" i="62"/>
  <c r="K22" i="62" s="1"/>
  <c r="P33" i="62"/>
  <c r="C33" i="62"/>
  <c r="K33" i="62" s="1"/>
  <c r="P27" i="62"/>
  <c r="C27" i="62"/>
  <c r="K27" i="62" s="1"/>
  <c r="C12" i="62"/>
  <c r="K12" i="62" s="1"/>
  <c r="P12" i="62"/>
  <c r="C8" i="62"/>
  <c r="K8" i="62" s="1"/>
  <c r="P8" i="62"/>
  <c r="U17" i="62"/>
  <c r="G17" i="62"/>
  <c r="P31" i="62"/>
  <c r="C31" i="62"/>
  <c r="K31" i="62" s="1"/>
  <c r="C11" i="62"/>
  <c r="K11" i="62" s="1"/>
  <c r="P11" i="62"/>
  <c r="C18" i="62"/>
  <c r="K18" i="62" s="1"/>
  <c r="P18" i="62"/>
  <c r="P24" i="62"/>
  <c r="C24" i="62"/>
  <c r="K24" i="62" s="1"/>
  <c r="C21" i="62"/>
  <c r="K21" i="62" s="1"/>
  <c r="P21" i="62"/>
  <c r="P10" i="62"/>
  <c r="C10" i="62"/>
  <c r="K10" i="62" s="1"/>
  <c r="C32" i="62"/>
  <c r="K32" i="62" s="1"/>
  <c r="P32" i="62"/>
  <c r="P29" i="62"/>
  <c r="C29" i="62"/>
  <c r="K29" i="62" s="1"/>
  <c r="P28" i="62"/>
  <c r="C28" i="62"/>
  <c r="K28" i="62" s="1"/>
  <c r="G9" i="62"/>
  <c r="U9" i="62"/>
  <c r="C7" i="62"/>
  <c r="K7" i="62" s="1"/>
  <c r="P7" i="62"/>
  <c r="V16" i="62" l="1"/>
  <c r="AJ16" i="62"/>
  <c r="P9" i="62"/>
  <c r="C9" i="62"/>
  <c r="K9" i="62" s="1"/>
  <c r="P17" i="62"/>
  <c r="C17" i="62"/>
  <c r="K17" i="62" s="1"/>
  <c r="Q16" i="62" l="1"/>
  <c r="AE16" i="62"/>
  <c r="L16" i="62" l="1"/>
  <c r="G16" i="62" s="1"/>
  <c r="Z16" i="62"/>
  <c r="U16" i="62" l="1"/>
  <c r="C28" i="13"/>
  <c r="C16" i="62" l="1"/>
  <c r="K16" i="62" s="1"/>
  <c r="P16" i="62"/>
  <c r="C27" i="13" l="1"/>
  <c r="C26" i="13"/>
  <c r="C25" i="13"/>
  <c r="C24" i="13"/>
  <c r="C23" i="13"/>
  <c r="C22" i="13"/>
  <c r="C21" i="13"/>
  <c r="C20" i="13"/>
  <c r="C18" i="13"/>
  <c r="C17" i="13"/>
  <c r="C16" i="13"/>
  <c r="C15" i="13"/>
</calcChain>
</file>

<file path=xl/sharedStrings.xml><?xml version="1.0" encoding="utf-8"?>
<sst xmlns="http://schemas.openxmlformats.org/spreadsheetml/2006/main" count="1517" uniqueCount="190">
  <si>
    <t>Ministério do Trabalho e Emprego</t>
  </si>
  <si>
    <t>Secretaria-Executiva</t>
  </si>
  <si>
    <t>Subsecretaria de Estatísticas e Estudos do Trabalho</t>
  </si>
  <si>
    <t>Coordenação-Geral de Estudos e Estatísticas do Trabalho</t>
  </si>
  <si>
    <t>Sumário:</t>
  </si>
  <si>
    <t>Nº</t>
  </si>
  <si>
    <t>TABELA</t>
  </si>
  <si>
    <t>RESULTADOS MENSAIS</t>
  </si>
  <si>
    <t>SÉRIES HISTÓRICAS</t>
  </si>
  <si>
    <t>Grupamento de Atividades Econômicas e Seção CNAE 2.0</t>
  </si>
  <si>
    <t>Admissões</t>
  </si>
  <si>
    <t>Desligamentos</t>
  </si>
  <si>
    <t>Saldos</t>
  </si>
  <si>
    <t>Variação Relativa (%)</t>
  </si>
  <si>
    <t>Total</t>
  </si>
  <si>
    <t>Agricultura, pecuária, produção florestal, pesca e aquicultura</t>
  </si>
  <si>
    <t>Indústria geral</t>
  </si>
  <si>
    <t>Indústrias Extrativas</t>
  </si>
  <si>
    <t>Indústrias de Transformação</t>
  </si>
  <si>
    <t>Eletricidade e Gás</t>
  </si>
  <si>
    <t>Água, Esgoto, Atividades de Gestão de Resíduos e Descontaminação</t>
  </si>
  <si>
    <t>Construção</t>
  </si>
  <si>
    <t>Comércio; reparação de veículos automotores e motocicletas</t>
  </si>
  <si>
    <t>Serviços</t>
  </si>
  <si>
    <t>Transporte, armazenagem e correio</t>
  </si>
  <si>
    <t>Alojamento e alimentação</t>
  </si>
  <si>
    <t>Informação, comunicação e atividades financeiras, imobiliárias, profissionais e administrativas</t>
  </si>
  <si>
    <t>Informação e Comunicação</t>
  </si>
  <si>
    <t>Atividades Financeiras, de Seguros e Serviços Relacionados</t>
  </si>
  <si>
    <t>Atividades Imobiliárias</t>
  </si>
  <si>
    <t>Atividades Profissionais, Científicas e Técnicas</t>
  </si>
  <si>
    <t>Atividades Administrativas e Serviços Complementares</t>
  </si>
  <si>
    <t>Administração pública, defesa e seguridade social, educação, saúde humana e serviços sociais</t>
  </si>
  <si>
    <t>Administração Pública, Defesa e Seguridade Social</t>
  </si>
  <si>
    <t>Educação</t>
  </si>
  <si>
    <t>Saúde Humana e Serviços Sociais</t>
  </si>
  <si>
    <t>Serviços domésticos</t>
  </si>
  <si>
    <t>Outros serviços</t>
  </si>
  <si>
    <t>Artes, Cultura, Esporte e Recreação</t>
  </si>
  <si>
    <t>Outras Atividades de Serviços</t>
  </si>
  <si>
    <t>Organismos Internacionais e Outras Instituições Extraterritoriais</t>
  </si>
  <si>
    <t>Não identificado</t>
  </si>
  <si>
    <t>-</t>
  </si>
  <si>
    <t>Fonte: Novo Caged – MTE.</t>
  </si>
  <si>
    <t>Região e UF</t>
  </si>
  <si>
    <t>Acumulado do Ano (2026) - com ajustes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</si>
  <si>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</si>
  <si>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</si>
  <si>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</si>
  <si>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</si>
  <si>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</si>
  <si>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</si>
  <si>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</si>
  <si>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</si>
  <si>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</si>
  <si>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</si>
  <si>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</si>
  <si>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</si>
  <si>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</si>
  <si>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</si>
  <si>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</si>
  <si>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</si>
  <si>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</si>
  <si>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</si>
  <si>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</si>
  <si>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</si>
  <si>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</si>
  <si>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</si>
  <si>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</si>
  <si>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</si>
  <si>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</si>
  <si>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</si>
  <si>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</si>
  <si>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</si>
  <si>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</si>
  <si>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</si>
  <si>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</si>
  <si>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</si>
  <si>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</si>
  <si>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Unidade da Federação</t>
  </si>
  <si>
    <t xml:space="preserve"> </t>
  </si>
  <si>
    <t>Mês</t>
  </si>
  <si>
    <t>Estoque</t>
  </si>
  <si>
    <t>Janeiro/2020</t>
  </si>
  <si>
    <t>Fevereiro/2020</t>
  </si>
  <si>
    <t>Março/2020</t>
  </si>
  <si>
    <t>Abril/2020</t>
  </si>
  <si>
    <t>Maio/2020</t>
  </si>
  <si>
    <t>Junho/2020</t>
  </si>
  <si>
    <t>Julho/2020</t>
  </si>
  <si>
    <t>Agosto/2020</t>
  </si>
  <si>
    <t>Setembro/2020</t>
  </si>
  <si>
    <t>Outubro/2020</t>
  </si>
  <si>
    <t>Novembro/2020</t>
  </si>
  <si>
    <t>Dezembro/2020</t>
  </si>
  <si>
    <t>Janeiro/2021</t>
  </si>
  <si>
    <t>Fevereiro/2021</t>
  </si>
  <si>
    <t>Março/2021</t>
  </si>
  <si>
    <t>Abril/2021</t>
  </si>
  <si>
    <t>Maio/2021</t>
  </si>
  <si>
    <t>Junho/2021</t>
  </si>
  <si>
    <t>Julho/2021</t>
  </si>
  <si>
    <t>Agosto/2021</t>
  </si>
  <si>
    <t>Setembro/2021</t>
  </si>
  <si>
    <t>Outubro/2021</t>
  </si>
  <si>
    <t>Novembro/2021</t>
  </si>
  <si>
    <t>Dezembro/2021</t>
  </si>
  <si>
    <t>Janeiro/2022</t>
  </si>
  <si>
    <t>Fevereiro/2022</t>
  </si>
  <si>
    <t>Março/2022</t>
  </si>
  <si>
    <t>Abril/2022</t>
  </si>
  <si>
    <t>Maio/2022</t>
  </si>
  <si>
    <t>Junho/2022</t>
  </si>
  <si>
    <t>Julho/2022</t>
  </si>
  <si>
    <t>Agosto/2022</t>
  </si>
  <si>
    <t>Setembro/2022</t>
  </si>
  <si>
    <t>Outubro/2022</t>
  </si>
  <si>
    <t>Novembro/2022</t>
  </si>
  <si>
    <t>Dezembro/2022</t>
  </si>
  <si>
    <t>Janeiro/2023</t>
  </si>
  <si>
    <t>Fevereiro/2023</t>
  </si>
  <si>
    <t>Março/2023</t>
  </si>
  <si>
    <t>Abril/2023</t>
  </si>
  <si>
    <t>Maio/2023</t>
  </si>
  <si>
    <t>Junho/2023</t>
  </si>
  <si>
    <t>Julho/2023</t>
  </si>
  <si>
    <t>Agosto/2023</t>
  </si>
  <si>
    <t>Setembro/2023</t>
  </si>
  <si>
    <t>Outubro/2023</t>
  </si>
  <si>
    <t>Novembro/2023</t>
  </si>
  <si>
    <t>Dezembro/2023</t>
  </si>
  <si>
    <t>Janeiro/2024</t>
  </si>
  <si>
    <t>Fevereiro/2024</t>
  </si>
  <si>
    <t>Março/2024</t>
  </si>
  <si>
    <t>Abril/2024</t>
  </si>
  <si>
    <t>Maio/2024</t>
  </si>
  <si>
    <t>Junho/2024</t>
  </si>
  <si>
    <t>Julho/2024</t>
  </si>
  <si>
    <t>Agosto/2024</t>
  </si>
  <si>
    <t>Setembro/2024</t>
  </si>
  <si>
    <t>Outubro/2024</t>
  </si>
  <si>
    <t>Novembro/2024</t>
  </si>
  <si>
    <t>Dezembro/2024</t>
  </si>
  <si>
    <t>Janeiro/2025</t>
  </si>
  <si>
    <t>Fevereiro/2025</t>
  </si>
  <si>
    <t>Março/2025</t>
  </si>
  <si>
    <t>Abril/2025</t>
  </si>
  <si>
    <t>Maio/2025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</si>
  <si>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</si>
  <si>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</si>
  <si>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</si>
  <si>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</si>
  <si>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</si>
  <si>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</si>
  <si>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</si>
  <si>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Janeiro/2026</t>
  </si>
  <si>
    <t>Fevereiro/2026</t>
  </si>
  <si>
    <t>Março/2026</t>
  </si>
  <si>
    <t>Abril/2026</t>
  </si>
  <si>
    <t>Maio/2026</t>
  </si>
  <si>
    <t>Junho/2026</t>
  </si>
  <si>
    <t>* A variação mensal do emprego toma como referência o estoque do mês anterior, sem ajustes.</t>
  </si>
  <si>
    <t>TABELA 6 - EVOLUÇÃO MENSAL DE ESTOQUE, ADMISSÕES, DESLIGAMENTOS E SALDO POR GRUPAMENTO DE ATIVIDADES ECONÔMICAS - SÉRIE SEM AJUSTES</t>
  </si>
  <si>
    <t>Acumulado do Ano (2026) - sem ajustes</t>
  </si>
  <si>
    <t>Estoque****
(Estoque de referência de 2024)</t>
  </si>
  <si>
    <t>Não identificado***</t>
  </si>
  <si>
    <t>---</t>
  </si>
  <si>
    <t>--</t>
  </si>
  <si>
    <t>** Resultados acrescidos dos ajustes; a variação relativa toma como referência os estoques com ajustes do mês atual e do mesmo mês do ano anterior.</t>
  </si>
  <si>
    <t>*** O estoque total considera os saldos não identificados.</t>
  </si>
  <si>
    <t>**** O estoque da competência dezembro/2022 refere-se ao Estoque de referência do ano de 2023.</t>
  </si>
  <si>
    <t>TABELA 6.1 - EVOLUÇÃO MENSAL DE ESTOQUE, ADMISSÕES, DESLIGAMENTOS E SALDO POR GRUPAMENTO DE ATIVIDADES ECONÔMICAS - SÉRIE COM AJUSTES</t>
  </si>
  <si>
    <t>**** O estoque da competência dezembro/2023 refere-se ao Estoque de referência do ano de 2024.</t>
  </si>
  <si>
    <t>TABELA 9 - EVOLUÇÃO DO SALÁRIO MÉDIO REAL DE ADMISSÃO E DESLIGAMENTO POR MÊS - SEM AJUSTES</t>
  </si>
  <si>
    <t>Salário Médio Real de Admissão</t>
  </si>
  <si>
    <t>Salário Médio Real de Desligamento</t>
  </si>
  <si>
    <t>* Dados sem ajustes. Sujeito a atualizações nos próximos meses.</t>
  </si>
  <si>
    <t>** Valores deflacionados pelo INPC.</t>
  </si>
  <si>
    <t>*** Não incluem valores menores que 0,3 salários mínimos e maiores que 150 salários mínimos, assim como vínculos da</t>
  </si>
  <si>
    <t>modalidade intermitente.</t>
  </si>
  <si>
    <t>Taxa de Rotatividade - 12 Meses</t>
  </si>
  <si>
    <t>Estoque Médio</t>
  </si>
  <si>
    <t>Taxa de Rotatividade</t>
  </si>
  <si>
    <t>Metodologia: DIEESE –  Adaptada</t>
  </si>
  <si>
    <t>* Resultados acrescidos dos ajustes até a competência de referência.</t>
  </si>
  <si>
    <t>Julho/2026</t>
  </si>
  <si>
    <t>Últimos 12 Meses** (Ago/25 a Jul/26) - com ajuste</t>
  </si>
  <si>
    <t>Últimos 12 Meses** (Ago/25 a Jul/26) - sem ajuste</t>
  </si>
  <si>
    <t>TABELA 4 - SALDO POR UNIDADE DA FEDERAÇÃO, GRUPAMENTO DE ATIVIDADES ECONÔMICAS E SEÇÃO CNAE 2.0 EM JULHO DE 2026 - SEM AJUSTES</t>
  </si>
  <si>
    <t>TABELA 11 - TAXA DE ROTATIVIDADE POR NÍVEL GEOGRÁFICO - AGOSTO DE 2025 A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</si>
</sst>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3" formatCode="_-* #,##0.00_-;\-* #,##0.00_-;_-* &quot;-&quot;??_-;_-@_-"/>
    <numFmt numFmtId="164" formatCode="#0.00"/>
    <numFmt numFmtId="165" formatCode="_(* #,##0.00_);_(* \(#,##0.00\);_(* \-??_);_(@_)"/>
    <numFmt numFmtId="166" formatCode="_(* #,##0.00_);_(* \(#,##0.00\);_(* &quot;-&quot;??_);_(@_)"/>
    <numFmt numFmtId="167" formatCode="0.0%"/>
  </numFmts>
  <fonts count="4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SansSerif"/>
    </font>
    <font>
      <sz val="10"/>
      <name val="Arial"/>
      <family val="2"/>
    </font>
    <font>
      <sz val="10"/>
      <name val="MS Sans Serif"/>
      <family val="2"/>
      <charset val="1"/>
    </font>
    <font>
      <sz val="11"/>
      <name val="Arial"/>
      <family val="2"/>
    </font>
    <font>
      <sz val="10"/>
      <name val="Arial"/>
      <family val="2"/>
    </font>
    <font>
      <sz val="11"/>
      <color indexed="72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00FF"/>
      <name val="Calibri"/>
      <family val="2"/>
      <scheme val="minor"/>
    </font>
    <font>
      <u/>
      <sz val="9"/>
      <color rgb="FF8000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indexed="8"/>
      <name val="Univers"/>
      <family val="2"/>
    </font>
    <font>
      <b/>
      <sz val="11"/>
      <color theme="0"/>
      <name val="Arial"/>
      <family val="2"/>
    </font>
    <font>
      <sz val="9"/>
      <name val="Arial"/>
      <family val="2"/>
    </font>
    <font>
      <b/>
      <sz val="11"/>
      <color theme="4" tint="-0.249977111117893"/>
      <name val="Arial"/>
      <family val="2"/>
    </font>
    <font>
      <b/>
      <sz val="20"/>
      <color theme="1" tint="0.249977111117893"/>
      <name val="Calibri"/>
      <family val="2"/>
      <scheme val="minor"/>
    </font>
    <font>
      <b/>
      <sz val="10"/>
      <name val="Arial"/>
      <family val="2"/>
    </font>
    <font>
      <b/>
      <sz val="12"/>
      <color theme="1" tint="0.34998626667073579"/>
      <name val="Arial"/>
      <family val="2"/>
    </font>
    <font>
      <b/>
      <sz val="10"/>
      <color theme="1"/>
      <name val="Arial"/>
      <family val="2"/>
    </font>
    <font>
      <b/>
      <sz val="10.5"/>
      <color theme="0"/>
      <name val="Arial"/>
      <family val="2"/>
    </font>
    <font>
      <sz val="10"/>
      <color indexed="8"/>
      <name val="Univers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1"/>
      <color theme="1"/>
      <name val="Arial"/>
      <family val="2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</font>
    <font>
      <b/>
      <sz val="12"/>
      <color rgb="FF595959"/>
      <name val="Arial"/>
      <family val="2"/>
    </font>
    <font>
      <b/>
      <sz val="11"/>
      <color rgb="FFFFFFFF"/>
      <name val="Arial"/>
      <family val="2"/>
    </font>
    <font>
      <b/>
      <sz val="10.5"/>
      <color rgb="FFFFFFFF"/>
      <name val="Arial"/>
      <family val="2"/>
    </font>
    <font>
      <b/>
      <sz val="11"/>
      <color rgb="FF366092"/>
      <name val="Arial"/>
      <family val="2"/>
    </font>
    <font>
      <sz val="11"/>
      <color rgb="FF000000"/>
      <name val="Arial"/>
      <family val="2"/>
    </font>
    <font>
      <sz val="8"/>
      <color rgb="FF000000"/>
      <name val="Verdana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42C4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242C4C"/>
        <bgColor rgb="FF000000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ck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D9D9D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14996795556505021"/>
      </left>
      <right/>
      <top style="thin">
        <color rgb="FFD9D9D9"/>
      </top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theme="0" tint="-0.14996795556505021"/>
      </bottom>
      <diagonal/>
    </border>
    <border>
      <left/>
      <right style="thin">
        <color rgb="FFD9D9D9"/>
      </right>
      <top style="thin">
        <color rgb="FFD9D9D9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</borders>
  <cellStyleXfs count="21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4" fillId="0" borderId="0"/>
    <xf numFmtId="0" fontId="2" fillId="0" borderId="0" applyNumberFormat="0" applyFont="0" applyFill="0" applyBorder="0" applyAlignment="0" applyProtection="0"/>
    <xf numFmtId="0" fontId="7" fillId="0" borderId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9" fontId="5" fillId="0" borderId="0" applyFill="0" applyBorder="0" applyProtection="0"/>
    <xf numFmtId="166" fontId="9" fillId="0" borderId="0" applyFont="0" applyFill="0" applyBorder="0" applyAlignment="0" applyProtection="0"/>
    <xf numFmtId="165" fontId="5" fillId="0" borderId="0" applyFill="0" applyBorder="0" applyProtection="0"/>
    <xf numFmtId="165" fontId="5" fillId="0" borderId="0" applyFill="0" applyBorder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10" fillId="0" borderId="0" applyFont="0" applyFill="0" applyBorder="0" applyAlignment="0" applyProtection="0"/>
    <xf numFmtId="0" fontId="29" fillId="0" borderId="0"/>
    <xf numFmtId="0" fontId="2" fillId="0" borderId="0"/>
    <xf numFmtId="0" fontId="36" fillId="0" borderId="0"/>
  </cellStyleXfs>
  <cellXfs count="155">
    <xf numFmtId="0" fontId="0" fillId="0" borderId="0" xfId="0"/>
    <xf numFmtId="0" fontId="11" fillId="0" borderId="0" xfId="1" applyAlignment="1">
      <alignment horizontal="left"/>
    </xf>
    <xf numFmtId="0" fontId="7" fillId="0" borderId="0" xfId="7"/>
    <xf numFmtId="0" fontId="3" fillId="2" borderId="0" xfId="7" applyFont="1" applyFill="1" applyAlignment="1">
      <alignment horizontal="left" vertical="top" wrapText="1"/>
    </xf>
    <xf numFmtId="0" fontId="2" fillId="0" borderId="0" xfId="7" applyFont="1"/>
    <xf numFmtId="0" fontId="11" fillId="0" borderId="0" xfId="1" applyAlignment="1"/>
    <xf numFmtId="0" fontId="8" fillId="2" borderId="0" xfId="7" applyFont="1" applyFill="1" applyAlignment="1">
      <alignment horizontal="lef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2" fillId="2" borderId="0" xfId="16" applyFill="1"/>
    <xf numFmtId="0" fontId="17" fillId="2" borderId="0" xfId="16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0" borderId="2" xfId="0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2" fillId="5" borderId="0" xfId="7" applyFont="1" applyFill="1" applyAlignment="1">
      <alignment horizontal="left" vertical="top" wrapText="1"/>
    </xf>
    <xf numFmtId="0" fontId="2" fillId="5" borderId="0" xfId="7" applyFont="1" applyFill="1"/>
    <xf numFmtId="0" fontId="23" fillId="0" borderId="0" xfId="7" applyFont="1"/>
    <xf numFmtId="0" fontId="16" fillId="0" borderId="0" xfId="0" applyFont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2" fillId="5" borderId="0" xfId="7" applyFont="1" applyFill="1"/>
    <xf numFmtId="0" fontId="22" fillId="0" borderId="0" xfId="7" applyFont="1"/>
    <xf numFmtId="0" fontId="17" fillId="2" borderId="0" xfId="16" applyFont="1" applyFill="1" applyAlignment="1">
      <alignment horizontal="center" vertical="center"/>
    </xf>
    <xf numFmtId="0" fontId="29" fillId="0" borderId="0" xfId="18" applyAlignment="1">
      <alignment horizontal="center" vertical="top"/>
    </xf>
    <xf numFmtId="0" fontId="29" fillId="0" borderId="0" xfId="18"/>
    <xf numFmtId="49" fontId="2" fillId="0" borderId="3" xfId="7" applyNumberFormat="1" applyFont="1" applyBorder="1" applyAlignment="1">
      <alignment horizontal="left" vertical="center" wrapText="1" indent="4"/>
    </xf>
    <xf numFmtId="0" fontId="31" fillId="0" borderId="0" xfId="1" applyFont="1" applyFill="1" applyAlignment="1">
      <alignment horizontal="left" vertical="center" indent="2"/>
    </xf>
    <xf numFmtId="0" fontId="31" fillId="5" borderId="0" xfId="0" applyFont="1" applyFill="1" applyAlignment="1">
      <alignment horizontal="left" vertical="center" indent="2"/>
    </xf>
    <xf numFmtId="0" fontId="34" fillId="5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" fillId="0" borderId="0" xfId="1"/>
    <xf numFmtId="0" fontId="31" fillId="0" borderId="6" xfId="1" applyFont="1" applyFill="1" applyBorder="1" applyAlignment="1">
      <alignment horizontal="left" vertical="center" indent="2"/>
    </xf>
    <xf numFmtId="49" fontId="2" fillId="0" borderId="4" xfId="7" applyNumberFormat="1" applyFont="1" applyBorder="1" applyAlignment="1">
      <alignment horizontal="left" vertical="center" wrapText="1" indent="4"/>
    </xf>
    <xf numFmtId="0" fontId="19" fillId="0" borderId="0" xfId="7" applyFont="1"/>
    <xf numFmtId="0" fontId="19" fillId="0" borderId="0" xfId="7" applyFont="1" applyAlignment="1">
      <alignment horizontal="left"/>
    </xf>
    <xf numFmtId="0" fontId="2" fillId="0" borderId="0" xfId="19"/>
    <xf numFmtId="0" fontId="23" fillId="0" borderId="0" xfId="19" applyFont="1"/>
    <xf numFmtId="0" fontId="2" fillId="5" borderId="0" xfId="19" applyFill="1"/>
    <xf numFmtId="0" fontId="2" fillId="5" borderId="0" xfId="19" applyFill="1" applyAlignment="1">
      <alignment horizontal="left" vertical="top" wrapText="1"/>
    </xf>
    <xf numFmtId="3" fontId="2" fillId="0" borderId="0" xfId="19" applyNumberFormat="1"/>
    <xf numFmtId="0" fontId="8" fillId="2" borderId="0" xfId="19" applyFont="1" applyFill="1" applyAlignment="1">
      <alignment horizontal="left" vertical="center" wrapText="1"/>
    </xf>
    <xf numFmtId="9" fontId="2" fillId="0" borderId="0" xfId="17" applyFont="1"/>
    <xf numFmtId="0" fontId="16" fillId="5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34" fillId="5" borderId="0" xfId="0" applyFont="1" applyFill="1" applyAlignment="1">
      <alignment vertical="center" wrapText="1"/>
    </xf>
    <xf numFmtId="0" fontId="3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19" applyFont="1" applyAlignment="1">
      <alignment horizontal="left"/>
    </xf>
    <xf numFmtId="0" fontId="2" fillId="2" borderId="0" xfId="19" applyFill="1" applyAlignment="1">
      <alignment horizontal="left" vertical="top" wrapText="1"/>
    </xf>
    <xf numFmtId="3" fontId="2" fillId="2" borderId="0" xfId="19" applyNumberFormat="1" applyFill="1" applyAlignment="1">
      <alignment horizontal="left" vertical="top" wrapText="1"/>
    </xf>
    <xf numFmtId="0" fontId="22" fillId="5" borderId="0" xfId="19" applyFont="1" applyFill="1"/>
    <xf numFmtId="0" fontId="22" fillId="0" borderId="0" xfId="19" applyFont="1"/>
    <xf numFmtId="0" fontId="22" fillId="4" borderId="0" xfId="19" applyFont="1" applyFill="1"/>
    <xf numFmtId="0" fontId="19" fillId="0" borderId="0" xfId="19" applyFont="1" applyAlignment="1">
      <alignment horizontal="left" wrapText="1"/>
    </xf>
    <xf numFmtId="0" fontId="19" fillId="0" borderId="0" xfId="19" applyFont="1"/>
    <xf numFmtId="0" fontId="37" fillId="0" borderId="0" xfId="0" applyFont="1"/>
    <xf numFmtId="0" fontId="40" fillId="0" borderId="9" xfId="0" applyFont="1" applyBorder="1" applyAlignment="1">
      <alignment horizontal="left" vertical="center" wrapText="1" indent="1"/>
    </xf>
    <xf numFmtId="3" fontId="40" fillId="0" borderId="9" xfId="0" applyNumberFormat="1" applyFont="1" applyBorder="1" applyAlignment="1">
      <alignment horizontal="center" vertical="center" wrapText="1"/>
    </xf>
    <xf numFmtId="0" fontId="41" fillId="7" borderId="0" xfId="0" applyFont="1" applyFill="1" applyAlignment="1">
      <alignment horizontal="center" vertical="center" wrapText="1"/>
    </xf>
    <xf numFmtId="0" fontId="2" fillId="0" borderId="0" xfId="0" applyFont="1"/>
    <xf numFmtId="0" fontId="3" fillId="7" borderId="0" xfId="0" applyFont="1" applyFill="1" applyAlignment="1">
      <alignment horizontal="left" vertical="top" wrapText="1"/>
    </xf>
    <xf numFmtId="0" fontId="2" fillId="8" borderId="0" xfId="0" applyFont="1" applyFill="1"/>
    <xf numFmtId="0" fontId="2" fillId="8" borderId="0" xfId="0" applyFont="1" applyFill="1" applyAlignment="1">
      <alignment horizontal="left" vertical="top" wrapText="1"/>
    </xf>
    <xf numFmtId="0" fontId="42" fillId="0" borderId="0" xfId="0" applyFont="1"/>
    <xf numFmtId="0" fontId="22" fillId="10" borderId="0" xfId="19" applyFont="1" applyFill="1"/>
    <xf numFmtId="2" fontId="2" fillId="0" borderId="0" xfId="19" applyNumberFormat="1"/>
    <xf numFmtId="2" fontId="2" fillId="5" borderId="0" xfId="19" applyNumberFormat="1" applyFill="1"/>
    <xf numFmtId="2" fontId="19" fillId="0" borderId="0" xfId="19" applyNumberFormat="1" applyFont="1" applyAlignment="1">
      <alignment horizontal="left"/>
    </xf>
    <xf numFmtId="2" fontId="19" fillId="0" borderId="0" xfId="19" applyNumberFormat="1" applyFont="1" applyAlignment="1">
      <alignment horizontal="left" wrapText="1"/>
    </xf>
    <xf numFmtId="2" fontId="40" fillId="0" borderId="9" xfId="0" applyNumberFormat="1" applyFont="1" applyBorder="1" applyAlignment="1">
      <alignment horizontal="center" vertical="center" wrapText="1"/>
    </xf>
    <xf numFmtId="0" fontId="19" fillId="0" borderId="0" xfId="0" applyFont="1"/>
    <xf numFmtId="3" fontId="2" fillId="0" borderId="0" xfId="7" applyNumberFormat="1" applyFont="1"/>
    <xf numFmtId="17" fontId="25" fillId="6" borderId="14" xfId="0" applyNumberFormat="1" applyFont="1" applyFill="1" applyBorder="1" applyAlignment="1">
      <alignment horizontal="center" vertical="center" wrapText="1"/>
    </xf>
    <xf numFmtId="0" fontId="18" fillId="6" borderId="14" xfId="19" applyFont="1" applyFill="1" applyBorder="1" applyAlignment="1">
      <alignment horizontal="center" vertical="center" wrapText="1"/>
    </xf>
    <xf numFmtId="2" fontId="25" fillId="6" borderId="14" xfId="0" applyNumberFormat="1" applyFont="1" applyFill="1" applyBorder="1" applyAlignment="1">
      <alignment horizontal="center" vertical="center" wrapText="1"/>
    </xf>
    <xf numFmtId="3" fontId="27" fillId="0" borderId="14" xfId="0" applyNumberFormat="1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 indent="1"/>
    </xf>
    <xf numFmtId="4" fontId="27" fillId="0" borderId="14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 indent="5"/>
    </xf>
    <xf numFmtId="3" fontId="32" fillId="0" borderId="14" xfId="0" applyNumberFormat="1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/>
    </xf>
    <xf numFmtId="4" fontId="32" fillId="0" borderId="14" xfId="0" applyNumberFormat="1" applyFont="1" applyBorder="1" applyAlignment="1">
      <alignment horizontal="center" vertical="center" wrapText="1"/>
    </xf>
    <xf numFmtId="3" fontId="43" fillId="0" borderId="14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 indent="3"/>
    </xf>
    <xf numFmtId="3" fontId="33" fillId="0" borderId="14" xfId="0" applyNumberFormat="1" applyFont="1" applyBorder="1" applyAlignment="1">
      <alignment horizontal="center" vertical="center" wrapText="1"/>
    </xf>
    <xf numFmtId="4" fontId="33" fillId="0" borderId="14" xfId="0" applyNumberFormat="1" applyFont="1" applyBorder="1" applyAlignment="1">
      <alignment horizontal="center" vertical="center" wrapText="1"/>
    </xf>
    <xf numFmtId="0" fontId="22" fillId="0" borderId="14" xfId="19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 indent="1"/>
    </xf>
    <xf numFmtId="4" fontId="22" fillId="0" borderId="14" xfId="0" applyNumberFormat="1" applyFont="1" applyBorder="1" applyAlignment="1">
      <alignment horizontal="center" vertical="center" wrapText="1"/>
    </xf>
    <xf numFmtId="0" fontId="28" fillId="0" borderId="14" xfId="7" applyFont="1" applyBorder="1" applyAlignment="1">
      <alignment vertical="center" wrapText="1" indent="1"/>
    </xf>
    <xf numFmtId="0" fontId="27" fillId="0" borderId="14" xfId="0" applyFont="1" applyBorder="1" applyAlignment="1">
      <alignment vertical="center" wrapText="1" indent="1"/>
    </xf>
    <xf numFmtId="0" fontId="15" fillId="0" borderId="14" xfId="0" applyFont="1" applyBorder="1" applyAlignment="1">
      <alignment vertical="center" wrapText="1" indent="4"/>
    </xf>
    <xf numFmtId="3" fontId="15" fillId="0" borderId="14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 wrapText="1" indent="2"/>
    </xf>
    <xf numFmtId="3" fontId="24" fillId="0" borderId="14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 indent="2"/>
    </xf>
    <xf numFmtId="0" fontId="20" fillId="0" borderId="14" xfId="7" applyFont="1" applyBorder="1" applyAlignment="1">
      <alignment horizontal="left" vertical="center" wrapText="1" indent="1"/>
    </xf>
    <xf numFmtId="0" fontId="22" fillId="0" borderId="14" xfId="7" applyFont="1" applyBorder="1" applyAlignment="1">
      <alignment horizontal="left" vertical="center" wrapText="1" indent="2"/>
    </xf>
    <xf numFmtId="0" fontId="2" fillId="0" borderId="14" xfId="7" applyFont="1" applyBorder="1" applyAlignment="1">
      <alignment horizontal="left" vertical="center" wrapText="1" indent="4"/>
    </xf>
    <xf numFmtId="0" fontId="44" fillId="6" borderId="14" xfId="19" applyFont="1" applyFill="1" applyBorder="1" applyAlignment="1">
      <alignment horizontal="center" vertical="center" wrapText="1"/>
    </xf>
    <xf numFmtId="0" fontId="44" fillId="6" borderId="14" xfId="19" applyFont="1" applyFill="1" applyBorder="1" applyAlignment="1">
      <alignment horizontal="left" vertical="center" wrapText="1" indent="2"/>
    </xf>
    <xf numFmtId="0" fontId="38" fillId="9" borderId="14" xfId="0" applyFont="1" applyFill="1" applyBorder="1" applyAlignment="1">
      <alignment horizontal="center" vertical="center" wrapText="1"/>
    </xf>
    <xf numFmtId="8" fontId="2" fillId="0" borderId="0" xfId="0" applyNumberFormat="1" applyFont="1"/>
    <xf numFmtId="0" fontId="39" fillId="9" borderId="14" xfId="0" applyFont="1" applyFill="1" applyBorder="1" applyAlignment="1">
      <alignment horizontal="center" vertical="center" wrapText="1"/>
    </xf>
    <xf numFmtId="0" fontId="38" fillId="9" borderId="13" xfId="0" applyFont="1" applyFill="1" applyBorder="1" applyAlignment="1">
      <alignment horizontal="center" vertical="center" wrapText="1"/>
    </xf>
    <xf numFmtId="0" fontId="45" fillId="0" borderId="0" xfId="7" applyFont="1"/>
    <xf numFmtId="0" fontId="46" fillId="0" borderId="0" xfId="7" applyFont="1"/>
    <xf numFmtId="0" fontId="31" fillId="0" borderId="0" xfId="1" applyFont="1" applyAlignment="1">
      <alignment horizontal="left" vertical="center" indent="2"/>
    </xf>
    <xf numFmtId="0" fontId="6" fillId="5" borderId="0" xfId="19" applyFont="1" applyFill="1"/>
    <xf numFmtId="0" fontId="6" fillId="0" borderId="0" xfId="19" applyFont="1"/>
    <xf numFmtId="3" fontId="22" fillId="0" borderId="0" xfId="19" applyNumberFormat="1" applyFont="1"/>
    <xf numFmtId="10" fontId="2" fillId="0" borderId="0" xfId="17" applyNumberFormat="1" applyFont="1"/>
    <xf numFmtId="4" fontId="20" fillId="0" borderId="14" xfId="19" applyNumberFormat="1" applyFont="1" applyBorder="1" applyAlignment="1">
      <alignment horizontal="center" vertical="center" wrapText="1"/>
    </xf>
    <xf numFmtId="3" fontId="22" fillId="0" borderId="14" xfId="0" applyNumberFormat="1" applyFont="1" applyBorder="1" applyAlignment="1">
      <alignment horizontal="center" vertical="center" wrapText="1"/>
    </xf>
    <xf numFmtId="0" fontId="2" fillId="8" borderId="12" xfId="0" applyFont="1" applyFill="1" applyBorder="1"/>
    <xf numFmtId="4" fontId="14" fillId="0" borderId="0" xfId="0" applyNumberFormat="1" applyFont="1"/>
    <xf numFmtId="3" fontId="20" fillId="0" borderId="14" xfId="7" applyNumberFormat="1" applyFont="1" applyBorder="1" applyAlignment="1">
      <alignment horizontal="center" vertical="center" wrapText="1"/>
    </xf>
    <xf numFmtId="49" fontId="2" fillId="0" borderId="14" xfId="7" applyNumberFormat="1" applyFont="1" applyBorder="1" applyAlignment="1">
      <alignment horizontal="left" vertical="center" wrapText="1" indent="4"/>
    </xf>
    <xf numFmtId="0" fontId="38" fillId="9" borderId="11" xfId="0" applyFont="1" applyFill="1" applyBorder="1" applyAlignment="1">
      <alignment horizontal="center" vertical="center" wrapText="1"/>
    </xf>
    <xf numFmtId="0" fontId="39" fillId="9" borderId="11" xfId="0" applyFont="1" applyFill="1" applyBorder="1" applyAlignment="1">
      <alignment horizontal="center" vertical="center" wrapText="1"/>
    </xf>
    <xf numFmtId="8" fontId="2" fillId="0" borderId="11" xfId="0" applyNumberFormat="1" applyFont="1" applyBorder="1" applyAlignment="1">
      <alignment horizontal="center" vertical="center" wrapText="1"/>
    </xf>
    <xf numFmtId="8" fontId="2" fillId="0" borderId="10" xfId="0" applyNumberFormat="1" applyFont="1" applyBorder="1" applyAlignment="1">
      <alignment horizontal="center" vertical="center" wrapText="1"/>
    </xf>
    <xf numFmtId="8" fontId="19" fillId="0" borderId="0" xfId="0" applyNumberFormat="1" applyFont="1"/>
    <xf numFmtId="8" fontId="0" fillId="0" borderId="0" xfId="0" applyNumberFormat="1"/>
    <xf numFmtId="167" fontId="0" fillId="0" borderId="0" xfId="17" applyNumberFormat="1" applyFont="1"/>
    <xf numFmtId="0" fontId="38" fillId="9" borderId="26" xfId="0" applyFont="1" applyFill="1" applyBorder="1" applyAlignment="1">
      <alignment horizontal="center" vertical="center" wrapText="1"/>
    </xf>
    <xf numFmtId="0" fontId="38" fillId="9" borderId="27" xfId="0" applyFont="1" applyFill="1" applyBorder="1" applyAlignment="1">
      <alignment horizontal="center" vertical="center" wrapText="1"/>
    </xf>
    <xf numFmtId="0" fontId="38" fillId="9" borderId="28" xfId="0" applyFont="1" applyFill="1" applyBorder="1" applyAlignment="1">
      <alignment horizontal="center" vertical="center" wrapText="1"/>
    </xf>
    <xf numFmtId="49" fontId="25" fillId="6" borderId="14" xfId="0" applyNumberFormat="1" applyFont="1" applyFill="1" applyBorder="1" applyAlignment="1">
      <alignment horizontal="center" vertical="center" wrapText="1"/>
    </xf>
    <xf numFmtId="0" fontId="38" fillId="9" borderId="25" xfId="0" applyFont="1" applyFill="1" applyBorder="1" applyAlignment="1">
      <alignment horizontal="center" vertical="center" wrapText="1"/>
    </xf>
    <xf numFmtId="0" fontId="38" fillId="9" borderId="7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/>
    </xf>
    <xf numFmtId="0" fontId="26" fillId="2" borderId="0" xfId="16" applyFont="1" applyFill="1" applyAlignment="1">
      <alignment horizontal="left" vertical="center"/>
    </xf>
    <xf numFmtId="0" fontId="21" fillId="0" borderId="0" xfId="0" applyFont="1" applyAlignment="1">
      <alignment horizontal="center"/>
    </xf>
    <xf numFmtId="49" fontId="25" fillId="6" borderId="29" xfId="0" applyNumberFormat="1" applyFont="1" applyFill="1" applyBorder="1" applyAlignment="1">
      <alignment horizontal="center" vertical="center" wrapText="1"/>
    </xf>
    <xf numFmtId="49" fontId="25" fillId="6" borderId="0" xfId="0" applyNumberFormat="1" applyFont="1" applyFill="1" applyAlignment="1">
      <alignment horizontal="center" vertical="center" wrapText="1"/>
    </xf>
    <xf numFmtId="49" fontId="25" fillId="6" borderId="30" xfId="0" applyNumberFormat="1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center" vertical="center" wrapText="1"/>
    </xf>
    <xf numFmtId="49" fontId="25" fillId="6" borderId="16" xfId="0" applyNumberFormat="1" applyFont="1" applyFill="1" applyBorder="1" applyAlignment="1">
      <alignment horizontal="center" vertical="center" wrapText="1"/>
    </xf>
    <xf numFmtId="49" fontId="25" fillId="6" borderId="17" xfId="0" applyNumberFormat="1" applyFont="1" applyFill="1" applyBorder="1" applyAlignment="1">
      <alignment horizontal="center" vertical="center" wrapText="1"/>
    </xf>
    <xf numFmtId="49" fontId="25" fillId="6" borderId="18" xfId="0" applyNumberFormat="1" applyFont="1" applyFill="1" applyBorder="1" applyAlignment="1">
      <alignment horizontal="center" vertical="center" wrapText="1"/>
    </xf>
    <xf numFmtId="49" fontId="25" fillId="6" borderId="15" xfId="0" applyNumberFormat="1" applyFont="1" applyFill="1" applyBorder="1" applyAlignment="1">
      <alignment horizontal="center" vertical="center" wrapText="1"/>
    </xf>
    <xf numFmtId="0" fontId="25" fillId="6" borderId="14" xfId="19" applyFont="1" applyFill="1" applyBorder="1" applyAlignment="1">
      <alignment horizontal="center" vertical="center" wrapText="1"/>
    </xf>
    <xf numFmtId="0" fontId="19" fillId="0" borderId="0" xfId="19" applyFont="1" applyAlignment="1">
      <alignment horizontal="left"/>
    </xf>
    <xf numFmtId="0" fontId="25" fillId="6" borderId="21" xfId="19" applyFont="1" applyFill="1" applyBorder="1" applyAlignment="1">
      <alignment horizontal="center" vertical="center" wrapText="1"/>
    </xf>
    <xf numFmtId="0" fontId="25" fillId="6" borderId="22" xfId="19" applyFont="1" applyFill="1" applyBorder="1" applyAlignment="1">
      <alignment horizontal="center" vertical="center" wrapText="1"/>
    </xf>
    <xf numFmtId="49" fontId="25" fillId="5" borderId="23" xfId="0" applyNumberFormat="1" applyFont="1" applyFill="1" applyBorder="1" applyAlignment="1">
      <alignment horizontal="center" vertical="center" wrapText="1"/>
    </xf>
    <xf numFmtId="49" fontId="25" fillId="5" borderId="24" xfId="0" applyNumberFormat="1" applyFont="1" applyFill="1" applyBorder="1" applyAlignment="1">
      <alignment horizontal="center" vertical="center" wrapText="1"/>
    </xf>
    <xf numFmtId="49" fontId="25" fillId="5" borderId="19" xfId="0" applyNumberFormat="1" applyFont="1" applyFill="1" applyBorder="1" applyAlignment="1">
      <alignment horizontal="center" vertical="center" wrapText="1"/>
    </xf>
    <xf numFmtId="49" fontId="25" fillId="5" borderId="20" xfId="0" applyNumberFormat="1" applyFont="1" applyFill="1" applyBorder="1" applyAlignment="1">
      <alignment horizontal="center" vertical="center" wrapText="1"/>
    </xf>
    <xf numFmtId="0" fontId="2" fillId="8" borderId="0" xfId="0" applyFont="1" applyFill="1"/>
    <xf numFmtId="0" fontId="19" fillId="0" borderId="0" xfId="0" applyFont="1" applyAlignment="1">
      <alignment horizontal="left"/>
    </xf>
    <xf numFmtId="0" fontId="2" fillId="0" borderId="0" xfId="0" applyFont="1"/>
    <xf numFmtId="0" fontId="18" fillId="6" borderId="14" xfId="0" applyFont="1" applyFill="1" applyBorder="1" applyAlignment="1">
      <alignment horizontal="center" vertical="center" wrapText="1"/>
    </xf>
    <xf numFmtId="0" fontId="2" fillId="8" borderId="12" xfId="0" applyFont="1" applyFill="1" applyBorder="1"/>
  </cellXfs>
  <cellStyles count="21">
    <cellStyle name="Hiperlink" xfId="1" builtinId="8"/>
    <cellStyle name="Hiperlink 2" xfId="2" xr:uid="{00000000-0005-0000-0000-000001000000}"/>
    <cellStyle name="Hiperlink Visitado 2" xfId="3" xr:uid="{00000000-0005-0000-0000-000002000000}"/>
    <cellStyle name="Normal" xfId="0" builtinId="0"/>
    <cellStyle name="Normal 2" xfId="4" xr:uid="{00000000-0005-0000-0000-000004000000}"/>
    <cellStyle name="Normal 2 2" xfId="20" xr:uid="{0AA0A398-79CD-4AA2-90B6-118161C3D33D}"/>
    <cellStyle name="Normal 3" xfId="5" xr:uid="{00000000-0005-0000-0000-000005000000}"/>
    <cellStyle name="Normal 3 2" xfId="16" xr:uid="{00000000-0005-0000-0000-000006000000}"/>
    <cellStyle name="Normal 3 3" xfId="18" xr:uid="{D998D6A5-DBF0-4C56-9FEE-9D7C184504EB}"/>
    <cellStyle name="Normal 4" xfId="6" xr:uid="{00000000-0005-0000-0000-000007000000}"/>
    <cellStyle name="Normal 5" xfId="7" xr:uid="{00000000-0005-0000-0000-000008000000}"/>
    <cellStyle name="Normal 5 2" xfId="19" xr:uid="{191C9AC0-48F4-4165-8502-4B3A3C734F3A}"/>
    <cellStyle name="Nota 2" xfId="8" xr:uid="{00000000-0005-0000-0000-000009000000}"/>
    <cellStyle name="Nota 3" xfId="9" xr:uid="{00000000-0005-0000-0000-00000A000000}"/>
    <cellStyle name="Porcentagem" xfId="17" builtinId="5"/>
    <cellStyle name="Porcentagem 2" xfId="10" xr:uid="{00000000-0005-0000-0000-00000C000000}"/>
    <cellStyle name="Separador de milhares 2" xfId="11" xr:uid="{00000000-0005-0000-0000-00000D000000}"/>
    <cellStyle name="Vírgula 2" xfId="12" xr:uid="{00000000-0005-0000-0000-00000E000000}"/>
    <cellStyle name="Vírgula 3" xfId="13" xr:uid="{00000000-0005-0000-0000-00000F000000}"/>
    <cellStyle name="Vírgula 4" xfId="14" xr:uid="{00000000-0005-0000-0000-000010000000}"/>
    <cellStyle name="Vírgula 5" xfId="15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4413952</xdr:colOff>
      <xdr:row>6</xdr:row>
      <xdr:rowOff>186690</xdr:rowOff>
    </xdr:from>
    <xdr:ext cx="1953676" cy="405432"/>
    <xdr:sp macro="" textlink="">
      <xdr:nvSpPr>
        <xdr:cNvPr id="29" name="Retângulo 3">
          <a:extLst>
            <a:ext uri="{FF2B5EF4-FFF2-40B4-BE49-F238E27FC236}">
              <a16:creationId xmlns:a16="http://schemas.microsoft.com/office/drawing/2014/main" id="{E76930D7-EC3D-4314-A688-90C4BB335A72}"/>
            </a:ext>
            <a:ext uri="{147F2762-F138-4A5C-976F-8EAC2B608ADB}">
              <a16:predDERef xmlns:a16="http://schemas.microsoft.com/office/drawing/2014/main" pred="{4B64D71A-66F2-480F-A98F-F736C8D851E1}"/>
            </a:ext>
          </a:extLst>
        </xdr:cNvPr>
        <xdr:cNvSpPr/>
      </xdr:nvSpPr>
      <xdr:spPr>
        <a:xfrm>
          <a:off x="4452052" y="1672590"/>
          <a:ext cx="1953676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Janeiro de 2026</a:t>
          </a:r>
        </a:p>
      </xdr:txBody>
    </xdr:sp>
    <xdr:clientData/>
  </xdr:oneCellAnchor>
  <xdr:twoCellAnchor editAs="oneCell">
    <xdr:from>
      <xdr:col>0</xdr:col>
      <xdr:colOff>28575</xdr:colOff>
      <xdr:row>0</xdr:row>
      <xdr:rowOff>0</xdr:rowOff>
    </xdr:from>
    <xdr:to>
      <xdr:col>6</xdr:col>
      <xdr:colOff>771525</xdr:colOff>
      <xdr:row>30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EA4BA9-5CD3-40D8-B6D4-D5BCCD13103C}"/>
            </a:ext>
            <a:ext uri="{147F2762-F138-4A5C-976F-8EAC2B608ADB}">
              <a16:predDERef xmlns:a16="http://schemas.microsoft.com/office/drawing/2014/main" pred="{E76930D7-EC3D-4314-A688-90C4BB33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1496675" cy="732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2047875</xdr:colOff>
      <xdr:row>9</xdr:row>
      <xdr:rowOff>35058</xdr:rowOff>
    </xdr:from>
    <xdr:ext cx="7043760" cy="154933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56F8FC8-0223-4725-B3EB-78E17357C5E2}"/>
            </a:ext>
          </a:extLst>
        </xdr:cNvPr>
        <xdr:cNvSpPr/>
      </xdr:nvSpPr>
      <xdr:spPr>
        <a:xfrm>
          <a:off x="2085975" y="2263908"/>
          <a:ext cx="7043760" cy="154933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581660" marR="998220" algn="ctr">
            <a:lnSpc>
              <a:spcPct val="157000"/>
            </a:lnSpc>
            <a:spcAft>
              <a:spcPts val="0"/>
            </a:spcAft>
            <a:tabLst>
              <a:tab pos="2063750" algn="l"/>
              <a:tab pos="3024505" algn="l"/>
              <a:tab pos="3134995" algn="l"/>
              <a:tab pos="3379470" algn="l"/>
              <a:tab pos="3542665" algn="l"/>
              <a:tab pos="5551805" algn="l"/>
            </a:tabLst>
          </a:pPr>
          <a:r>
            <a:rPr lang="pt-PT" sz="4400" b="1">
              <a:solidFill>
                <a:srgbClr val="D9D9D9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NOVO CAGED</a:t>
          </a:r>
          <a:endParaRPr lang="pt-BR" sz="4400" b="1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/>
          <a:r>
            <a:rPr lang="pt-PT" sz="2800">
              <a:solidFill>
                <a:srgbClr val="D9D9D9"/>
              </a:solidFill>
              <a:effectLst/>
              <a:latin typeface="Carlito"/>
              <a:ea typeface="Carlito"/>
              <a:cs typeface="Carlito"/>
            </a:rPr>
            <a:t>Estatísticas Mensais do Emprego Formal</a:t>
          </a:r>
          <a:endParaRPr lang="pt-BR" sz="28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4482205</xdr:colOff>
      <xdr:row>6</xdr:row>
      <xdr:rowOff>171450</xdr:rowOff>
    </xdr:from>
    <xdr:ext cx="1731500" cy="405432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EA68D29-AEEF-4D72-A575-2869F28954FA}"/>
            </a:ext>
          </a:extLst>
        </xdr:cNvPr>
        <xdr:cNvSpPr/>
      </xdr:nvSpPr>
      <xdr:spPr>
        <a:xfrm>
          <a:off x="4520305" y="1657350"/>
          <a:ext cx="173150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Julho de 2026</a:t>
          </a:r>
        </a:p>
      </xdr:txBody>
    </xdr:sp>
    <xdr:clientData/>
  </xdr:oneCellAnchor>
  <xdr:oneCellAnchor>
    <xdr:from>
      <xdr:col>1</xdr:col>
      <xdr:colOff>4899484</xdr:colOff>
      <xdr:row>17</xdr:row>
      <xdr:rowOff>80010</xdr:rowOff>
    </xdr:from>
    <xdr:ext cx="812979" cy="405432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B8369F6-BA47-463D-9393-93BBDBD14281}"/>
            </a:ext>
          </a:extLst>
        </xdr:cNvPr>
        <xdr:cNvSpPr/>
      </xdr:nvSpPr>
      <xdr:spPr>
        <a:xfrm>
          <a:off x="4937584" y="4290060"/>
          <a:ext cx="81297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Brasil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0DDB-83BC-400D-887D-BE1759FFAD18}">
  <dimension ref="A29:C29"/>
  <sheetViews>
    <sheetView showGridLines="0" workbookViewId="0">
      <selection activeCell="O36" sqref="O36"/>
    </sheetView>
  </sheetViews>
  <sheetFormatPr defaultColWidth="26.33203125" defaultRowHeight="19.5" customHeight="1"/>
  <cols>
    <col min="1" max="1" width="0.5546875" style="23" customWidth="1"/>
    <col min="2" max="2" width="132" style="24" customWidth="1"/>
    <col min="3" max="3" width="0.5546875" style="23" customWidth="1"/>
    <col min="4" max="4" width="26.33203125" style="24"/>
    <col min="5" max="5" width="1.44140625" style="24" customWidth="1"/>
    <col min="6" max="6" width="0.44140625" style="24" customWidth="1"/>
    <col min="7" max="16384" width="26.33203125" style="24"/>
  </cols>
  <sheetData>
    <row r="29" ht="10.5" customHeight="1"/>
  </sheetData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1"/>
  <sheetViews>
    <sheetView showGridLines="0" tabSelected="1" topLeftCell="A6" zoomScaleNormal="100" workbookViewId="0">
      <selection activeCell="E23" sqref="E23"/>
    </sheetView>
  </sheetViews>
  <sheetFormatPr defaultRowHeight="14.4"/>
  <cols>
    <col min="1" max="1" width="0.6640625" customWidth="1"/>
    <col min="2" max="2" width="8.33203125" bestFit="1" customWidth="1"/>
    <col min="3" max="3" width="153.33203125" customWidth="1"/>
    <col min="4" max="4" width="0.6640625" customWidth="1"/>
  </cols>
  <sheetData>
    <row r="1" spans="1:14" s="8" customFormat="1" ht="6.75" customHeight="1"/>
    <row r="2" spans="1:14" s="8" customFormat="1" ht="16.5" customHeight="1">
      <c r="B2" s="132" t="s">
        <v>0</v>
      </c>
      <c r="C2" s="132"/>
      <c r="E2" s="9"/>
      <c r="F2" s="9"/>
      <c r="G2" s="9"/>
      <c r="H2" s="9"/>
      <c r="I2" s="9"/>
      <c r="J2" s="9"/>
      <c r="K2" s="9"/>
      <c r="L2" s="9"/>
    </row>
    <row r="3" spans="1:14" s="8" customFormat="1" ht="16.5" customHeight="1">
      <c r="B3" s="132" t="s">
        <v>1</v>
      </c>
      <c r="C3" s="132"/>
      <c r="E3" s="9"/>
      <c r="F3" s="9"/>
      <c r="G3" s="9"/>
      <c r="H3" s="9"/>
      <c r="I3" s="9"/>
      <c r="J3" s="9"/>
      <c r="K3" s="9"/>
      <c r="L3" s="9"/>
    </row>
    <row r="4" spans="1:14" s="8" customFormat="1" ht="16.5" customHeight="1">
      <c r="B4" s="132" t="s">
        <v>2</v>
      </c>
      <c r="C4" s="132"/>
      <c r="E4" s="9"/>
      <c r="F4" s="9"/>
      <c r="G4" s="9"/>
      <c r="H4" s="9"/>
      <c r="I4" s="9"/>
      <c r="J4" s="9"/>
      <c r="K4" s="9"/>
      <c r="L4" s="9"/>
    </row>
    <row r="5" spans="1:14" s="8" customFormat="1" ht="16.5" customHeight="1">
      <c r="B5" s="132" t="s">
        <v>3</v>
      </c>
      <c r="C5" s="132"/>
      <c r="E5" s="9"/>
      <c r="F5" s="9"/>
      <c r="G5" s="9"/>
      <c r="H5" s="9"/>
      <c r="I5" s="9"/>
      <c r="J5" s="9"/>
      <c r="K5" s="9"/>
      <c r="L5" s="9"/>
    </row>
    <row r="6" spans="1:14" s="8" customFormat="1" ht="16.5" customHeight="1">
      <c r="B6" s="132"/>
      <c r="C6" s="132"/>
      <c r="E6" s="9"/>
      <c r="F6" s="9"/>
      <c r="G6" s="9"/>
      <c r="H6" s="9"/>
      <c r="I6" s="9"/>
      <c r="J6" s="9"/>
      <c r="K6" s="9"/>
      <c r="L6" s="9"/>
    </row>
    <row r="7" spans="1:14" s="8" customFormat="1" ht="12.75" customHeight="1">
      <c r="B7" s="22"/>
      <c r="C7" s="22"/>
      <c r="E7" s="22"/>
      <c r="F7" s="22"/>
      <c r="G7" s="22"/>
      <c r="H7" s="22"/>
      <c r="I7" s="22"/>
      <c r="J7" s="22"/>
      <c r="K7" s="22"/>
      <c r="L7" s="22"/>
    </row>
    <row r="8" spans="1:14" s="8" customFormat="1" ht="9" customHeight="1">
      <c r="B8" s="22"/>
      <c r="C8" s="22"/>
      <c r="E8" s="22"/>
      <c r="F8" s="22"/>
      <c r="G8" s="22"/>
      <c r="H8" s="22"/>
      <c r="I8" s="22"/>
      <c r="J8" s="22"/>
      <c r="K8" s="22"/>
      <c r="L8" s="22"/>
    </row>
    <row r="9" spans="1:14" ht="18.75" customHeight="1">
      <c r="B9" s="133" t="s">
        <v>4</v>
      </c>
      <c r="C9" s="133"/>
    </row>
    <row r="10" spans="1:14" ht="5.25" customHeight="1"/>
    <row r="11" spans="1:14" ht="3.9" customHeight="1">
      <c r="A11" s="11"/>
      <c r="B11" s="11"/>
      <c r="C11" s="11"/>
      <c r="D11" s="11"/>
    </row>
    <row r="12" spans="1:14" ht="21" customHeight="1">
      <c r="A12" s="11"/>
      <c r="B12" s="99" t="s">
        <v>5</v>
      </c>
      <c r="C12" s="100" t="s">
        <v>6</v>
      </c>
      <c r="D12" s="11"/>
    </row>
    <row r="13" spans="1:14" ht="3.9" customHeight="1">
      <c r="A13" s="11"/>
      <c r="B13" s="11"/>
      <c r="C13" s="11"/>
      <c r="D13" s="11"/>
    </row>
    <row r="14" spans="1:14" ht="22.5" customHeight="1">
      <c r="A14" s="11"/>
      <c r="B14" s="131" t="s">
        <v>7</v>
      </c>
      <c r="C14" s="131"/>
      <c r="D14" s="11"/>
      <c r="E14" s="30"/>
      <c r="F14" s="30"/>
      <c r="G14" s="30"/>
      <c r="H14" s="30"/>
      <c r="I14" s="30"/>
      <c r="J14" s="30"/>
      <c r="K14" s="30"/>
      <c r="L14" s="30"/>
      <c r="M14" s="30"/>
    </row>
    <row r="15" spans="1:14" ht="20.25" customHeight="1">
      <c r="A15" s="11"/>
      <c r="B15" s="12">
        <v>1</v>
      </c>
      <c r="C15" s="26" t="e">
        <f>#REF!</f>
        <v>#REF!</v>
      </c>
      <c r="D15" s="11"/>
      <c r="N15" s="5"/>
    </row>
    <row r="16" spans="1:14" ht="20.25" customHeight="1">
      <c r="A16" s="11"/>
      <c r="B16" s="12">
        <v>2</v>
      </c>
      <c r="C16" s="26" t="e">
        <f>#REF!</f>
        <v>#REF!</v>
      </c>
      <c r="D16" s="11"/>
      <c r="E16" s="5"/>
      <c r="F16" s="5"/>
      <c r="G16" s="5"/>
      <c r="H16" s="5"/>
      <c r="I16" s="5"/>
      <c r="J16" s="5"/>
      <c r="K16" s="5"/>
      <c r="L16" s="5"/>
      <c r="M16" s="5"/>
    </row>
    <row r="17" spans="1:13" ht="20.25" customHeight="1">
      <c r="A17" s="11"/>
      <c r="B17" s="10">
        <v>3</v>
      </c>
      <c r="C17" s="31" t="e">
        <f>#REF!</f>
        <v>#REF!</v>
      </c>
      <c r="D17" s="11"/>
      <c r="E17" s="1"/>
      <c r="F17" s="1"/>
      <c r="G17" s="1"/>
      <c r="H17" s="1"/>
      <c r="I17" s="1"/>
      <c r="J17" s="1"/>
      <c r="K17" s="1"/>
      <c r="L17" s="1"/>
      <c r="M17" s="1"/>
    </row>
    <row r="18" spans="1:13" ht="20.25" customHeight="1">
      <c r="A18" s="11"/>
      <c r="B18" s="12">
        <v>4</v>
      </c>
      <c r="C18" s="26" t="str">
        <f>'Tabela 4'!B2</f>
        <v>TABELA 4 - SALDO POR UNIDADE DA FEDERAÇÃO, GRUPAMENTO DE ATIVIDADES ECONÔMICAS E SEÇÃO CNAE 2.0 EM JULHO DE 2026 - SEM AJUSTES</v>
      </c>
      <c r="D18" s="11"/>
      <c r="E18" s="5"/>
      <c r="F18" s="5"/>
      <c r="G18" s="5"/>
      <c r="H18" s="5"/>
      <c r="I18" s="5"/>
      <c r="J18" s="5"/>
      <c r="K18" s="5"/>
      <c r="L18" s="5"/>
      <c r="M18" s="5"/>
    </row>
    <row r="19" spans="1:13" ht="20.25" customHeight="1">
      <c r="A19" s="11"/>
      <c r="B19" s="131" t="s">
        <v>8</v>
      </c>
      <c r="C19" s="131"/>
      <c r="D19" s="11"/>
      <c r="E19" s="5"/>
      <c r="F19" s="5"/>
      <c r="G19" s="5"/>
      <c r="H19" s="5"/>
      <c r="I19" s="5"/>
      <c r="J19" s="5"/>
      <c r="K19" s="5"/>
      <c r="L19" s="5"/>
      <c r="M19" s="5"/>
    </row>
    <row r="20" spans="1:13" ht="20.25" customHeight="1">
      <c r="A20" s="11"/>
      <c r="B20" s="12">
        <v>5</v>
      </c>
      <c r="C20" s="26" t="e">
        <f>#REF!</f>
        <v>#REF!</v>
      </c>
      <c r="D20" s="11"/>
    </row>
    <row r="21" spans="1:13" ht="20.25" customHeight="1">
      <c r="A21" s="11"/>
      <c r="B21" s="12">
        <v>6</v>
      </c>
      <c r="C21" s="26" t="e">
        <f>#REF!</f>
        <v>#REF!</v>
      </c>
      <c r="D21" s="11"/>
    </row>
    <row r="22" spans="1:13" ht="20.25" customHeight="1">
      <c r="A22" s="11"/>
      <c r="B22" s="12">
        <v>7</v>
      </c>
      <c r="C22" s="26" t="str">
        <f>'Tabela 6'!B2</f>
        <v>TABELA 6 - EVOLUÇÃO MENSAL DE ESTOQUE, ADMISSÕES, DESLIGAMENTOS E SALDO POR GRUPAMENTO DE ATIVIDADES ECONÔMICAS - SÉRIE SEM AJUSTES</v>
      </c>
      <c r="D22" s="11"/>
    </row>
    <row r="23" spans="1:13" ht="20.25" customHeight="1">
      <c r="A23" s="11"/>
      <c r="B23" s="12">
        <v>8</v>
      </c>
      <c r="C23" s="26" t="str">
        <f>'Tabela 6.1'!B2</f>
        <v>TABELA 6.1 - EVOLUÇÃO MENSAL DE ESTOQUE, ADMISSÕES, DESLIGAMENTOS E SALDO POR GRUPAMENTO DE ATIVIDADES ECONÔMICAS - SÉRIE COM AJUSTES</v>
      </c>
      <c r="D23" s="11"/>
    </row>
    <row r="24" spans="1:13" ht="20.25" customHeight="1">
      <c r="A24" s="11"/>
      <c r="B24" s="12">
        <v>9</v>
      </c>
      <c r="C24" s="26" t="e">
        <f>#REF!</f>
        <v>#REF!</v>
      </c>
      <c r="D24" s="11"/>
    </row>
    <row r="25" spans="1:13" ht="20.25" customHeight="1">
      <c r="A25" s="11"/>
      <c r="B25" s="12">
        <v>10</v>
      </c>
      <c r="C25" s="26" t="e">
        <f>#REF!</f>
        <v>#REF!</v>
      </c>
      <c r="D25" s="11"/>
    </row>
    <row r="26" spans="1:13" ht="20.25" customHeight="1">
      <c r="A26" s="11"/>
      <c r="B26" s="12">
        <v>11</v>
      </c>
      <c r="C26" s="26" t="e">
        <f>#REF!</f>
        <v>#REF!</v>
      </c>
      <c r="D26" s="11"/>
    </row>
    <row r="27" spans="1:13" ht="20.25" customHeight="1">
      <c r="A27" s="11"/>
      <c r="B27" s="12">
        <v>12</v>
      </c>
      <c r="C27" s="26" t="e">
        <f>#REF!</f>
        <v>#REF!</v>
      </c>
      <c r="D27" s="11"/>
    </row>
    <row r="28" spans="1:13" ht="20.25" customHeight="1">
      <c r="A28" s="11"/>
      <c r="B28" s="12">
        <v>13</v>
      </c>
      <c r="C28" s="26" t="str">
        <f>'Tabela 9'!B2</f>
        <v>TABELA 9 - EVOLUÇÃO DO SALÁRIO MÉDIO REAL DE ADMISSÃO E DESLIGAMENTO POR MÊS - SEM AJUSTES</v>
      </c>
      <c r="D28" s="11"/>
    </row>
    <row r="29" spans="1:13" ht="20.25" customHeight="1">
      <c r="A29" s="11"/>
      <c r="B29" s="12">
        <v>14</v>
      </c>
      <c r="C29" s="107" t="e">
        <f>#REF!</f>
        <v>#REF!</v>
      </c>
      <c r="D29" s="11"/>
    </row>
    <row r="30" spans="1:13" ht="20.25" customHeight="1">
      <c r="A30" s="11"/>
      <c r="B30" s="12">
        <v>15</v>
      </c>
      <c r="C30" s="107" t="str">
        <f>'Tabela 11'!B2</f>
        <v>TABELA 11 - TAXA DE ROTATIVIDADE POR NÍVEL GEOGRÁFICO - AGOSTO DE 2025 A JULHO DE 2026</v>
      </c>
      <c r="D30" s="11"/>
    </row>
    <row r="31" spans="1:13" ht="3.9" customHeight="1">
      <c r="A31" s="11"/>
      <c r="B31" s="11"/>
      <c r="C31" s="27"/>
      <c r="D31" s="11"/>
    </row>
  </sheetData>
  <mergeCells count="8">
    <mergeCell ref="B19:C19"/>
    <mergeCell ref="B14:C14"/>
    <mergeCell ref="B6:C6"/>
    <mergeCell ref="B9:C9"/>
    <mergeCell ref="B2:C2"/>
    <mergeCell ref="B3:C3"/>
    <mergeCell ref="B4:C4"/>
    <mergeCell ref="B5:C5"/>
  </mergeCells>
  <hyperlinks>
    <hyperlink ref="C15" location="'Tabela 1'!A1" display="'Tabela 1'!A1" xr:uid="{91289A62-82D0-49FC-B44A-BB5432B55BDC}"/>
    <hyperlink ref="C16" location="'Tabela 2'!A1" display="'Tabela 2'!A1" xr:uid="{D22A8654-764A-44B5-9248-E99455A936A9}"/>
    <hyperlink ref="C17" location="'Tabela 3'!A1" display="'Tabela 3'!A1" xr:uid="{8BBC7126-DB72-4BE1-B401-7AE22E6DC15F}"/>
    <hyperlink ref="C18" location="'Tabela 4'!A1" display="'Tabela 4'!A1" xr:uid="{B1D299F7-F49C-4CAD-900F-72553DA8A643}"/>
    <hyperlink ref="C20" location="'Tabela 5'!A1" display="'Tabela 5'!A1" xr:uid="{E9C267BD-E07A-4983-97E6-F9871BDC3604}"/>
    <hyperlink ref="C21" location="'Tabela 5.1'!A1" display="'Tabela 5.1'!A1" xr:uid="{478AA984-5D05-41DC-9EA9-BC7F148FF1CD}"/>
    <hyperlink ref="C22" location="'Tabela 6'!A1" display="'Tabela 6'!A1" xr:uid="{F205A908-9E51-4AAD-B0C4-E30B0697204B}"/>
    <hyperlink ref="C23" location="'Tabela 6.1'!A1" display="'Tabela 6.1'!A1" xr:uid="{72AAFEA6-999D-4550-9770-C78880B76335}"/>
    <hyperlink ref="C24" location="'Tabela 7'!A1" display="'Tabela 7'!A1" xr:uid="{D0F387C6-2939-4E1A-9761-7CAA015C65EE}"/>
    <hyperlink ref="C25" location="'Tabela 7.1'!A1" display="'Tabela 7.1'!A1" xr:uid="{06EB1189-0CB0-48F2-84E0-4ADD5741419A}"/>
    <hyperlink ref="C26" location="'Tabela 8'!A1" display="'Tabela 8'!A1" xr:uid="{5D6A21C1-F445-4A0E-B5DD-B149132DBCCE}"/>
    <hyperlink ref="C27" location="'Tabela 8.1'!A1" display="'Tabela 8.1'!A1" xr:uid="{41DCD4D6-677B-42DC-AA94-89362957D0CC}"/>
    <hyperlink ref="C28" location="'Tabela 9'!Area_de_impressao" display="'Tabela 9'!Area_de_impressao" xr:uid="{F9BEFFA8-D9F7-44B2-9DAF-5CF53E7524C0}"/>
    <hyperlink ref="C29" location="'Tabela 10'!A1" display="'Tabela 10'!A1" xr:uid="{8B8A0377-A436-4997-9661-B12D72A33E6A}"/>
    <hyperlink ref="C30" location="'Tabela 11'!A1" display="'Tabela 11'!A1" xr:uid="{607D1DDC-4382-4CA9-B350-5ED5E949A9E8}"/>
  </hyperlinks>
  <pageMargins left="0.43307086614173229" right="0.19685039370078741" top="0.19685039370078741" bottom="0.19685039370078741" header="0" footer="0"/>
  <pageSetup paperSize="9" scale="8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0CBF-1744-417D-A236-C1B379975D52}">
  <sheetPr>
    <pageSetUpPr fitToPage="1"/>
  </sheetPr>
  <dimension ref="A1:ED53"/>
  <sheetViews>
    <sheetView showGridLines="0" workbookViewId="0">
      <pane xSplit="2" ySplit="6" topLeftCell="V7" activePane="bottomRight" state="frozen"/>
      <selection activeCell="I38" sqref="I38"/>
      <selection pane="topRight" activeCell="I38" sqref="I38"/>
      <selection pane="bottomLeft" activeCell="I38" sqref="I38"/>
      <selection pane="bottomRight" activeCell="I38" sqref="I38"/>
    </sheetView>
  </sheetViews>
  <sheetFormatPr defaultColWidth="9.109375" defaultRowHeight="21.75" customHeight="1"/>
  <cols>
    <col min="1" max="1" width="0.6640625" style="18" customWidth="1"/>
    <col min="2" max="2" width="53.109375" style="18" customWidth="1"/>
    <col min="3" max="31" width="19.109375" style="18" customWidth="1"/>
    <col min="32" max="32" width="0.6640625" style="18" customWidth="1"/>
    <col min="33" max="16384" width="9.109375" style="18"/>
  </cols>
  <sheetData>
    <row r="1" spans="1:134" s="2" customFormat="1" ht="8.25" customHeight="1"/>
    <row r="2" spans="1:134" s="2" customFormat="1" ht="15.6">
      <c r="B2" s="17" t="s">
        <v>188</v>
      </c>
    </row>
    <row r="3" spans="1:134" ht="13.5" customHeight="1"/>
    <row r="4" spans="1:134" ht="3.9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134" customFormat="1" ht="33" customHeight="1">
      <c r="A5" s="11"/>
      <c r="B5" s="141" t="s">
        <v>9</v>
      </c>
      <c r="C5" s="141" t="s">
        <v>79</v>
      </c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1"/>
    </row>
    <row r="6" spans="1:134" customFormat="1" ht="33" customHeight="1">
      <c r="A6" s="11"/>
      <c r="B6" s="128"/>
      <c r="C6" s="72" t="s">
        <v>48</v>
      </c>
      <c r="D6" s="72" t="s">
        <v>49</v>
      </c>
      <c r="E6" s="72" t="s">
        <v>50</v>
      </c>
      <c r="F6" s="72" t="s">
        <v>51</v>
      </c>
      <c r="G6" s="72" t="s">
        <v>52</v>
      </c>
      <c r="H6" s="72" t="s">
        <v>53</v>
      </c>
      <c r="I6" s="72" t="s">
        <v>54</v>
      </c>
      <c r="J6" s="72" t="s">
        <v>56</v>
      </c>
      <c r="K6" s="72" t="s">
        <v>57</v>
      </c>
      <c r="L6" s="72" t="s">
        <v>58</v>
      </c>
      <c r="M6" s="72" t="s">
        <v>59</v>
      </c>
      <c r="N6" s="72" t="s">
        <v>60</v>
      </c>
      <c r="O6" s="72" t="s">
        <v>61</v>
      </c>
      <c r="P6" s="72" t="s">
        <v>62</v>
      </c>
      <c r="Q6" s="72" t="s">
        <v>63</v>
      </c>
      <c r="R6" s="72" t="s">
        <v>64</v>
      </c>
      <c r="S6" s="72" t="s">
        <v>66</v>
      </c>
      <c r="T6" s="72" t="s">
        <v>67</v>
      </c>
      <c r="U6" s="72" t="s">
        <v>68</v>
      </c>
      <c r="V6" s="72" t="s">
        <v>69</v>
      </c>
      <c r="W6" s="72" t="s">
        <v>71</v>
      </c>
      <c r="X6" s="72" t="s">
        <v>72</v>
      </c>
      <c r="Y6" s="72" t="s">
        <v>73</v>
      </c>
      <c r="Z6" s="72" t="s">
        <v>75</v>
      </c>
      <c r="AA6" s="72" t="s">
        <v>76</v>
      </c>
      <c r="AB6" s="72" t="s">
        <v>77</v>
      </c>
      <c r="AC6" s="72" t="s">
        <v>78</v>
      </c>
      <c r="AD6" s="72" t="s">
        <v>41</v>
      </c>
      <c r="AE6" s="72" t="s">
        <v>14</v>
      </c>
      <c r="AF6" s="11"/>
    </row>
    <row r="7" spans="1:134" ht="30.75" customHeight="1">
      <c r="A7" s="19"/>
      <c r="B7" s="89" t="s">
        <v>14</v>
      </c>
      <c r="C7" s="75">
        <v>199</v>
      </c>
      <c r="D7" s="75">
        <v>280</v>
      </c>
      <c r="E7" s="75">
        <v>3650</v>
      </c>
      <c r="F7" s="75">
        <v>386</v>
      </c>
      <c r="G7" s="75">
        <v>3816</v>
      </c>
      <c r="H7" s="75">
        <v>410</v>
      </c>
      <c r="I7" s="75">
        <v>-366</v>
      </c>
      <c r="J7" s="75">
        <v>654</v>
      </c>
      <c r="K7" s="75">
        <v>1987</v>
      </c>
      <c r="L7" s="75">
        <v>4181</v>
      </c>
      <c r="M7" s="75">
        <v>999</v>
      </c>
      <c r="N7" s="75">
        <v>2307</v>
      </c>
      <c r="O7" s="75">
        <v>1883</v>
      </c>
      <c r="P7" s="75">
        <v>1203</v>
      </c>
      <c r="Q7" s="75">
        <v>1095</v>
      </c>
      <c r="R7" s="75">
        <v>4664</v>
      </c>
      <c r="S7" s="75">
        <v>5199</v>
      </c>
      <c r="T7" s="75">
        <v>-2605</v>
      </c>
      <c r="U7" s="75">
        <v>1260</v>
      </c>
      <c r="V7" s="75">
        <v>17814</v>
      </c>
      <c r="W7" s="75">
        <v>523</v>
      </c>
      <c r="X7" s="75">
        <v>-248</v>
      </c>
      <c r="Y7" s="75">
        <v>-903</v>
      </c>
      <c r="Z7" s="75">
        <v>730</v>
      </c>
      <c r="AA7" s="75">
        <v>5766</v>
      </c>
      <c r="AB7" s="75">
        <v>3581</v>
      </c>
      <c r="AC7" s="75">
        <v>-134</v>
      </c>
      <c r="AD7" s="75">
        <v>237</v>
      </c>
      <c r="AE7" s="75">
        <v>58568</v>
      </c>
      <c r="AF7" s="42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</row>
    <row r="8" spans="1:134" ht="30.75" customHeight="1">
      <c r="A8" s="19"/>
      <c r="B8" s="90" t="s">
        <v>15</v>
      </c>
      <c r="C8" s="75">
        <v>-38</v>
      </c>
      <c r="D8" s="75">
        <v>21</v>
      </c>
      <c r="E8" s="75">
        <v>138</v>
      </c>
      <c r="F8" s="75">
        <v>-75</v>
      </c>
      <c r="G8" s="75">
        <v>710</v>
      </c>
      <c r="H8" s="75">
        <v>13</v>
      </c>
      <c r="I8" s="75">
        <v>-188</v>
      </c>
      <c r="J8" s="75">
        <v>-392</v>
      </c>
      <c r="K8" s="75">
        <v>-41</v>
      </c>
      <c r="L8" s="75">
        <v>376</v>
      </c>
      <c r="M8" s="75">
        <v>1291</v>
      </c>
      <c r="N8" s="75">
        <v>152</v>
      </c>
      <c r="O8" s="75">
        <v>641</v>
      </c>
      <c r="P8" s="75">
        <v>316</v>
      </c>
      <c r="Q8" s="75">
        <v>-50</v>
      </c>
      <c r="R8" s="75">
        <v>135</v>
      </c>
      <c r="S8" s="75">
        <v>1323</v>
      </c>
      <c r="T8" s="75">
        <v>-5852</v>
      </c>
      <c r="U8" s="75">
        <v>-40</v>
      </c>
      <c r="V8" s="75">
        <v>9298</v>
      </c>
      <c r="W8" s="75">
        <v>-516</v>
      </c>
      <c r="X8" s="75">
        <v>75</v>
      </c>
      <c r="Y8" s="75">
        <v>189</v>
      </c>
      <c r="Z8" s="75">
        <v>-213</v>
      </c>
      <c r="AA8" s="75">
        <v>3377</v>
      </c>
      <c r="AB8" s="75">
        <v>1754</v>
      </c>
      <c r="AC8" s="75">
        <v>150</v>
      </c>
      <c r="AD8" s="75">
        <v>-31</v>
      </c>
      <c r="AE8" s="75">
        <v>12523</v>
      </c>
      <c r="AF8" s="42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</row>
    <row r="9" spans="1:134" ht="30.75" customHeight="1">
      <c r="A9" s="19"/>
      <c r="B9" s="90" t="s">
        <v>16</v>
      </c>
      <c r="C9" s="75">
        <v>212</v>
      </c>
      <c r="D9" s="75">
        <v>54</v>
      </c>
      <c r="E9" s="75">
        <v>341</v>
      </c>
      <c r="F9" s="75">
        <v>-64</v>
      </c>
      <c r="G9" s="75">
        <v>116</v>
      </c>
      <c r="H9" s="75">
        <v>43</v>
      </c>
      <c r="I9" s="75">
        <v>199</v>
      </c>
      <c r="J9" s="75">
        <v>153</v>
      </c>
      <c r="K9" s="75">
        <v>266</v>
      </c>
      <c r="L9" s="75">
        <v>-408</v>
      </c>
      <c r="M9" s="75">
        <v>383</v>
      </c>
      <c r="N9" s="75">
        <v>1298</v>
      </c>
      <c r="O9" s="75">
        <v>916</v>
      </c>
      <c r="P9" s="75">
        <v>439</v>
      </c>
      <c r="Q9" s="75">
        <v>157</v>
      </c>
      <c r="R9" s="75">
        <v>2016</v>
      </c>
      <c r="S9" s="75">
        <v>412</v>
      </c>
      <c r="T9" s="75">
        <v>1841</v>
      </c>
      <c r="U9" s="75">
        <v>-277</v>
      </c>
      <c r="V9" s="75">
        <v>2262</v>
      </c>
      <c r="W9" s="75">
        <v>223</v>
      </c>
      <c r="X9" s="75">
        <v>-49</v>
      </c>
      <c r="Y9" s="75">
        <v>-304</v>
      </c>
      <c r="Z9" s="75">
        <v>-556</v>
      </c>
      <c r="AA9" s="75">
        <v>1095</v>
      </c>
      <c r="AB9" s="75">
        <v>527</v>
      </c>
      <c r="AC9" s="75">
        <v>-28</v>
      </c>
      <c r="AD9" s="75">
        <v>48</v>
      </c>
      <c r="AE9" s="75">
        <v>11315</v>
      </c>
      <c r="AF9" s="42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</row>
    <row r="10" spans="1:134" ht="30.75" customHeight="1">
      <c r="A10" s="19"/>
      <c r="B10" s="91" t="s">
        <v>17</v>
      </c>
      <c r="C10" s="92">
        <v>70</v>
      </c>
      <c r="D10" s="92">
        <v>-2</v>
      </c>
      <c r="E10" s="92">
        <v>-5</v>
      </c>
      <c r="F10" s="92">
        <v>2</v>
      </c>
      <c r="G10" s="92">
        <v>-79</v>
      </c>
      <c r="H10" s="92">
        <v>18</v>
      </c>
      <c r="I10" s="92">
        <v>-1</v>
      </c>
      <c r="J10" s="92">
        <v>9</v>
      </c>
      <c r="K10" s="92">
        <v>-38</v>
      </c>
      <c r="L10" s="92">
        <v>19</v>
      </c>
      <c r="M10" s="92">
        <v>-31</v>
      </c>
      <c r="N10" s="92">
        <v>7</v>
      </c>
      <c r="O10" s="92">
        <v>10</v>
      </c>
      <c r="P10" s="92">
        <v>-10</v>
      </c>
      <c r="Q10" s="92">
        <v>21</v>
      </c>
      <c r="R10" s="92">
        <v>81</v>
      </c>
      <c r="S10" s="92">
        <v>-171</v>
      </c>
      <c r="T10" s="92">
        <v>-31</v>
      </c>
      <c r="U10" s="92">
        <v>89</v>
      </c>
      <c r="V10" s="92">
        <v>-16</v>
      </c>
      <c r="W10" s="92">
        <v>-4</v>
      </c>
      <c r="X10" s="92">
        <v>-28</v>
      </c>
      <c r="Y10" s="92">
        <v>-34</v>
      </c>
      <c r="Z10" s="92">
        <v>9</v>
      </c>
      <c r="AA10" s="92">
        <v>90</v>
      </c>
      <c r="AB10" s="92">
        <v>43</v>
      </c>
      <c r="AC10" s="92">
        <v>0</v>
      </c>
      <c r="AD10" s="75">
        <v>0</v>
      </c>
      <c r="AE10" s="92">
        <v>18</v>
      </c>
      <c r="AF10" s="42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</row>
    <row r="11" spans="1:134" ht="30.75" customHeight="1">
      <c r="A11" s="19"/>
      <c r="B11" s="91" t="s">
        <v>18</v>
      </c>
      <c r="C11" s="92">
        <v>150</v>
      </c>
      <c r="D11" s="92">
        <v>54</v>
      </c>
      <c r="E11" s="92">
        <v>380</v>
      </c>
      <c r="F11" s="92">
        <v>-34</v>
      </c>
      <c r="G11" s="92">
        <v>347</v>
      </c>
      <c r="H11" s="92">
        <v>38</v>
      </c>
      <c r="I11" s="92">
        <v>193</v>
      </c>
      <c r="J11" s="92">
        <v>153</v>
      </c>
      <c r="K11" s="92">
        <v>319</v>
      </c>
      <c r="L11" s="92">
        <v>-258</v>
      </c>
      <c r="M11" s="92">
        <v>367</v>
      </c>
      <c r="N11" s="92">
        <v>1297</v>
      </c>
      <c r="O11" s="92">
        <v>798</v>
      </c>
      <c r="P11" s="92">
        <v>347</v>
      </c>
      <c r="Q11" s="92">
        <v>66</v>
      </c>
      <c r="R11" s="92">
        <v>1636</v>
      </c>
      <c r="S11" s="92">
        <v>496</v>
      </c>
      <c r="T11" s="92">
        <v>1853</v>
      </c>
      <c r="U11" s="92">
        <v>-680</v>
      </c>
      <c r="V11" s="92">
        <v>1598</v>
      </c>
      <c r="W11" s="92">
        <v>229</v>
      </c>
      <c r="X11" s="92">
        <v>13</v>
      </c>
      <c r="Y11" s="92">
        <v>-327</v>
      </c>
      <c r="Z11" s="92">
        <v>-581</v>
      </c>
      <c r="AA11" s="92">
        <v>876</v>
      </c>
      <c r="AB11" s="92">
        <v>551</v>
      </c>
      <c r="AC11" s="92">
        <v>-20</v>
      </c>
      <c r="AD11" s="75">
        <v>47</v>
      </c>
      <c r="AE11" s="92">
        <v>9908</v>
      </c>
      <c r="AF11" s="42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</row>
    <row r="12" spans="1:134" ht="30.75" customHeight="1">
      <c r="A12" s="19"/>
      <c r="B12" s="91" t="s">
        <v>19</v>
      </c>
      <c r="C12" s="92">
        <v>18</v>
      </c>
      <c r="D12" s="92">
        <v>-1</v>
      </c>
      <c r="E12" s="92">
        <v>-1</v>
      </c>
      <c r="F12" s="92">
        <v>-23</v>
      </c>
      <c r="G12" s="92">
        <v>-26</v>
      </c>
      <c r="H12" s="92">
        <v>-1</v>
      </c>
      <c r="I12" s="92">
        <v>-11</v>
      </c>
      <c r="J12" s="92">
        <v>-1</v>
      </c>
      <c r="K12" s="92">
        <v>-3</v>
      </c>
      <c r="L12" s="92">
        <v>22</v>
      </c>
      <c r="M12" s="92">
        <v>28</v>
      </c>
      <c r="N12" s="92">
        <v>-10</v>
      </c>
      <c r="O12" s="92">
        <v>-29</v>
      </c>
      <c r="P12" s="92">
        <v>87</v>
      </c>
      <c r="Q12" s="92">
        <v>-7</v>
      </c>
      <c r="R12" s="92">
        <v>263</v>
      </c>
      <c r="S12" s="92">
        <v>-44</v>
      </c>
      <c r="T12" s="92">
        <v>-4</v>
      </c>
      <c r="U12" s="92">
        <v>205</v>
      </c>
      <c r="V12" s="92">
        <v>83</v>
      </c>
      <c r="W12" s="92">
        <v>-43</v>
      </c>
      <c r="X12" s="92">
        <v>-27</v>
      </c>
      <c r="Y12" s="92">
        <v>-17</v>
      </c>
      <c r="Z12" s="92">
        <v>12</v>
      </c>
      <c r="AA12" s="92">
        <v>25</v>
      </c>
      <c r="AB12" s="92">
        <v>-41</v>
      </c>
      <c r="AC12" s="92">
        <v>3</v>
      </c>
      <c r="AD12" s="75">
        <v>0</v>
      </c>
      <c r="AE12" s="92">
        <v>457</v>
      </c>
      <c r="AF12" s="42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</row>
    <row r="13" spans="1:134" ht="30.75" customHeight="1">
      <c r="A13" s="19"/>
      <c r="B13" s="91" t="s">
        <v>20</v>
      </c>
      <c r="C13" s="92">
        <v>-26</v>
      </c>
      <c r="D13" s="92">
        <v>3</v>
      </c>
      <c r="E13" s="92">
        <v>-33</v>
      </c>
      <c r="F13" s="92">
        <v>-9</v>
      </c>
      <c r="G13" s="92">
        <v>-126</v>
      </c>
      <c r="H13" s="92">
        <v>-12</v>
      </c>
      <c r="I13" s="92">
        <v>18</v>
      </c>
      <c r="J13" s="92">
        <v>-8</v>
      </c>
      <c r="K13" s="92">
        <v>-12</v>
      </c>
      <c r="L13" s="92">
        <v>-191</v>
      </c>
      <c r="M13" s="92">
        <v>19</v>
      </c>
      <c r="N13" s="92">
        <v>4</v>
      </c>
      <c r="O13" s="92">
        <v>137</v>
      </c>
      <c r="P13" s="92">
        <v>15</v>
      </c>
      <c r="Q13" s="92">
        <v>77</v>
      </c>
      <c r="R13" s="92">
        <v>36</v>
      </c>
      <c r="S13" s="92">
        <v>131</v>
      </c>
      <c r="T13" s="92">
        <v>23</v>
      </c>
      <c r="U13" s="92">
        <v>109</v>
      </c>
      <c r="V13" s="92">
        <v>597</v>
      </c>
      <c r="W13" s="92">
        <v>41</v>
      </c>
      <c r="X13" s="92">
        <v>-7</v>
      </c>
      <c r="Y13" s="92">
        <v>74</v>
      </c>
      <c r="Z13" s="92">
        <v>4</v>
      </c>
      <c r="AA13" s="92">
        <v>104</v>
      </c>
      <c r="AB13" s="92">
        <v>-26</v>
      </c>
      <c r="AC13" s="92">
        <v>-11</v>
      </c>
      <c r="AD13" s="75">
        <v>1</v>
      </c>
      <c r="AE13" s="92">
        <v>932</v>
      </c>
      <c r="AF13" s="42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</row>
    <row r="14" spans="1:134" ht="30.75" customHeight="1">
      <c r="A14" s="19"/>
      <c r="B14" s="90" t="s">
        <v>21</v>
      </c>
      <c r="C14" s="75">
        <v>42</v>
      </c>
      <c r="D14" s="75">
        <v>-176</v>
      </c>
      <c r="E14" s="75">
        <v>582</v>
      </c>
      <c r="F14" s="75">
        <v>209</v>
      </c>
      <c r="G14" s="75">
        <v>1463</v>
      </c>
      <c r="H14" s="75">
        <v>109</v>
      </c>
      <c r="I14" s="75">
        <v>-34</v>
      </c>
      <c r="J14" s="75">
        <v>379</v>
      </c>
      <c r="K14" s="75">
        <v>523</v>
      </c>
      <c r="L14" s="75">
        <v>1284</v>
      </c>
      <c r="M14" s="75">
        <v>-271</v>
      </c>
      <c r="N14" s="75">
        <v>418</v>
      </c>
      <c r="O14" s="75">
        <v>265</v>
      </c>
      <c r="P14" s="75">
        <v>-108</v>
      </c>
      <c r="Q14" s="75">
        <v>348</v>
      </c>
      <c r="R14" s="75">
        <v>670</v>
      </c>
      <c r="S14" s="75">
        <v>3337</v>
      </c>
      <c r="T14" s="75">
        <v>1018</v>
      </c>
      <c r="U14" s="75">
        <v>838</v>
      </c>
      <c r="V14" s="75">
        <v>-1000</v>
      </c>
      <c r="W14" s="75">
        <v>188</v>
      </c>
      <c r="X14" s="75">
        <v>-111</v>
      </c>
      <c r="Y14" s="75">
        <v>-201</v>
      </c>
      <c r="Z14" s="75">
        <v>1188</v>
      </c>
      <c r="AA14" s="75">
        <v>191</v>
      </c>
      <c r="AB14" s="75">
        <v>1475</v>
      </c>
      <c r="AC14" s="75">
        <v>31</v>
      </c>
      <c r="AD14" s="75">
        <v>34</v>
      </c>
      <c r="AE14" s="75">
        <v>12691</v>
      </c>
      <c r="AF14" s="42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</row>
    <row r="15" spans="1:134" ht="30.75" customHeight="1">
      <c r="A15" s="19"/>
      <c r="B15" s="90" t="s">
        <v>22</v>
      </c>
      <c r="C15" s="75">
        <v>-205</v>
      </c>
      <c r="D15" s="75">
        <v>41</v>
      </c>
      <c r="E15" s="75">
        <v>370</v>
      </c>
      <c r="F15" s="75">
        <v>60</v>
      </c>
      <c r="G15" s="75">
        <v>244</v>
      </c>
      <c r="H15" s="75">
        <v>125</v>
      </c>
      <c r="I15" s="75">
        <v>-210</v>
      </c>
      <c r="J15" s="75">
        <v>212</v>
      </c>
      <c r="K15" s="75">
        <v>254</v>
      </c>
      <c r="L15" s="75">
        <v>-3</v>
      </c>
      <c r="M15" s="75">
        <v>204</v>
      </c>
      <c r="N15" s="75">
        <v>-132</v>
      </c>
      <c r="O15" s="75">
        <v>-357</v>
      </c>
      <c r="P15" s="75">
        <v>52</v>
      </c>
      <c r="Q15" s="75">
        <v>35</v>
      </c>
      <c r="R15" s="75">
        <v>-1193</v>
      </c>
      <c r="S15" s="75">
        <v>-650</v>
      </c>
      <c r="T15" s="75">
        <v>-3</v>
      </c>
      <c r="U15" s="75">
        <v>-138</v>
      </c>
      <c r="V15" s="75">
        <v>1303</v>
      </c>
      <c r="W15" s="75">
        <v>-869</v>
      </c>
      <c r="X15" s="75">
        <v>-74</v>
      </c>
      <c r="Y15" s="75">
        <v>-759</v>
      </c>
      <c r="Z15" s="75">
        <v>-80</v>
      </c>
      <c r="AA15" s="75">
        <v>-303</v>
      </c>
      <c r="AB15" s="75">
        <v>-472</v>
      </c>
      <c r="AC15" s="75">
        <v>362</v>
      </c>
      <c r="AD15" s="75">
        <v>130</v>
      </c>
      <c r="AE15" s="75">
        <v>-2056</v>
      </c>
      <c r="AF15" s="42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</row>
    <row r="16" spans="1:134" ht="30.75" customHeight="1">
      <c r="A16" s="19"/>
      <c r="B16" s="90" t="s">
        <v>23</v>
      </c>
      <c r="C16" s="75">
        <v>188</v>
      </c>
      <c r="D16" s="75">
        <v>344</v>
      </c>
      <c r="E16" s="75">
        <v>2219</v>
      </c>
      <c r="F16" s="75">
        <v>256</v>
      </c>
      <c r="G16" s="75">
        <v>1283</v>
      </c>
      <c r="H16" s="75">
        <v>120</v>
      </c>
      <c r="I16" s="75">
        <v>-133</v>
      </c>
      <c r="J16" s="75">
        <v>302</v>
      </c>
      <c r="K16" s="75">
        <v>985</v>
      </c>
      <c r="L16" s="75">
        <v>2931</v>
      </c>
      <c r="M16" s="75">
        <v>-608</v>
      </c>
      <c r="N16" s="75">
        <v>571</v>
      </c>
      <c r="O16" s="75">
        <v>418</v>
      </c>
      <c r="P16" s="75">
        <v>504</v>
      </c>
      <c r="Q16" s="75">
        <v>607</v>
      </c>
      <c r="R16" s="75">
        <v>3037</v>
      </c>
      <c r="S16" s="75">
        <v>776</v>
      </c>
      <c r="T16" s="75">
        <v>391</v>
      </c>
      <c r="U16" s="75">
        <v>877</v>
      </c>
      <c r="V16" s="75">
        <v>5946</v>
      </c>
      <c r="W16" s="75">
        <v>1497</v>
      </c>
      <c r="X16" s="75">
        <v>-89</v>
      </c>
      <c r="Y16" s="75">
        <v>172</v>
      </c>
      <c r="Z16" s="75">
        <v>391</v>
      </c>
      <c r="AA16" s="75">
        <v>1406</v>
      </c>
      <c r="AB16" s="75">
        <v>300</v>
      </c>
      <c r="AC16" s="75">
        <v>-649</v>
      </c>
      <c r="AD16" s="75">
        <v>56</v>
      </c>
      <c r="AE16" s="75">
        <v>24098</v>
      </c>
      <c r="AF16" s="42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</row>
    <row r="17" spans="1:134" s="29" customFormat="1" ht="30.75" customHeight="1">
      <c r="A17" s="28"/>
      <c r="B17" s="93" t="s">
        <v>24</v>
      </c>
      <c r="C17" s="94">
        <v>-18</v>
      </c>
      <c r="D17" s="94">
        <v>-122</v>
      </c>
      <c r="E17" s="94">
        <v>98</v>
      </c>
      <c r="F17" s="94">
        <v>49</v>
      </c>
      <c r="G17" s="94">
        <v>198</v>
      </c>
      <c r="H17" s="94">
        <v>18</v>
      </c>
      <c r="I17" s="94">
        <v>-16</v>
      </c>
      <c r="J17" s="94">
        <v>-3</v>
      </c>
      <c r="K17" s="94">
        <v>32</v>
      </c>
      <c r="L17" s="94">
        <v>-16</v>
      </c>
      <c r="M17" s="94">
        <v>84</v>
      </c>
      <c r="N17" s="94">
        <v>57</v>
      </c>
      <c r="O17" s="94">
        <v>205</v>
      </c>
      <c r="P17" s="94">
        <v>-57</v>
      </c>
      <c r="Q17" s="94">
        <v>74</v>
      </c>
      <c r="R17" s="94">
        <v>177</v>
      </c>
      <c r="S17" s="94">
        <v>2303</v>
      </c>
      <c r="T17" s="94">
        <v>289</v>
      </c>
      <c r="U17" s="94">
        <v>562</v>
      </c>
      <c r="V17" s="94">
        <v>8957</v>
      </c>
      <c r="W17" s="94">
        <v>728</v>
      </c>
      <c r="X17" s="94">
        <v>754</v>
      </c>
      <c r="Y17" s="94">
        <v>283</v>
      </c>
      <c r="Z17" s="94">
        <v>-148</v>
      </c>
      <c r="AA17" s="94">
        <v>-1</v>
      </c>
      <c r="AB17" s="94">
        <v>682</v>
      </c>
      <c r="AC17" s="94">
        <v>56</v>
      </c>
      <c r="AD17" s="75">
        <v>-3</v>
      </c>
      <c r="AE17" s="94">
        <v>15222</v>
      </c>
      <c r="AF17" s="44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</row>
    <row r="18" spans="1:134" s="29" customFormat="1" ht="30.75" customHeight="1">
      <c r="A18" s="28"/>
      <c r="B18" s="93" t="s">
        <v>25</v>
      </c>
      <c r="C18" s="94">
        <v>75</v>
      </c>
      <c r="D18" s="94">
        <v>20</v>
      </c>
      <c r="E18" s="94">
        <v>64</v>
      </c>
      <c r="F18" s="94">
        <v>46</v>
      </c>
      <c r="G18" s="94">
        <v>295</v>
      </c>
      <c r="H18" s="94">
        <v>60</v>
      </c>
      <c r="I18" s="94">
        <v>-17</v>
      </c>
      <c r="J18" s="94">
        <v>150</v>
      </c>
      <c r="K18" s="94">
        <v>180</v>
      </c>
      <c r="L18" s="94">
        <v>176</v>
      </c>
      <c r="M18" s="94">
        <v>78</v>
      </c>
      <c r="N18" s="94">
        <v>-116</v>
      </c>
      <c r="O18" s="94">
        <v>116</v>
      </c>
      <c r="P18" s="94">
        <v>-3</v>
      </c>
      <c r="Q18" s="94">
        <v>-38</v>
      </c>
      <c r="R18" s="94">
        <v>208</v>
      </c>
      <c r="S18" s="94">
        <v>-237</v>
      </c>
      <c r="T18" s="94">
        <v>-129</v>
      </c>
      <c r="U18" s="94">
        <v>-1006</v>
      </c>
      <c r="V18" s="94">
        <v>-1754</v>
      </c>
      <c r="W18" s="94">
        <v>-227</v>
      </c>
      <c r="X18" s="94">
        <v>-337</v>
      </c>
      <c r="Y18" s="94">
        <v>44</v>
      </c>
      <c r="Z18" s="94">
        <v>38</v>
      </c>
      <c r="AA18" s="94">
        <v>356</v>
      </c>
      <c r="AB18" s="94">
        <v>152</v>
      </c>
      <c r="AC18" s="94">
        <v>-17</v>
      </c>
      <c r="AD18" s="75">
        <v>12</v>
      </c>
      <c r="AE18" s="94">
        <v>-1811</v>
      </c>
      <c r="AF18" s="44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</row>
    <row r="19" spans="1:134" s="29" customFormat="1" ht="30.75" customHeight="1">
      <c r="A19" s="28"/>
      <c r="B19" s="93" t="s">
        <v>26</v>
      </c>
      <c r="C19" s="94">
        <v>171</v>
      </c>
      <c r="D19" s="94">
        <v>512</v>
      </c>
      <c r="E19" s="94">
        <v>1650</v>
      </c>
      <c r="F19" s="94">
        <v>-90</v>
      </c>
      <c r="G19" s="94">
        <v>573</v>
      </c>
      <c r="H19" s="94">
        <v>-172</v>
      </c>
      <c r="I19" s="94">
        <v>86</v>
      </c>
      <c r="J19" s="94">
        <v>-109</v>
      </c>
      <c r="K19" s="94">
        <v>538</v>
      </c>
      <c r="L19" s="94">
        <v>1990</v>
      </c>
      <c r="M19" s="94">
        <v>-927</v>
      </c>
      <c r="N19" s="94">
        <v>739</v>
      </c>
      <c r="O19" s="94">
        <v>393</v>
      </c>
      <c r="P19" s="94">
        <v>208</v>
      </c>
      <c r="Q19" s="94">
        <v>431</v>
      </c>
      <c r="R19" s="94">
        <v>1203</v>
      </c>
      <c r="S19" s="94">
        <v>-3908</v>
      </c>
      <c r="T19" s="94">
        <v>437</v>
      </c>
      <c r="U19" s="94">
        <v>3874</v>
      </c>
      <c r="V19" s="94">
        <v>-329</v>
      </c>
      <c r="W19" s="94">
        <v>2448</v>
      </c>
      <c r="X19" s="94">
        <v>-98</v>
      </c>
      <c r="Y19" s="94">
        <v>-345</v>
      </c>
      <c r="Z19" s="94">
        <v>394</v>
      </c>
      <c r="AA19" s="94">
        <v>792</v>
      </c>
      <c r="AB19" s="94">
        <v>-129</v>
      </c>
      <c r="AC19" s="94">
        <v>-605</v>
      </c>
      <c r="AD19" s="94">
        <v>16</v>
      </c>
      <c r="AE19" s="94">
        <v>9743</v>
      </c>
      <c r="AF19" s="44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</row>
    <row r="20" spans="1:134" ht="30.75" customHeight="1">
      <c r="A20" s="19"/>
      <c r="B20" s="91" t="s">
        <v>27</v>
      </c>
      <c r="C20" s="92">
        <v>10</v>
      </c>
      <c r="D20" s="92">
        <v>3</v>
      </c>
      <c r="E20" s="92">
        <v>66</v>
      </c>
      <c r="F20" s="92">
        <v>-13</v>
      </c>
      <c r="G20" s="92">
        <v>70</v>
      </c>
      <c r="H20" s="92">
        <v>30</v>
      </c>
      <c r="I20" s="92">
        <v>64</v>
      </c>
      <c r="J20" s="92">
        <v>41</v>
      </c>
      <c r="K20" s="92">
        <v>-39</v>
      </c>
      <c r="L20" s="92">
        <v>743</v>
      </c>
      <c r="M20" s="92">
        <v>45</v>
      </c>
      <c r="N20" s="92">
        <v>13</v>
      </c>
      <c r="O20" s="92">
        <v>94</v>
      </c>
      <c r="P20" s="92">
        <v>16</v>
      </c>
      <c r="Q20" s="92">
        <v>-78</v>
      </c>
      <c r="R20" s="92">
        <v>-70</v>
      </c>
      <c r="S20" s="92">
        <v>-86</v>
      </c>
      <c r="T20" s="92">
        <v>62</v>
      </c>
      <c r="U20" s="92">
        <v>197</v>
      </c>
      <c r="V20" s="92">
        <v>-414</v>
      </c>
      <c r="W20" s="92">
        <v>-161</v>
      </c>
      <c r="X20" s="92">
        <v>-225</v>
      </c>
      <c r="Y20" s="92">
        <v>-159</v>
      </c>
      <c r="Z20" s="92">
        <v>20</v>
      </c>
      <c r="AA20" s="92">
        <v>-20</v>
      </c>
      <c r="AB20" s="92">
        <v>-165</v>
      </c>
      <c r="AC20" s="92">
        <v>-83</v>
      </c>
      <c r="AD20" s="75">
        <v>-1</v>
      </c>
      <c r="AE20" s="92">
        <v>-40</v>
      </c>
      <c r="AF20" s="42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</row>
    <row r="21" spans="1:134" ht="30.75" customHeight="1">
      <c r="A21" s="19"/>
      <c r="B21" s="91" t="s">
        <v>28</v>
      </c>
      <c r="C21" s="92">
        <v>-9</v>
      </c>
      <c r="D21" s="92">
        <v>-10</v>
      </c>
      <c r="E21" s="92">
        <v>23</v>
      </c>
      <c r="F21" s="92">
        <v>-5</v>
      </c>
      <c r="G21" s="92">
        <v>7</v>
      </c>
      <c r="H21" s="92">
        <v>-3</v>
      </c>
      <c r="I21" s="92">
        <v>14</v>
      </c>
      <c r="J21" s="92">
        <v>-17</v>
      </c>
      <c r="K21" s="92">
        <v>-19</v>
      </c>
      <c r="L21" s="92">
        <v>-63</v>
      </c>
      <c r="M21" s="92">
        <v>1</v>
      </c>
      <c r="N21" s="92">
        <v>44</v>
      </c>
      <c r="O21" s="92">
        <v>-33</v>
      </c>
      <c r="P21" s="92">
        <v>60</v>
      </c>
      <c r="Q21" s="92">
        <v>16</v>
      </c>
      <c r="R21" s="92">
        <v>-28</v>
      </c>
      <c r="S21" s="92">
        <v>68</v>
      </c>
      <c r="T21" s="92">
        <v>43</v>
      </c>
      <c r="U21" s="92">
        <v>-173</v>
      </c>
      <c r="V21" s="92">
        <v>-392</v>
      </c>
      <c r="W21" s="92">
        <v>31</v>
      </c>
      <c r="X21" s="92">
        <v>-15</v>
      </c>
      <c r="Y21" s="92">
        <v>-14</v>
      </c>
      <c r="Z21" s="92">
        <v>-19</v>
      </c>
      <c r="AA21" s="92">
        <v>3</v>
      </c>
      <c r="AB21" s="92">
        <v>-37</v>
      </c>
      <c r="AC21" s="92">
        <v>-90</v>
      </c>
      <c r="AD21" s="75">
        <v>3</v>
      </c>
      <c r="AE21" s="92">
        <v>-614</v>
      </c>
      <c r="AF21" s="42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</row>
    <row r="22" spans="1:134" ht="30.75" customHeight="1">
      <c r="A22" s="19"/>
      <c r="B22" s="91" t="s">
        <v>29</v>
      </c>
      <c r="C22" s="92">
        <v>4</v>
      </c>
      <c r="D22" s="92">
        <v>0</v>
      </c>
      <c r="E22" s="92">
        <v>0</v>
      </c>
      <c r="F22" s="92">
        <v>3</v>
      </c>
      <c r="G22" s="92">
        <v>15</v>
      </c>
      <c r="H22" s="92">
        <v>-7</v>
      </c>
      <c r="I22" s="92">
        <v>1</v>
      </c>
      <c r="J22" s="92">
        <v>5</v>
      </c>
      <c r="K22" s="92">
        <v>-11</v>
      </c>
      <c r="L22" s="92">
        <v>32</v>
      </c>
      <c r="M22" s="92">
        <v>-29</v>
      </c>
      <c r="N22" s="92">
        <v>-7</v>
      </c>
      <c r="O22" s="92">
        <v>-29</v>
      </c>
      <c r="P22" s="92">
        <v>42</v>
      </c>
      <c r="Q22" s="92">
        <v>17</v>
      </c>
      <c r="R22" s="92">
        <v>48</v>
      </c>
      <c r="S22" s="92">
        <v>76</v>
      </c>
      <c r="T22" s="92">
        <v>82</v>
      </c>
      <c r="U22" s="92">
        <v>-26</v>
      </c>
      <c r="V22" s="92">
        <v>-95</v>
      </c>
      <c r="W22" s="92">
        <v>-100</v>
      </c>
      <c r="X22" s="92">
        <v>13</v>
      </c>
      <c r="Y22" s="92">
        <v>-31</v>
      </c>
      <c r="Z22" s="92">
        <v>-11</v>
      </c>
      <c r="AA22" s="92">
        <v>23</v>
      </c>
      <c r="AB22" s="92">
        <v>27</v>
      </c>
      <c r="AC22" s="92">
        <v>-6</v>
      </c>
      <c r="AD22" s="75">
        <v>-1</v>
      </c>
      <c r="AE22" s="92">
        <v>35</v>
      </c>
      <c r="AF22" s="42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</row>
    <row r="23" spans="1:134" ht="30.75" customHeight="1">
      <c r="A23" s="19"/>
      <c r="B23" s="91" t="s">
        <v>30</v>
      </c>
      <c r="C23" s="92">
        <v>-13</v>
      </c>
      <c r="D23" s="92">
        <v>45</v>
      </c>
      <c r="E23" s="92">
        <v>487</v>
      </c>
      <c r="F23" s="92">
        <v>25</v>
      </c>
      <c r="G23" s="92">
        <v>56</v>
      </c>
      <c r="H23" s="92">
        <v>2</v>
      </c>
      <c r="I23" s="92">
        <v>-67</v>
      </c>
      <c r="J23" s="92">
        <v>129</v>
      </c>
      <c r="K23" s="92">
        <v>56</v>
      </c>
      <c r="L23" s="92">
        <v>329</v>
      </c>
      <c r="M23" s="92">
        <v>-16</v>
      </c>
      <c r="N23" s="92">
        <v>50</v>
      </c>
      <c r="O23" s="92">
        <v>217</v>
      </c>
      <c r="P23" s="92">
        <v>67</v>
      </c>
      <c r="Q23" s="92">
        <v>46</v>
      </c>
      <c r="R23" s="92">
        <v>185</v>
      </c>
      <c r="S23" s="92">
        <v>417</v>
      </c>
      <c r="T23" s="92">
        <v>-79</v>
      </c>
      <c r="U23" s="92">
        <v>892</v>
      </c>
      <c r="V23" s="92">
        <v>2028</v>
      </c>
      <c r="W23" s="92">
        <v>-226</v>
      </c>
      <c r="X23" s="92">
        <v>118</v>
      </c>
      <c r="Y23" s="92">
        <v>295</v>
      </c>
      <c r="Z23" s="92">
        <v>440</v>
      </c>
      <c r="AA23" s="92">
        <v>288</v>
      </c>
      <c r="AB23" s="92">
        <v>98</v>
      </c>
      <c r="AC23" s="92">
        <v>-72</v>
      </c>
      <c r="AD23" s="92">
        <v>-8</v>
      </c>
      <c r="AE23" s="92">
        <v>5789</v>
      </c>
      <c r="AF23" s="42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</row>
    <row r="24" spans="1:134" ht="30.75" customHeight="1">
      <c r="A24" s="19"/>
      <c r="B24" s="91" t="s">
        <v>31</v>
      </c>
      <c r="C24" s="92">
        <v>179</v>
      </c>
      <c r="D24" s="92">
        <v>474</v>
      </c>
      <c r="E24" s="92">
        <v>1074</v>
      </c>
      <c r="F24" s="92">
        <v>-100</v>
      </c>
      <c r="G24" s="92">
        <v>425</v>
      </c>
      <c r="H24" s="92">
        <v>-194</v>
      </c>
      <c r="I24" s="92">
        <v>74</v>
      </c>
      <c r="J24" s="92">
        <v>-267</v>
      </c>
      <c r="K24" s="92">
        <v>551</v>
      </c>
      <c r="L24" s="92">
        <v>949</v>
      </c>
      <c r="M24" s="92">
        <v>-928</v>
      </c>
      <c r="N24" s="92">
        <v>639</v>
      </c>
      <c r="O24" s="92">
        <v>144</v>
      </c>
      <c r="P24" s="92">
        <v>23</v>
      </c>
      <c r="Q24" s="92">
        <v>430</v>
      </c>
      <c r="R24" s="92">
        <v>1068</v>
      </c>
      <c r="S24" s="92">
        <v>-4383</v>
      </c>
      <c r="T24" s="92">
        <v>329</v>
      </c>
      <c r="U24" s="92">
        <v>2984</v>
      </c>
      <c r="V24" s="92">
        <v>-1456</v>
      </c>
      <c r="W24" s="92">
        <v>2904</v>
      </c>
      <c r="X24" s="92">
        <v>11</v>
      </c>
      <c r="Y24" s="92">
        <v>-436</v>
      </c>
      <c r="Z24" s="92">
        <v>-36</v>
      </c>
      <c r="AA24" s="92">
        <v>498</v>
      </c>
      <c r="AB24" s="92">
        <v>-52</v>
      </c>
      <c r="AC24" s="92">
        <v>-354</v>
      </c>
      <c r="AD24" s="92">
        <v>23</v>
      </c>
      <c r="AE24" s="92">
        <v>4573</v>
      </c>
      <c r="AF24" s="42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</row>
    <row r="25" spans="1:134" s="29" customFormat="1" ht="30.75" customHeight="1">
      <c r="A25" s="28"/>
      <c r="B25" s="93" t="s">
        <v>32</v>
      </c>
      <c r="C25" s="94">
        <v>-95</v>
      </c>
      <c r="D25" s="94">
        <v>-42</v>
      </c>
      <c r="E25" s="94">
        <v>-6</v>
      </c>
      <c r="F25" s="94">
        <v>130</v>
      </c>
      <c r="G25" s="94">
        <v>109</v>
      </c>
      <c r="H25" s="94">
        <v>208</v>
      </c>
      <c r="I25" s="94">
        <v>-56</v>
      </c>
      <c r="J25" s="94">
        <v>334</v>
      </c>
      <c r="K25" s="94">
        <v>31</v>
      </c>
      <c r="L25" s="94">
        <v>208</v>
      </c>
      <c r="M25" s="94">
        <v>72</v>
      </c>
      <c r="N25" s="94">
        <v>-104</v>
      </c>
      <c r="O25" s="94">
        <v>-628</v>
      </c>
      <c r="P25" s="94">
        <v>322</v>
      </c>
      <c r="Q25" s="94">
        <v>76</v>
      </c>
      <c r="R25" s="94">
        <v>1719</v>
      </c>
      <c r="S25" s="94">
        <v>2672</v>
      </c>
      <c r="T25" s="94">
        <v>-104</v>
      </c>
      <c r="U25" s="94">
        <v>-1769</v>
      </c>
      <c r="V25" s="94">
        <v>-835</v>
      </c>
      <c r="W25" s="94">
        <v>-1192</v>
      </c>
      <c r="X25" s="94">
        <v>-314</v>
      </c>
      <c r="Y25" s="94">
        <v>-57</v>
      </c>
      <c r="Z25" s="94">
        <v>148</v>
      </c>
      <c r="AA25" s="94">
        <v>108</v>
      </c>
      <c r="AB25" s="94">
        <v>-43</v>
      </c>
      <c r="AC25" s="94">
        <v>-163</v>
      </c>
      <c r="AD25" s="94">
        <v>22</v>
      </c>
      <c r="AE25" s="94">
        <v>751</v>
      </c>
      <c r="AF25" s="44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</row>
    <row r="26" spans="1:134" ht="30.75" customHeight="1">
      <c r="A26" s="19"/>
      <c r="B26" s="91" t="s">
        <v>33</v>
      </c>
      <c r="C26" s="92">
        <v>5</v>
      </c>
      <c r="D26" s="92">
        <v>-3</v>
      </c>
      <c r="E26" s="92">
        <v>-7</v>
      </c>
      <c r="F26" s="92">
        <v>32</v>
      </c>
      <c r="G26" s="92">
        <v>57</v>
      </c>
      <c r="H26" s="92">
        <v>25</v>
      </c>
      <c r="I26" s="92">
        <v>2</v>
      </c>
      <c r="J26" s="92">
        <v>77</v>
      </c>
      <c r="K26" s="92">
        <v>-31</v>
      </c>
      <c r="L26" s="92">
        <v>7</v>
      </c>
      <c r="M26" s="92">
        <v>-1</v>
      </c>
      <c r="N26" s="92">
        <v>-3</v>
      </c>
      <c r="O26" s="92">
        <v>-8</v>
      </c>
      <c r="P26" s="92">
        <v>82</v>
      </c>
      <c r="Q26" s="92">
        <v>-5</v>
      </c>
      <c r="R26" s="92">
        <v>53</v>
      </c>
      <c r="S26" s="92">
        <v>-19</v>
      </c>
      <c r="T26" s="92">
        <v>24</v>
      </c>
      <c r="U26" s="92">
        <v>185</v>
      </c>
      <c r="V26" s="92">
        <v>-229</v>
      </c>
      <c r="W26" s="92">
        <v>30</v>
      </c>
      <c r="X26" s="92">
        <v>26</v>
      </c>
      <c r="Y26" s="92">
        <v>-35</v>
      </c>
      <c r="Z26" s="92">
        <v>70</v>
      </c>
      <c r="AA26" s="92">
        <v>-9</v>
      </c>
      <c r="AB26" s="92">
        <v>28</v>
      </c>
      <c r="AC26" s="92">
        <v>-9</v>
      </c>
      <c r="AD26" s="75">
        <v>0</v>
      </c>
      <c r="AE26" s="92">
        <v>344</v>
      </c>
      <c r="AF26" s="42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</row>
    <row r="27" spans="1:134" ht="30.75" customHeight="1">
      <c r="A27" s="19"/>
      <c r="B27" s="91" t="s">
        <v>34</v>
      </c>
      <c r="C27" s="92">
        <v>-90</v>
      </c>
      <c r="D27" s="92">
        <v>-62</v>
      </c>
      <c r="E27" s="92">
        <v>-89</v>
      </c>
      <c r="F27" s="92">
        <v>28</v>
      </c>
      <c r="G27" s="92">
        <v>-305</v>
      </c>
      <c r="H27" s="92">
        <v>204</v>
      </c>
      <c r="I27" s="92">
        <v>-105</v>
      </c>
      <c r="J27" s="92">
        <v>-150</v>
      </c>
      <c r="K27" s="92">
        <v>-117</v>
      </c>
      <c r="L27" s="92">
        <v>-352</v>
      </c>
      <c r="M27" s="92">
        <v>-4</v>
      </c>
      <c r="N27" s="92">
        <v>-205</v>
      </c>
      <c r="O27" s="92">
        <v>-467</v>
      </c>
      <c r="P27" s="92">
        <v>150</v>
      </c>
      <c r="Q27" s="92">
        <v>-28</v>
      </c>
      <c r="R27" s="92">
        <v>280</v>
      </c>
      <c r="S27" s="92">
        <v>1814</v>
      </c>
      <c r="T27" s="92">
        <v>-307</v>
      </c>
      <c r="U27" s="92">
        <v>-1571</v>
      </c>
      <c r="V27" s="92">
        <v>-1358</v>
      </c>
      <c r="W27" s="92">
        <v>-1540</v>
      </c>
      <c r="X27" s="92">
        <v>-921</v>
      </c>
      <c r="Y27" s="92">
        <v>-840</v>
      </c>
      <c r="Z27" s="92">
        <v>-196</v>
      </c>
      <c r="AA27" s="92">
        <v>-224</v>
      </c>
      <c r="AB27" s="92">
        <v>-548</v>
      </c>
      <c r="AC27" s="92">
        <v>-354</v>
      </c>
      <c r="AD27" s="75">
        <v>5</v>
      </c>
      <c r="AE27" s="92">
        <v>-7352</v>
      </c>
      <c r="AF27" s="42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</row>
    <row r="28" spans="1:134" ht="30.75" customHeight="1">
      <c r="A28" s="19"/>
      <c r="B28" s="91" t="s">
        <v>35</v>
      </c>
      <c r="C28" s="92">
        <v>-10</v>
      </c>
      <c r="D28" s="92">
        <v>23</v>
      </c>
      <c r="E28" s="92">
        <v>90</v>
      </c>
      <c r="F28" s="92">
        <v>70</v>
      </c>
      <c r="G28" s="92">
        <v>357</v>
      </c>
      <c r="H28" s="92">
        <v>-21</v>
      </c>
      <c r="I28" s="92">
        <v>47</v>
      </c>
      <c r="J28" s="92">
        <v>407</v>
      </c>
      <c r="K28" s="92">
        <v>179</v>
      </c>
      <c r="L28" s="92">
        <v>553</v>
      </c>
      <c r="M28" s="92">
        <v>77</v>
      </c>
      <c r="N28" s="92">
        <v>104</v>
      </c>
      <c r="O28" s="92">
        <v>-153</v>
      </c>
      <c r="P28" s="92">
        <v>90</v>
      </c>
      <c r="Q28" s="92">
        <v>109</v>
      </c>
      <c r="R28" s="92">
        <v>1386</v>
      </c>
      <c r="S28" s="92">
        <v>877</v>
      </c>
      <c r="T28" s="92">
        <v>179</v>
      </c>
      <c r="U28" s="92">
        <v>-383</v>
      </c>
      <c r="V28" s="92">
        <v>752</v>
      </c>
      <c r="W28" s="92">
        <v>318</v>
      </c>
      <c r="X28" s="92">
        <v>581</v>
      </c>
      <c r="Y28" s="92">
        <v>818</v>
      </c>
      <c r="Z28" s="92">
        <v>274</v>
      </c>
      <c r="AA28" s="92">
        <v>341</v>
      </c>
      <c r="AB28" s="92">
        <v>477</v>
      </c>
      <c r="AC28" s="92">
        <v>200</v>
      </c>
      <c r="AD28" s="92">
        <v>17</v>
      </c>
      <c r="AE28" s="92">
        <v>7759</v>
      </c>
      <c r="AF28" s="42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</row>
    <row r="29" spans="1:134" s="29" customFormat="1" ht="30.75" customHeight="1">
      <c r="A29" s="28"/>
      <c r="B29" s="93" t="s">
        <v>36</v>
      </c>
      <c r="C29" s="94">
        <v>0</v>
      </c>
      <c r="D29" s="94">
        <v>0</v>
      </c>
      <c r="E29" s="94">
        <v>0</v>
      </c>
      <c r="F29" s="94">
        <v>0</v>
      </c>
      <c r="G29" s="94">
        <v>2</v>
      </c>
      <c r="H29" s="94">
        <v>0</v>
      </c>
      <c r="I29" s="94">
        <v>0</v>
      </c>
      <c r="J29" s="94">
        <v>-6</v>
      </c>
      <c r="K29" s="94">
        <v>0</v>
      </c>
      <c r="L29" s="94">
        <v>-4</v>
      </c>
      <c r="M29" s="94">
        <v>0</v>
      </c>
      <c r="N29" s="94">
        <v>-1</v>
      </c>
      <c r="O29" s="94">
        <v>1</v>
      </c>
      <c r="P29" s="94">
        <v>1</v>
      </c>
      <c r="Q29" s="94">
        <v>0</v>
      </c>
      <c r="R29" s="94">
        <v>2</v>
      </c>
      <c r="S29" s="94">
        <v>2</v>
      </c>
      <c r="T29" s="94">
        <v>0</v>
      </c>
      <c r="U29" s="94">
        <v>-3</v>
      </c>
      <c r="V29" s="94">
        <v>-6</v>
      </c>
      <c r="W29" s="94">
        <v>2</v>
      </c>
      <c r="X29" s="94">
        <v>5</v>
      </c>
      <c r="Y29" s="94">
        <v>11</v>
      </c>
      <c r="Z29" s="94">
        <v>0</v>
      </c>
      <c r="AA29" s="94">
        <v>0</v>
      </c>
      <c r="AB29" s="94">
        <v>8</v>
      </c>
      <c r="AC29" s="94">
        <v>0</v>
      </c>
      <c r="AD29" s="75">
        <v>0</v>
      </c>
      <c r="AE29" s="94">
        <v>14</v>
      </c>
      <c r="AF29" s="44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</row>
    <row r="30" spans="1:134" s="29" customFormat="1" ht="30.75" customHeight="1">
      <c r="A30" s="28"/>
      <c r="B30" s="93" t="s">
        <v>37</v>
      </c>
      <c r="C30" s="94">
        <v>55</v>
      </c>
      <c r="D30" s="94">
        <v>-24</v>
      </c>
      <c r="E30" s="94">
        <v>413</v>
      </c>
      <c r="F30" s="94">
        <v>121</v>
      </c>
      <c r="G30" s="94">
        <v>106</v>
      </c>
      <c r="H30" s="94">
        <v>6</v>
      </c>
      <c r="I30" s="94">
        <v>-130</v>
      </c>
      <c r="J30" s="94">
        <v>-64</v>
      </c>
      <c r="K30" s="94">
        <v>204</v>
      </c>
      <c r="L30" s="94">
        <v>577</v>
      </c>
      <c r="M30" s="94">
        <v>85</v>
      </c>
      <c r="N30" s="94">
        <v>-4</v>
      </c>
      <c r="O30" s="94">
        <v>331</v>
      </c>
      <c r="P30" s="94">
        <v>33</v>
      </c>
      <c r="Q30" s="94">
        <v>64</v>
      </c>
      <c r="R30" s="94">
        <v>-272</v>
      </c>
      <c r="S30" s="94">
        <v>-56</v>
      </c>
      <c r="T30" s="94">
        <v>-102</v>
      </c>
      <c r="U30" s="94">
        <v>-781</v>
      </c>
      <c r="V30" s="94">
        <v>-87</v>
      </c>
      <c r="W30" s="94">
        <v>-262</v>
      </c>
      <c r="X30" s="94">
        <v>-99</v>
      </c>
      <c r="Y30" s="94">
        <v>236</v>
      </c>
      <c r="Z30" s="94">
        <v>-41</v>
      </c>
      <c r="AA30" s="94">
        <v>151</v>
      </c>
      <c r="AB30" s="94">
        <v>-370</v>
      </c>
      <c r="AC30" s="94">
        <v>80</v>
      </c>
      <c r="AD30" s="94">
        <v>9</v>
      </c>
      <c r="AE30" s="94">
        <v>179</v>
      </c>
      <c r="AF30" s="44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</row>
    <row r="31" spans="1:134" ht="30.75" customHeight="1">
      <c r="A31" s="19"/>
      <c r="B31" s="91" t="s">
        <v>38</v>
      </c>
      <c r="C31" s="92">
        <v>-39</v>
      </c>
      <c r="D31" s="92">
        <v>-15</v>
      </c>
      <c r="E31" s="92">
        <v>16</v>
      </c>
      <c r="F31" s="92">
        <v>8</v>
      </c>
      <c r="G31" s="92">
        <v>-39</v>
      </c>
      <c r="H31" s="92">
        <v>-2</v>
      </c>
      <c r="I31" s="92">
        <v>-16</v>
      </c>
      <c r="J31" s="92">
        <v>6</v>
      </c>
      <c r="K31" s="92">
        <v>-20</v>
      </c>
      <c r="L31" s="92">
        <v>308</v>
      </c>
      <c r="M31" s="92">
        <v>43</v>
      </c>
      <c r="N31" s="92">
        <v>-35</v>
      </c>
      <c r="O31" s="92">
        <v>1</v>
      </c>
      <c r="P31" s="92">
        <v>50</v>
      </c>
      <c r="Q31" s="92">
        <v>2</v>
      </c>
      <c r="R31" s="92">
        <v>-14</v>
      </c>
      <c r="S31" s="92">
        <v>-82</v>
      </c>
      <c r="T31" s="92">
        <v>-16</v>
      </c>
      <c r="U31" s="92">
        <v>122</v>
      </c>
      <c r="V31" s="92">
        <v>301</v>
      </c>
      <c r="W31" s="92">
        <v>-154</v>
      </c>
      <c r="X31" s="92">
        <v>-123</v>
      </c>
      <c r="Y31" s="92">
        <v>199</v>
      </c>
      <c r="Z31" s="92">
        <v>5</v>
      </c>
      <c r="AA31" s="92">
        <v>135</v>
      </c>
      <c r="AB31" s="92">
        <v>100</v>
      </c>
      <c r="AC31" s="92">
        <v>-17</v>
      </c>
      <c r="AD31" s="75">
        <v>2</v>
      </c>
      <c r="AE31" s="92">
        <v>726</v>
      </c>
      <c r="AF31" s="42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</row>
    <row r="32" spans="1:134" ht="30.75" customHeight="1">
      <c r="A32" s="19"/>
      <c r="B32" s="91" t="s">
        <v>39</v>
      </c>
      <c r="C32" s="92">
        <v>94</v>
      </c>
      <c r="D32" s="92">
        <v>-9</v>
      </c>
      <c r="E32" s="92">
        <v>397</v>
      </c>
      <c r="F32" s="92">
        <v>113</v>
      </c>
      <c r="G32" s="92">
        <v>145</v>
      </c>
      <c r="H32" s="92">
        <v>8</v>
      </c>
      <c r="I32" s="92">
        <v>-114</v>
      </c>
      <c r="J32" s="92">
        <v>-70</v>
      </c>
      <c r="K32" s="92">
        <v>224</v>
      </c>
      <c r="L32" s="92">
        <v>269</v>
      </c>
      <c r="M32" s="92">
        <v>42</v>
      </c>
      <c r="N32" s="92">
        <v>31</v>
      </c>
      <c r="O32" s="92">
        <v>329</v>
      </c>
      <c r="P32" s="92">
        <v>-17</v>
      </c>
      <c r="Q32" s="92">
        <v>62</v>
      </c>
      <c r="R32" s="92">
        <v>-258</v>
      </c>
      <c r="S32" s="92">
        <v>26</v>
      </c>
      <c r="T32" s="92">
        <v>-86</v>
      </c>
      <c r="U32" s="92">
        <v>-899</v>
      </c>
      <c r="V32" s="92">
        <v>-389</v>
      </c>
      <c r="W32" s="92">
        <v>-108</v>
      </c>
      <c r="X32" s="92">
        <v>25</v>
      </c>
      <c r="Y32" s="92">
        <v>36</v>
      </c>
      <c r="Z32" s="92">
        <v>-46</v>
      </c>
      <c r="AA32" s="92">
        <v>16</v>
      </c>
      <c r="AB32" s="92">
        <v>-469</v>
      </c>
      <c r="AC32" s="92">
        <v>88</v>
      </c>
      <c r="AD32" s="75">
        <v>7</v>
      </c>
      <c r="AE32" s="92">
        <v>-553</v>
      </c>
      <c r="AF32" s="42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</row>
    <row r="33" spans="1:134" ht="30.75" customHeight="1">
      <c r="A33" s="19"/>
      <c r="B33" s="91" t="s">
        <v>40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1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-4</v>
      </c>
      <c r="V33" s="92">
        <v>1</v>
      </c>
      <c r="W33" s="92">
        <v>0</v>
      </c>
      <c r="X33" s="92">
        <v>-1</v>
      </c>
      <c r="Y33" s="92">
        <v>1</v>
      </c>
      <c r="Z33" s="92">
        <v>0</v>
      </c>
      <c r="AA33" s="92">
        <v>0</v>
      </c>
      <c r="AB33" s="92">
        <v>-1</v>
      </c>
      <c r="AC33" s="92">
        <v>9</v>
      </c>
      <c r="AD33" s="75">
        <v>0</v>
      </c>
      <c r="AE33" s="92">
        <v>6</v>
      </c>
      <c r="AF33" s="42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</row>
    <row r="34" spans="1:134" ht="30.75" customHeight="1">
      <c r="A34" s="19"/>
      <c r="B34" s="95" t="s">
        <v>41</v>
      </c>
      <c r="C34" s="92">
        <v>0</v>
      </c>
      <c r="D34" s="92">
        <v>-4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1</v>
      </c>
      <c r="M34" s="92">
        <v>0</v>
      </c>
      <c r="N34" s="92">
        <v>0</v>
      </c>
      <c r="O34" s="92">
        <v>0</v>
      </c>
      <c r="P34" s="92">
        <v>0</v>
      </c>
      <c r="Q34" s="92">
        <v>-2</v>
      </c>
      <c r="R34" s="92">
        <v>-1</v>
      </c>
      <c r="S34" s="92">
        <v>1</v>
      </c>
      <c r="T34" s="92">
        <v>0</v>
      </c>
      <c r="U34" s="92">
        <v>0</v>
      </c>
      <c r="V34" s="92">
        <v>5</v>
      </c>
      <c r="W34" s="92">
        <v>0</v>
      </c>
      <c r="X34" s="92">
        <v>0</v>
      </c>
      <c r="Y34" s="92">
        <v>0</v>
      </c>
      <c r="Z34" s="75">
        <v>0</v>
      </c>
      <c r="AA34" s="75">
        <v>0</v>
      </c>
      <c r="AB34" s="75">
        <v>-3</v>
      </c>
      <c r="AC34" s="75">
        <v>0</v>
      </c>
      <c r="AD34" s="75">
        <v>0</v>
      </c>
      <c r="AE34" s="92">
        <v>-3</v>
      </c>
      <c r="AF34" s="42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</row>
    <row r="35" spans="1:134" ht="3.9" customHeight="1">
      <c r="A35" s="19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</row>
    <row r="36" spans="1:134" ht="9.9" customHeight="1">
      <c r="B36" s="46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</row>
    <row r="37" spans="1:134" ht="21.75" customHeight="1">
      <c r="B37" s="33" t="s">
        <v>43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</row>
    <row r="48" spans="1:134" ht="21.75" customHeight="1">
      <c r="E48" s="18" t="s">
        <v>80</v>
      </c>
    </row>
    <row r="53" spans="3:3" ht="21.75" customHeight="1">
      <c r="C53" s="18" t="s">
        <v>80</v>
      </c>
    </row>
  </sheetData>
  <mergeCells count="2">
    <mergeCell ref="B5:B6"/>
    <mergeCell ref="C5:AE5"/>
  </mergeCells>
  <pageMargins left="0.51181102362204722" right="0.51181102362204722" top="0.78740157480314965" bottom="0.78740157480314965" header="0.31496062992125984" footer="0.31496062992125984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O42"/>
  <sheetViews>
    <sheetView showGridLines="0" zoomScaleNormal="100" workbookViewId="0">
      <pane xSplit="2" ySplit="6" topLeftCell="OB7" activePane="bottomRight" state="frozen"/>
      <selection activeCell="O36" sqref="O36"/>
      <selection pane="topRight" activeCell="O36" sqref="O36"/>
      <selection pane="bottomLeft" activeCell="O36" sqref="O36"/>
      <selection pane="bottomRight" activeCell="O36" sqref="O36"/>
    </sheetView>
  </sheetViews>
  <sheetFormatPr defaultColWidth="9.109375" defaultRowHeight="16.5" customHeight="1"/>
  <cols>
    <col min="1" max="1" width="0.6640625" style="35" customWidth="1"/>
    <col min="2" max="2" width="64.109375" style="35" customWidth="1"/>
    <col min="3" max="349" width="16.5546875" style="35" customWidth="1"/>
    <col min="350" max="350" width="22.44140625" style="35" customWidth="1"/>
    <col min="351" max="404" width="16.5546875" style="35" customWidth="1"/>
    <col min="405" max="405" width="0.6640625" style="35" customWidth="1"/>
    <col min="406" max="16384" width="9.109375" style="35"/>
  </cols>
  <sheetData>
    <row r="1" spans="1:405" ht="8.25" customHeight="1"/>
    <row r="2" spans="1:405" ht="15.6">
      <c r="B2" s="36" t="s">
        <v>162</v>
      </c>
    </row>
    <row r="3" spans="1:405" ht="15" customHeight="1">
      <c r="C3" s="48"/>
      <c r="D3" s="48"/>
      <c r="E3" s="48"/>
      <c r="F3" s="48"/>
      <c r="G3" s="48"/>
      <c r="H3" s="48"/>
      <c r="I3" s="48"/>
      <c r="L3" s="48"/>
      <c r="M3" s="48"/>
      <c r="N3" s="48"/>
      <c r="Q3" s="48"/>
      <c r="R3" s="48"/>
      <c r="S3" s="48"/>
      <c r="V3" s="48"/>
      <c r="W3" s="48"/>
      <c r="X3" s="48"/>
      <c r="AA3" s="48"/>
      <c r="AB3" s="48"/>
      <c r="AC3" s="48"/>
      <c r="AD3" s="48"/>
      <c r="AE3" s="48"/>
      <c r="AF3" s="48"/>
      <c r="AG3" s="48"/>
      <c r="AH3" s="48"/>
      <c r="AK3" s="48"/>
      <c r="AL3" s="48"/>
      <c r="AM3" s="48"/>
      <c r="AN3" s="48"/>
      <c r="AO3" s="48"/>
      <c r="AP3" s="48"/>
      <c r="AQ3" s="48"/>
      <c r="AR3" s="48"/>
      <c r="AU3" s="48"/>
      <c r="AV3" s="48"/>
      <c r="AW3" s="48"/>
      <c r="AZ3" s="48"/>
      <c r="BA3" s="48"/>
      <c r="BB3" s="48"/>
      <c r="BE3" s="48"/>
      <c r="BF3" s="48"/>
      <c r="BG3" s="48"/>
      <c r="BJ3" s="48"/>
      <c r="BK3" s="48"/>
      <c r="BL3" s="49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C3" s="48"/>
      <c r="DD3" s="48"/>
      <c r="DE3" s="48"/>
      <c r="DH3" s="48"/>
      <c r="DI3" s="48"/>
      <c r="DJ3" s="48"/>
      <c r="DM3" s="48"/>
      <c r="DN3" s="48"/>
      <c r="DO3" s="48"/>
      <c r="DR3" s="48"/>
      <c r="DS3" s="48"/>
      <c r="DT3" s="48"/>
      <c r="DW3" s="48"/>
      <c r="DX3" s="48"/>
      <c r="DY3" s="48"/>
      <c r="EB3" s="48"/>
      <c r="EC3" s="48"/>
      <c r="ED3" s="48"/>
      <c r="EG3" s="48"/>
      <c r="EH3" s="48"/>
      <c r="EI3" s="48"/>
      <c r="EL3" s="48"/>
      <c r="EM3" s="48"/>
      <c r="EN3" s="48"/>
      <c r="EQ3" s="48"/>
      <c r="ER3" s="48"/>
      <c r="ES3" s="48"/>
      <c r="EV3" s="48"/>
      <c r="EW3" s="48"/>
      <c r="EX3" s="48"/>
      <c r="FA3" s="48"/>
      <c r="FB3" s="48"/>
      <c r="FC3" s="48"/>
      <c r="FF3" s="48"/>
      <c r="FG3" s="48"/>
      <c r="FH3" s="48"/>
      <c r="FK3" s="48"/>
      <c r="FL3" s="48"/>
      <c r="FM3" s="48"/>
      <c r="FP3" s="48"/>
      <c r="FQ3" s="48"/>
      <c r="FR3" s="48"/>
      <c r="FU3" s="48"/>
      <c r="FV3" s="48"/>
      <c r="FW3" s="48"/>
      <c r="FZ3" s="48"/>
      <c r="GA3" s="48"/>
      <c r="GB3" s="48"/>
      <c r="GE3" s="48"/>
      <c r="GF3" s="48"/>
      <c r="GG3" s="48"/>
      <c r="GJ3" s="48"/>
      <c r="GK3" s="48"/>
      <c r="GL3" s="48"/>
      <c r="GO3" s="48"/>
      <c r="GP3" s="48"/>
      <c r="GQ3" s="48"/>
      <c r="GT3" s="48"/>
      <c r="GU3" s="48"/>
      <c r="GV3" s="48"/>
      <c r="GY3" s="48"/>
      <c r="GZ3" s="48"/>
      <c r="HA3" s="48"/>
      <c r="HD3" s="48"/>
      <c r="HE3" s="48"/>
      <c r="HF3" s="48"/>
      <c r="HI3" s="48"/>
      <c r="HJ3" s="48"/>
      <c r="HK3" s="48"/>
      <c r="HN3" s="48"/>
      <c r="HO3" s="48"/>
      <c r="HP3" s="48"/>
      <c r="HS3" s="48"/>
      <c r="HT3" s="48"/>
      <c r="HU3" s="48"/>
      <c r="HX3" s="48"/>
      <c r="HY3" s="48"/>
      <c r="HZ3" s="48"/>
      <c r="IC3" s="48"/>
      <c r="ID3" s="48"/>
      <c r="IE3" s="48"/>
      <c r="IH3" s="48"/>
      <c r="II3" s="48"/>
      <c r="IJ3" s="48"/>
      <c r="IM3" s="48"/>
      <c r="IN3" s="48"/>
      <c r="IR3" s="48"/>
      <c r="IS3" s="48"/>
      <c r="IW3" s="48"/>
      <c r="IX3" s="48"/>
      <c r="JB3" s="48"/>
      <c r="JC3" s="48"/>
      <c r="JG3" s="48"/>
      <c r="JH3" s="48"/>
      <c r="JL3" s="48"/>
      <c r="JM3" s="48"/>
      <c r="JQ3" s="48"/>
      <c r="JR3" s="48"/>
      <c r="JS3" s="48"/>
      <c r="JV3" s="48"/>
      <c r="JW3" s="48"/>
      <c r="JX3" s="48"/>
      <c r="KA3" s="48"/>
      <c r="KB3" s="48"/>
      <c r="KC3" s="48"/>
      <c r="KF3" s="48"/>
      <c r="KG3" s="48"/>
      <c r="KH3" s="48"/>
      <c r="KK3" s="48"/>
      <c r="KL3" s="48"/>
      <c r="KM3" s="48"/>
      <c r="KP3" s="48"/>
      <c r="KQ3" s="48"/>
      <c r="KR3" s="48"/>
      <c r="KU3" s="48"/>
      <c r="KV3" s="48"/>
      <c r="KW3" s="48"/>
      <c r="KZ3" s="48"/>
      <c r="LA3" s="48"/>
      <c r="LB3" s="48"/>
      <c r="LE3" s="48"/>
      <c r="LF3" s="48"/>
      <c r="LG3" s="48"/>
      <c r="LJ3" s="48"/>
      <c r="LK3" s="48"/>
      <c r="LL3" s="48"/>
      <c r="LO3" s="48"/>
      <c r="LP3" s="48"/>
      <c r="LQ3" s="48"/>
      <c r="LT3" s="48"/>
      <c r="LU3" s="48"/>
      <c r="LV3" s="48"/>
      <c r="LY3" s="48"/>
      <c r="LZ3" s="48"/>
      <c r="MA3" s="48"/>
      <c r="MD3" s="48"/>
      <c r="ME3" s="48"/>
      <c r="MF3" s="48"/>
      <c r="MI3" s="48"/>
      <c r="MJ3" s="48"/>
      <c r="MK3" s="48"/>
      <c r="MN3" s="48"/>
      <c r="MO3" s="48"/>
      <c r="MP3" s="48"/>
      <c r="MS3" s="48"/>
      <c r="MT3" s="48"/>
      <c r="MU3" s="48"/>
    </row>
    <row r="4" spans="1:405" ht="3.9" customHeight="1">
      <c r="A4" s="37"/>
      <c r="B4" s="38"/>
      <c r="C4" s="38"/>
      <c r="D4" s="38"/>
      <c r="E4" s="38"/>
      <c r="F4" s="38"/>
      <c r="G4" s="38"/>
      <c r="H4" s="38"/>
      <c r="I4" s="38"/>
      <c r="J4" s="37"/>
      <c r="K4" s="37"/>
      <c r="L4" s="38"/>
      <c r="M4" s="38"/>
      <c r="N4" s="38"/>
      <c r="O4" s="37"/>
      <c r="P4" s="37"/>
      <c r="Q4" s="38"/>
      <c r="R4" s="38"/>
      <c r="S4" s="38"/>
      <c r="T4" s="37"/>
      <c r="U4" s="37"/>
      <c r="V4" s="38"/>
      <c r="W4" s="38"/>
      <c r="X4" s="38"/>
      <c r="Y4" s="37"/>
      <c r="Z4" s="37"/>
      <c r="AA4" s="38"/>
      <c r="AB4" s="38"/>
      <c r="AC4" s="38"/>
      <c r="AD4" s="38"/>
      <c r="AE4" s="38"/>
      <c r="AF4" s="38"/>
      <c r="AG4" s="38"/>
      <c r="AH4" s="38"/>
      <c r="AI4" s="37"/>
      <c r="AJ4" s="37"/>
      <c r="AK4" s="38"/>
      <c r="AL4" s="38"/>
      <c r="AM4" s="38"/>
      <c r="AN4" s="38"/>
      <c r="AO4" s="38"/>
      <c r="AP4" s="38"/>
      <c r="AQ4" s="38"/>
      <c r="AR4" s="38"/>
      <c r="AS4" s="37"/>
      <c r="AT4" s="37"/>
      <c r="AU4" s="38"/>
      <c r="AV4" s="38"/>
      <c r="AW4" s="38"/>
      <c r="AX4" s="37"/>
      <c r="AY4" s="37"/>
      <c r="AZ4" s="38"/>
      <c r="BA4" s="38"/>
      <c r="BB4" s="38"/>
      <c r="BC4" s="37"/>
      <c r="BD4" s="37"/>
      <c r="BE4" s="38"/>
      <c r="BF4" s="38"/>
      <c r="BG4" s="38"/>
      <c r="BH4" s="37"/>
      <c r="BI4" s="37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7"/>
      <c r="DB4" s="37"/>
      <c r="DC4" s="38"/>
      <c r="DD4" s="38"/>
      <c r="DE4" s="38"/>
      <c r="DF4" s="37"/>
      <c r="DG4" s="37"/>
      <c r="DH4" s="38"/>
      <c r="DI4" s="38"/>
      <c r="DJ4" s="38"/>
      <c r="DK4" s="37"/>
      <c r="DL4" s="37"/>
      <c r="DM4" s="38"/>
      <c r="DN4" s="38"/>
      <c r="DO4" s="38"/>
      <c r="DP4" s="37"/>
      <c r="DQ4" s="37"/>
      <c r="DR4" s="38"/>
      <c r="DS4" s="38"/>
      <c r="DT4" s="38"/>
      <c r="DU4" s="37"/>
      <c r="DV4" s="37"/>
      <c r="DW4" s="38"/>
      <c r="DX4" s="38"/>
      <c r="DY4" s="38"/>
      <c r="DZ4" s="37"/>
      <c r="EA4" s="37"/>
      <c r="EB4" s="38"/>
      <c r="EC4" s="38"/>
      <c r="ED4" s="38"/>
      <c r="EE4" s="37"/>
      <c r="EF4" s="37"/>
      <c r="EG4" s="38"/>
      <c r="EH4" s="38"/>
      <c r="EI4" s="38"/>
      <c r="EJ4" s="37"/>
      <c r="EK4" s="37"/>
      <c r="EL4" s="38"/>
      <c r="EM4" s="38"/>
      <c r="EN4" s="38"/>
      <c r="EO4" s="37"/>
      <c r="EP4" s="37"/>
      <c r="EQ4" s="38"/>
      <c r="ER4" s="38"/>
      <c r="ES4" s="38"/>
      <c r="ET4" s="37"/>
      <c r="EU4" s="37"/>
      <c r="EV4" s="38"/>
      <c r="EW4" s="38"/>
      <c r="EX4" s="38"/>
      <c r="EY4" s="37"/>
      <c r="EZ4" s="37"/>
      <c r="FA4" s="38"/>
      <c r="FB4" s="38"/>
      <c r="FC4" s="38"/>
      <c r="FD4" s="37"/>
      <c r="FE4" s="37"/>
      <c r="FF4" s="38"/>
      <c r="FG4" s="38"/>
      <c r="FH4" s="38"/>
      <c r="FI4" s="37"/>
      <c r="FJ4" s="37"/>
      <c r="FK4" s="38"/>
      <c r="FL4" s="38"/>
      <c r="FM4" s="38"/>
      <c r="FN4" s="37"/>
      <c r="FO4" s="37"/>
      <c r="FP4" s="38"/>
      <c r="FQ4" s="38"/>
      <c r="FR4" s="38"/>
      <c r="FS4" s="37"/>
      <c r="FT4" s="37"/>
      <c r="FU4" s="38"/>
      <c r="FV4" s="38"/>
      <c r="FW4" s="38"/>
      <c r="FX4" s="37"/>
      <c r="FY4" s="37"/>
      <c r="FZ4" s="38"/>
      <c r="GA4" s="38"/>
      <c r="GB4" s="38"/>
      <c r="GC4" s="37"/>
      <c r="GD4" s="37"/>
      <c r="GE4" s="38"/>
      <c r="GF4" s="38"/>
      <c r="GG4" s="38"/>
      <c r="GH4" s="37"/>
      <c r="GI4" s="37"/>
      <c r="GJ4" s="38"/>
      <c r="GK4" s="38"/>
      <c r="GL4" s="38"/>
      <c r="GM4" s="37"/>
      <c r="GN4" s="37"/>
      <c r="GO4" s="38"/>
      <c r="GP4" s="38"/>
      <c r="GQ4" s="38"/>
      <c r="GR4" s="37"/>
      <c r="GS4" s="37"/>
      <c r="GT4" s="38"/>
      <c r="GU4" s="38"/>
      <c r="GV4" s="38"/>
      <c r="GW4" s="37"/>
      <c r="GX4" s="37"/>
      <c r="GY4" s="38"/>
      <c r="GZ4" s="38"/>
      <c r="HA4" s="38"/>
      <c r="HB4" s="37"/>
      <c r="HC4" s="37"/>
      <c r="HD4" s="38"/>
      <c r="HE4" s="38"/>
      <c r="HF4" s="38"/>
      <c r="HG4" s="37"/>
      <c r="HH4" s="37"/>
      <c r="HI4" s="38"/>
      <c r="HJ4" s="38"/>
      <c r="HK4" s="38"/>
      <c r="HL4" s="37"/>
      <c r="HM4" s="37"/>
      <c r="HN4" s="38"/>
      <c r="HO4" s="38"/>
      <c r="HP4" s="38"/>
      <c r="HQ4" s="37"/>
      <c r="HR4" s="37"/>
      <c r="HS4" s="38"/>
      <c r="HT4" s="38"/>
      <c r="HU4" s="38"/>
      <c r="HV4" s="37"/>
      <c r="HW4" s="37"/>
      <c r="HX4" s="38"/>
      <c r="HY4" s="38"/>
      <c r="HZ4" s="38"/>
      <c r="IA4" s="37"/>
      <c r="IB4" s="37"/>
      <c r="IC4" s="38"/>
      <c r="ID4" s="38"/>
      <c r="IE4" s="38"/>
      <c r="IF4" s="37"/>
      <c r="IG4" s="37"/>
      <c r="IH4" s="38"/>
      <c r="II4" s="38"/>
      <c r="IJ4" s="38"/>
      <c r="IK4" s="37"/>
      <c r="IL4" s="37"/>
      <c r="IM4" s="38"/>
      <c r="IN4" s="38"/>
      <c r="IO4" s="37"/>
      <c r="IP4" s="37"/>
      <c r="IQ4" s="38"/>
      <c r="IR4" s="38"/>
      <c r="IS4" s="38"/>
      <c r="IT4" s="37"/>
      <c r="IU4" s="37"/>
      <c r="IV4" s="38"/>
      <c r="IW4" s="38"/>
      <c r="IX4" s="38"/>
      <c r="IY4" s="37"/>
      <c r="IZ4" s="37"/>
      <c r="JA4" s="38"/>
      <c r="JB4" s="38"/>
      <c r="JC4" s="38"/>
      <c r="JD4" s="37"/>
      <c r="JE4" s="37"/>
      <c r="JF4" s="38"/>
      <c r="JG4" s="38"/>
      <c r="JH4" s="38"/>
      <c r="JI4" s="37"/>
      <c r="JJ4" s="37"/>
      <c r="JK4" s="38"/>
      <c r="JL4" s="38"/>
      <c r="JM4" s="38"/>
      <c r="JN4" s="37"/>
      <c r="JO4" s="37"/>
      <c r="JP4" s="38"/>
      <c r="JQ4" s="38"/>
      <c r="JR4" s="38"/>
      <c r="JS4" s="38"/>
      <c r="JT4" s="37"/>
      <c r="JU4" s="37"/>
      <c r="JV4" s="38"/>
      <c r="JW4" s="38"/>
      <c r="JX4" s="38"/>
      <c r="JY4" s="37"/>
      <c r="JZ4" s="37"/>
      <c r="KA4" s="38"/>
      <c r="KB4" s="38"/>
      <c r="KC4" s="38"/>
      <c r="KD4" s="37"/>
      <c r="KE4" s="37"/>
      <c r="KF4" s="38"/>
      <c r="KG4" s="38"/>
      <c r="KH4" s="38"/>
      <c r="KI4" s="37"/>
      <c r="KJ4" s="37"/>
      <c r="KK4" s="38"/>
      <c r="KL4" s="38"/>
      <c r="KM4" s="38"/>
      <c r="KN4" s="37"/>
      <c r="KO4" s="37"/>
      <c r="KP4" s="38"/>
      <c r="KQ4" s="38"/>
      <c r="KR4" s="38"/>
      <c r="KS4" s="37"/>
      <c r="KT4" s="37"/>
      <c r="KU4" s="38"/>
      <c r="KV4" s="38"/>
      <c r="KW4" s="38"/>
      <c r="KX4" s="37"/>
      <c r="KY4" s="37"/>
      <c r="KZ4" s="38"/>
      <c r="LA4" s="38"/>
      <c r="LB4" s="38"/>
      <c r="LC4" s="37"/>
      <c r="LD4" s="37"/>
      <c r="LE4" s="38"/>
      <c r="LF4" s="38"/>
      <c r="LG4" s="38"/>
      <c r="LH4" s="37"/>
      <c r="LI4" s="37"/>
      <c r="LJ4" s="38"/>
      <c r="LK4" s="38"/>
      <c r="LL4" s="38"/>
      <c r="LM4" s="37"/>
      <c r="LN4" s="37"/>
      <c r="LO4" s="38"/>
      <c r="LP4" s="38"/>
      <c r="LQ4" s="38"/>
      <c r="LR4" s="37"/>
      <c r="LS4" s="37"/>
      <c r="LT4" s="38"/>
      <c r="LU4" s="38"/>
      <c r="LV4" s="38"/>
      <c r="LW4" s="37"/>
      <c r="LX4" s="37"/>
      <c r="LY4" s="38"/>
      <c r="LZ4" s="38"/>
      <c r="MA4" s="38"/>
      <c r="MB4" s="37"/>
      <c r="MC4" s="37"/>
      <c r="MD4" s="38"/>
      <c r="ME4" s="38"/>
      <c r="MF4" s="38"/>
      <c r="MG4" s="37"/>
      <c r="MH4" s="37"/>
      <c r="MI4" s="38"/>
      <c r="MJ4" s="38"/>
      <c r="MK4" s="38"/>
      <c r="ML4" s="37"/>
      <c r="MM4" s="37"/>
      <c r="MN4" s="38"/>
      <c r="MO4" s="38"/>
      <c r="MP4" s="38"/>
      <c r="MQ4" s="37"/>
      <c r="MR4" s="37"/>
      <c r="MS4" s="38"/>
      <c r="MT4" s="38"/>
      <c r="MU4" s="38"/>
      <c r="MV4" s="37"/>
      <c r="MW4" s="37"/>
      <c r="MX4" s="37"/>
      <c r="MY4" s="37"/>
      <c r="MZ4" s="37"/>
      <c r="NA4" s="37"/>
      <c r="NB4" s="37"/>
      <c r="NC4" s="37"/>
      <c r="ND4" s="37"/>
      <c r="NE4" s="37"/>
      <c r="NF4" s="37"/>
      <c r="NG4" s="37"/>
      <c r="NH4" s="37"/>
      <c r="NI4" s="37"/>
      <c r="NJ4" s="37"/>
      <c r="NK4" s="37"/>
      <c r="NL4" s="37"/>
      <c r="NM4" s="37"/>
      <c r="NN4" s="37"/>
      <c r="NO4" s="37"/>
      <c r="NP4" s="37"/>
      <c r="NQ4" s="37"/>
      <c r="NR4" s="37"/>
      <c r="NS4" s="37"/>
      <c r="NT4" s="37"/>
      <c r="NU4" s="37"/>
      <c r="NV4" s="37"/>
      <c r="NW4" s="37"/>
      <c r="NX4" s="37"/>
      <c r="NY4" s="37"/>
      <c r="NZ4" s="37"/>
      <c r="OA4" s="37"/>
      <c r="OB4" s="37"/>
      <c r="OC4" s="37"/>
      <c r="OD4" s="37"/>
      <c r="OE4" s="37"/>
      <c r="OF4" s="37"/>
      <c r="OG4" s="37"/>
      <c r="OH4" s="37"/>
      <c r="OI4" s="37"/>
      <c r="OJ4" s="37"/>
      <c r="OK4" s="37"/>
      <c r="OL4" s="37"/>
      <c r="OM4" s="37"/>
      <c r="ON4" s="37"/>
      <c r="OO4" s="37"/>
    </row>
    <row r="5" spans="1:405" ht="32.25" customHeight="1">
      <c r="A5" s="37"/>
      <c r="B5" s="142" t="s">
        <v>9</v>
      </c>
      <c r="C5" s="128" t="s">
        <v>83</v>
      </c>
      <c r="D5" s="128"/>
      <c r="E5" s="128"/>
      <c r="F5" s="128"/>
      <c r="G5" s="128" t="s">
        <v>84</v>
      </c>
      <c r="H5" s="128"/>
      <c r="I5" s="128"/>
      <c r="J5" s="128"/>
      <c r="K5" s="128"/>
      <c r="L5" s="128" t="s">
        <v>85</v>
      </c>
      <c r="M5" s="128"/>
      <c r="N5" s="128"/>
      <c r="O5" s="128"/>
      <c r="P5" s="128"/>
      <c r="Q5" s="128" t="s">
        <v>86</v>
      </c>
      <c r="R5" s="128"/>
      <c r="S5" s="128"/>
      <c r="T5" s="128"/>
      <c r="U5" s="128"/>
      <c r="V5" s="128" t="s">
        <v>87</v>
      </c>
      <c r="W5" s="128"/>
      <c r="X5" s="128"/>
      <c r="Y5" s="128"/>
      <c r="Z5" s="128"/>
      <c r="AA5" s="128" t="s">
        <v>88</v>
      </c>
      <c r="AB5" s="128"/>
      <c r="AC5" s="128"/>
      <c r="AD5" s="128"/>
      <c r="AE5" s="128"/>
      <c r="AF5" s="128" t="s">
        <v>89</v>
      </c>
      <c r="AG5" s="128"/>
      <c r="AH5" s="128"/>
      <c r="AI5" s="128"/>
      <c r="AJ5" s="128"/>
      <c r="AK5" s="128" t="s">
        <v>90</v>
      </c>
      <c r="AL5" s="128"/>
      <c r="AM5" s="128"/>
      <c r="AN5" s="128"/>
      <c r="AO5" s="128"/>
      <c r="AP5" s="128" t="s">
        <v>91</v>
      </c>
      <c r="AQ5" s="128"/>
      <c r="AR5" s="128"/>
      <c r="AS5" s="128"/>
      <c r="AT5" s="128"/>
      <c r="AU5" s="128" t="s">
        <v>92</v>
      </c>
      <c r="AV5" s="128"/>
      <c r="AW5" s="128"/>
      <c r="AX5" s="128"/>
      <c r="AY5" s="128"/>
      <c r="AZ5" s="128" t="s">
        <v>93</v>
      </c>
      <c r="BA5" s="128"/>
      <c r="BB5" s="128"/>
      <c r="BC5" s="128"/>
      <c r="BD5" s="128"/>
      <c r="BE5" s="128" t="s">
        <v>94</v>
      </c>
      <c r="BF5" s="128"/>
      <c r="BG5" s="128"/>
      <c r="BH5" s="128"/>
      <c r="BI5" s="128"/>
      <c r="BJ5" s="128" t="s">
        <v>95</v>
      </c>
      <c r="BK5" s="128"/>
      <c r="BL5" s="128"/>
      <c r="BM5" s="128"/>
      <c r="BN5" s="128"/>
      <c r="BO5" s="128" t="s">
        <v>96</v>
      </c>
      <c r="BP5" s="128"/>
      <c r="BQ5" s="128"/>
      <c r="BR5" s="128"/>
      <c r="BS5" s="128"/>
      <c r="BT5" s="128" t="s">
        <v>97</v>
      </c>
      <c r="BU5" s="128"/>
      <c r="BV5" s="128"/>
      <c r="BW5" s="128"/>
      <c r="BX5" s="128"/>
      <c r="BY5" s="128" t="s">
        <v>98</v>
      </c>
      <c r="BZ5" s="128"/>
      <c r="CA5" s="128"/>
      <c r="CB5" s="128"/>
      <c r="CC5" s="128"/>
      <c r="CD5" s="128" t="s">
        <v>99</v>
      </c>
      <c r="CE5" s="128"/>
      <c r="CF5" s="128"/>
      <c r="CG5" s="128"/>
      <c r="CH5" s="128"/>
      <c r="CI5" s="128" t="s">
        <v>100</v>
      </c>
      <c r="CJ5" s="128"/>
      <c r="CK5" s="128"/>
      <c r="CL5" s="128"/>
      <c r="CM5" s="128"/>
      <c r="CN5" s="128" t="s">
        <v>101</v>
      </c>
      <c r="CO5" s="128"/>
      <c r="CP5" s="128"/>
      <c r="CQ5" s="128"/>
      <c r="CR5" s="128"/>
      <c r="CS5" s="128" t="s">
        <v>102</v>
      </c>
      <c r="CT5" s="128"/>
      <c r="CU5" s="128"/>
      <c r="CV5" s="128"/>
      <c r="CW5" s="128"/>
      <c r="CX5" s="128" t="s">
        <v>103</v>
      </c>
      <c r="CY5" s="128"/>
      <c r="CZ5" s="128"/>
      <c r="DA5" s="128"/>
      <c r="DB5" s="128"/>
      <c r="DC5" s="128" t="s">
        <v>104</v>
      </c>
      <c r="DD5" s="128"/>
      <c r="DE5" s="128"/>
      <c r="DF5" s="128"/>
      <c r="DG5" s="128"/>
      <c r="DH5" s="128" t="s">
        <v>105</v>
      </c>
      <c r="DI5" s="128"/>
      <c r="DJ5" s="128"/>
      <c r="DK5" s="128"/>
      <c r="DL5" s="128"/>
      <c r="DM5" s="128" t="s">
        <v>106</v>
      </c>
      <c r="DN5" s="128"/>
      <c r="DO5" s="128"/>
      <c r="DP5" s="128"/>
      <c r="DQ5" s="128"/>
      <c r="DR5" s="128" t="s">
        <v>107</v>
      </c>
      <c r="DS5" s="128"/>
      <c r="DT5" s="128"/>
      <c r="DU5" s="128"/>
      <c r="DV5" s="128"/>
      <c r="DW5" s="128" t="s">
        <v>108</v>
      </c>
      <c r="DX5" s="128"/>
      <c r="DY5" s="128"/>
      <c r="DZ5" s="128"/>
      <c r="EA5" s="128"/>
      <c r="EB5" s="128" t="s">
        <v>109</v>
      </c>
      <c r="EC5" s="128"/>
      <c r="ED5" s="128"/>
      <c r="EE5" s="128"/>
      <c r="EF5" s="128"/>
      <c r="EG5" s="128" t="s">
        <v>110</v>
      </c>
      <c r="EH5" s="128"/>
      <c r="EI5" s="128"/>
      <c r="EJ5" s="128"/>
      <c r="EK5" s="128"/>
      <c r="EL5" s="128" t="s">
        <v>111</v>
      </c>
      <c r="EM5" s="128"/>
      <c r="EN5" s="128"/>
      <c r="EO5" s="128"/>
      <c r="EP5" s="128"/>
      <c r="EQ5" s="128" t="s">
        <v>112</v>
      </c>
      <c r="ER5" s="128"/>
      <c r="ES5" s="128"/>
      <c r="ET5" s="128"/>
      <c r="EU5" s="128"/>
      <c r="EV5" s="128" t="s">
        <v>113</v>
      </c>
      <c r="EW5" s="128"/>
      <c r="EX5" s="128"/>
      <c r="EY5" s="128"/>
      <c r="EZ5" s="128"/>
      <c r="FA5" s="128" t="s">
        <v>114</v>
      </c>
      <c r="FB5" s="128"/>
      <c r="FC5" s="128"/>
      <c r="FD5" s="128"/>
      <c r="FE5" s="128"/>
      <c r="FF5" s="128" t="s">
        <v>115</v>
      </c>
      <c r="FG5" s="128"/>
      <c r="FH5" s="128"/>
      <c r="FI5" s="128"/>
      <c r="FJ5" s="128"/>
      <c r="FK5" s="128" t="s">
        <v>116</v>
      </c>
      <c r="FL5" s="128"/>
      <c r="FM5" s="128"/>
      <c r="FN5" s="128"/>
      <c r="FO5" s="128"/>
      <c r="FP5" s="128" t="s">
        <v>117</v>
      </c>
      <c r="FQ5" s="128"/>
      <c r="FR5" s="128"/>
      <c r="FS5" s="128"/>
      <c r="FT5" s="128"/>
      <c r="FU5" s="128" t="s">
        <v>118</v>
      </c>
      <c r="FV5" s="128"/>
      <c r="FW5" s="128"/>
      <c r="FX5" s="128"/>
      <c r="FY5" s="128"/>
      <c r="FZ5" s="128" t="s">
        <v>119</v>
      </c>
      <c r="GA5" s="128"/>
      <c r="GB5" s="128"/>
      <c r="GC5" s="128"/>
      <c r="GD5" s="128"/>
      <c r="GE5" s="128" t="s">
        <v>120</v>
      </c>
      <c r="GF5" s="128"/>
      <c r="GG5" s="128"/>
      <c r="GH5" s="128"/>
      <c r="GI5" s="128"/>
      <c r="GJ5" s="128" t="s">
        <v>121</v>
      </c>
      <c r="GK5" s="128"/>
      <c r="GL5" s="128"/>
      <c r="GM5" s="128"/>
      <c r="GN5" s="128"/>
      <c r="GO5" s="128" t="s">
        <v>122</v>
      </c>
      <c r="GP5" s="128"/>
      <c r="GQ5" s="128"/>
      <c r="GR5" s="128"/>
      <c r="GS5" s="128"/>
      <c r="GT5" s="128" t="s">
        <v>123</v>
      </c>
      <c r="GU5" s="128"/>
      <c r="GV5" s="128"/>
      <c r="GW5" s="128"/>
      <c r="GX5" s="128"/>
      <c r="GY5" s="128" t="s">
        <v>124</v>
      </c>
      <c r="GZ5" s="128"/>
      <c r="HA5" s="128"/>
      <c r="HB5" s="128"/>
      <c r="HC5" s="128"/>
      <c r="HD5" s="128" t="s">
        <v>125</v>
      </c>
      <c r="HE5" s="128"/>
      <c r="HF5" s="128"/>
      <c r="HG5" s="128"/>
      <c r="HH5" s="128"/>
      <c r="HI5" s="128" t="s">
        <v>126</v>
      </c>
      <c r="HJ5" s="128"/>
      <c r="HK5" s="128"/>
      <c r="HL5" s="128"/>
      <c r="HM5" s="128"/>
      <c r="HN5" s="128" t="s">
        <v>127</v>
      </c>
      <c r="HO5" s="128"/>
      <c r="HP5" s="128"/>
      <c r="HQ5" s="128"/>
      <c r="HR5" s="128"/>
      <c r="HS5" s="128" t="s">
        <v>128</v>
      </c>
      <c r="HT5" s="128"/>
      <c r="HU5" s="128"/>
      <c r="HV5" s="128"/>
      <c r="HW5" s="128"/>
      <c r="HX5" s="128" t="s">
        <v>129</v>
      </c>
      <c r="HY5" s="128"/>
      <c r="HZ5" s="128"/>
      <c r="IA5" s="128"/>
      <c r="IB5" s="128"/>
      <c r="IC5" s="128" t="s">
        <v>130</v>
      </c>
      <c r="ID5" s="128"/>
      <c r="IE5" s="128"/>
      <c r="IF5" s="128"/>
      <c r="IG5" s="128"/>
      <c r="IH5" s="128" t="s">
        <v>131</v>
      </c>
      <c r="II5" s="128"/>
      <c r="IJ5" s="128"/>
      <c r="IK5" s="128"/>
      <c r="IL5" s="128"/>
      <c r="IM5" s="128" t="s">
        <v>132</v>
      </c>
      <c r="IN5" s="128"/>
      <c r="IO5" s="128"/>
      <c r="IP5" s="128"/>
      <c r="IQ5" s="128"/>
      <c r="IR5" s="128" t="s">
        <v>133</v>
      </c>
      <c r="IS5" s="128"/>
      <c r="IT5" s="128"/>
      <c r="IU5" s="128"/>
      <c r="IV5" s="128"/>
      <c r="IW5" s="128" t="s">
        <v>134</v>
      </c>
      <c r="IX5" s="128"/>
      <c r="IY5" s="128"/>
      <c r="IZ5" s="128"/>
      <c r="JA5" s="128"/>
      <c r="JB5" s="128" t="s">
        <v>135</v>
      </c>
      <c r="JC5" s="128"/>
      <c r="JD5" s="128"/>
      <c r="JE5" s="128"/>
      <c r="JF5" s="128"/>
      <c r="JG5" s="128" t="s">
        <v>136</v>
      </c>
      <c r="JH5" s="128"/>
      <c r="JI5" s="128"/>
      <c r="JJ5" s="128"/>
      <c r="JK5" s="128"/>
      <c r="JL5" s="128" t="s">
        <v>137</v>
      </c>
      <c r="JM5" s="128"/>
      <c r="JN5" s="128"/>
      <c r="JO5" s="128"/>
      <c r="JP5" s="128"/>
      <c r="JQ5" s="128" t="s">
        <v>138</v>
      </c>
      <c r="JR5" s="128"/>
      <c r="JS5" s="128"/>
      <c r="JT5" s="128"/>
      <c r="JU5" s="128"/>
      <c r="JV5" s="128" t="s">
        <v>139</v>
      </c>
      <c r="JW5" s="128"/>
      <c r="JX5" s="128"/>
      <c r="JY5" s="128"/>
      <c r="JZ5" s="128"/>
      <c r="KA5" s="128" t="s">
        <v>140</v>
      </c>
      <c r="KB5" s="128"/>
      <c r="KC5" s="128"/>
      <c r="KD5" s="128"/>
      <c r="KE5" s="128"/>
      <c r="KF5" s="128" t="s">
        <v>141</v>
      </c>
      <c r="KG5" s="128"/>
      <c r="KH5" s="128"/>
      <c r="KI5" s="128"/>
      <c r="KJ5" s="128"/>
      <c r="KK5" s="128" t="s">
        <v>142</v>
      </c>
      <c r="KL5" s="128"/>
      <c r="KM5" s="128"/>
      <c r="KN5" s="128"/>
      <c r="KO5" s="128"/>
      <c r="KP5" s="128" t="s">
        <v>143</v>
      </c>
      <c r="KQ5" s="128"/>
      <c r="KR5" s="128"/>
      <c r="KS5" s="128"/>
      <c r="KT5" s="128"/>
      <c r="KU5" s="128" t="s">
        <v>144</v>
      </c>
      <c r="KV5" s="128"/>
      <c r="KW5" s="128"/>
      <c r="KX5" s="128"/>
      <c r="KY5" s="128"/>
      <c r="KZ5" s="128" t="s">
        <v>145</v>
      </c>
      <c r="LA5" s="128"/>
      <c r="LB5" s="128"/>
      <c r="LC5" s="128"/>
      <c r="LD5" s="128"/>
      <c r="LE5" s="128" t="s">
        <v>146</v>
      </c>
      <c r="LF5" s="128"/>
      <c r="LG5" s="128"/>
      <c r="LH5" s="128"/>
      <c r="LI5" s="128"/>
      <c r="LJ5" s="128" t="s">
        <v>147</v>
      </c>
      <c r="LK5" s="128"/>
      <c r="LL5" s="128"/>
      <c r="LM5" s="128"/>
      <c r="LN5" s="128"/>
      <c r="LO5" s="128" t="s">
        <v>148</v>
      </c>
      <c r="LP5" s="128"/>
      <c r="LQ5" s="128"/>
      <c r="LR5" s="128"/>
      <c r="LS5" s="128"/>
      <c r="LT5" s="128" t="s">
        <v>149</v>
      </c>
      <c r="LU5" s="128"/>
      <c r="LV5" s="128"/>
      <c r="LW5" s="128"/>
      <c r="LX5" s="128"/>
      <c r="LY5" s="128" t="s">
        <v>150</v>
      </c>
      <c r="LZ5" s="128"/>
      <c r="MA5" s="128"/>
      <c r="MB5" s="128"/>
      <c r="MC5" s="128"/>
      <c r="MD5" s="128" t="s">
        <v>151</v>
      </c>
      <c r="ME5" s="128"/>
      <c r="MF5" s="128"/>
      <c r="MG5" s="128"/>
      <c r="MH5" s="128"/>
      <c r="MI5" s="128" t="s">
        <v>152</v>
      </c>
      <c r="MJ5" s="128"/>
      <c r="MK5" s="128"/>
      <c r="ML5" s="128"/>
      <c r="MM5" s="128"/>
      <c r="MN5" s="128" t="s">
        <v>153</v>
      </c>
      <c r="MO5" s="128"/>
      <c r="MP5" s="128"/>
      <c r="MQ5" s="128"/>
      <c r="MR5" s="128"/>
      <c r="MS5" s="128" t="s">
        <v>154</v>
      </c>
      <c r="MT5" s="128"/>
      <c r="MU5" s="128"/>
      <c r="MV5" s="128"/>
      <c r="MW5" s="128"/>
      <c r="MX5" s="138" t="s">
        <v>155</v>
      </c>
      <c r="MY5" s="139"/>
      <c r="MZ5" s="139"/>
      <c r="NA5" s="139"/>
      <c r="NB5" s="140"/>
      <c r="NC5" s="138" t="s">
        <v>156</v>
      </c>
      <c r="ND5" s="139"/>
      <c r="NE5" s="139"/>
      <c r="NF5" s="139"/>
      <c r="NG5" s="140"/>
      <c r="NH5" s="138" t="s">
        <v>157</v>
      </c>
      <c r="NI5" s="139"/>
      <c r="NJ5" s="139"/>
      <c r="NK5" s="139"/>
      <c r="NL5" s="140"/>
      <c r="NM5" s="128" t="s">
        <v>158</v>
      </c>
      <c r="NN5" s="128"/>
      <c r="NO5" s="128"/>
      <c r="NP5" s="128"/>
      <c r="NQ5" s="128"/>
      <c r="NR5" s="128" t="s">
        <v>159</v>
      </c>
      <c r="NS5" s="128"/>
      <c r="NT5" s="128"/>
      <c r="NU5" s="128"/>
      <c r="NV5" s="128"/>
      <c r="NW5" s="128" t="s">
        <v>160</v>
      </c>
      <c r="NX5" s="128"/>
      <c r="NY5" s="128"/>
      <c r="NZ5" s="128"/>
      <c r="OA5" s="128"/>
      <c r="OB5" s="128" t="s">
        <v>185</v>
      </c>
      <c r="OC5" s="128"/>
      <c r="OD5" s="128"/>
      <c r="OE5" s="128"/>
      <c r="OF5" s="128"/>
      <c r="OG5" s="134" t="s">
        <v>163</v>
      </c>
      <c r="OH5" s="135"/>
      <c r="OI5" s="135"/>
      <c r="OJ5" s="136"/>
      <c r="OK5" s="129" t="s">
        <v>187</v>
      </c>
      <c r="OL5" s="130"/>
      <c r="OM5" s="130"/>
      <c r="ON5" s="137"/>
      <c r="OO5" s="37"/>
    </row>
    <row r="6" spans="1:405" ht="36" customHeight="1">
      <c r="A6" s="37"/>
      <c r="B6" s="142"/>
      <c r="C6" s="72" t="s">
        <v>82</v>
      </c>
      <c r="D6" s="73" t="s">
        <v>10</v>
      </c>
      <c r="E6" s="73" t="s">
        <v>11</v>
      </c>
      <c r="F6" s="73" t="s">
        <v>12</v>
      </c>
      <c r="G6" s="72" t="s">
        <v>82</v>
      </c>
      <c r="H6" s="73" t="s">
        <v>10</v>
      </c>
      <c r="I6" s="73" t="s">
        <v>11</v>
      </c>
      <c r="J6" s="73" t="s">
        <v>12</v>
      </c>
      <c r="K6" s="72" t="s">
        <v>13</v>
      </c>
      <c r="L6" s="72" t="s">
        <v>82</v>
      </c>
      <c r="M6" s="73" t="s">
        <v>10</v>
      </c>
      <c r="N6" s="73" t="s">
        <v>11</v>
      </c>
      <c r="O6" s="73" t="s">
        <v>12</v>
      </c>
      <c r="P6" s="72" t="s">
        <v>13</v>
      </c>
      <c r="Q6" s="72" t="s">
        <v>82</v>
      </c>
      <c r="R6" s="73" t="s">
        <v>10</v>
      </c>
      <c r="S6" s="73" t="s">
        <v>11</v>
      </c>
      <c r="T6" s="73" t="s">
        <v>12</v>
      </c>
      <c r="U6" s="72" t="s">
        <v>13</v>
      </c>
      <c r="V6" s="72" t="s">
        <v>82</v>
      </c>
      <c r="W6" s="73" t="s">
        <v>10</v>
      </c>
      <c r="X6" s="73" t="s">
        <v>11</v>
      </c>
      <c r="Y6" s="73" t="s">
        <v>12</v>
      </c>
      <c r="Z6" s="72" t="s">
        <v>13</v>
      </c>
      <c r="AA6" s="72" t="s">
        <v>82</v>
      </c>
      <c r="AB6" s="73" t="s">
        <v>10</v>
      </c>
      <c r="AC6" s="73" t="s">
        <v>11</v>
      </c>
      <c r="AD6" s="73" t="s">
        <v>12</v>
      </c>
      <c r="AE6" s="72" t="s">
        <v>13</v>
      </c>
      <c r="AF6" s="72" t="s">
        <v>82</v>
      </c>
      <c r="AG6" s="73" t="s">
        <v>10</v>
      </c>
      <c r="AH6" s="73" t="s">
        <v>11</v>
      </c>
      <c r="AI6" s="73" t="s">
        <v>12</v>
      </c>
      <c r="AJ6" s="72" t="s">
        <v>13</v>
      </c>
      <c r="AK6" s="72" t="s">
        <v>82</v>
      </c>
      <c r="AL6" s="73" t="s">
        <v>10</v>
      </c>
      <c r="AM6" s="73" t="s">
        <v>11</v>
      </c>
      <c r="AN6" s="73" t="s">
        <v>12</v>
      </c>
      <c r="AO6" s="72" t="s">
        <v>13</v>
      </c>
      <c r="AP6" s="72" t="s">
        <v>82</v>
      </c>
      <c r="AQ6" s="73" t="s">
        <v>10</v>
      </c>
      <c r="AR6" s="73" t="s">
        <v>11</v>
      </c>
      <c r="AS6" s="73" t="s">
        <v>12</v>
      </c>
      <c r="AT6" s="72" t="s">
        <v>13</v>
      </c>
      <c r="AU6" s="72" t="s">
        <v>82</v>
      </c>
      <c r="AV6" s="73" t="s">
        <v>10</v>
      </c>
      <c r="AW6" s="73" t="s">
        <v>11</v>
      </c>
      <c r="AX6" s="73" t="s">
        <v>12</v>
      </c>
      <c r="AY6" s="72" t="s">
        <v>13</v>
      </c>
      <c r="AZ6" s="72" t="s">
        <v>82</v>
      </c>
      <c r="BA6" s="73" t="s">
        <v>10</v>
      </c>
      <c r="BB6" s="73" t="s">
        <v>11</v>
      </c>
      <c r="BC6" s="73" t="s">
        <v>12</v>
      </c>
      <c r="BD6" s="72" t="s">
        <v>13</v>
      </c>
      <c r="BE6" s="72" t="s">
        <v>82</v>
      </c>
      <c r="BF6" s="73" t="s">
        <v>10</v>
      </c>
      <c r="BG6" s="73" t="s">
        <v>11</v>
      </c>
      <c r="BH6" s="73" t="s">
        <v>12</v>
      </c>
      <c r="BI6" s="72" t="s">
        <v>13</v>
      </c>
      <c r="BJ6" s="72" t="s">
        <v>82</v>
      </c>
      <c r="BK6" s="73" t="s">
        <v>10</v>
      </c>
      <c r="BL6" s="73" t="s">
        <v>11</v>
      </c>
      <c r="BM6" s="73" t="s">
        <v>12</v>
      </c>
      <c r="BN6" s="72" t="s">
        <v>13</v>
      </c>
      <c r="BO6" s="72" t="s">
        <v>82</v>
      </c>
      <c r="BP6" s="73" t="s">
        <v>10</v>
      </c>
      <c r="BQ6" s="73" t="s">
        <v>11</v>
      </c>
      <c r="BR6" s="73" t="s">
        <v>12</v>
      </c>
      <c r="BS6" s="72" t="s">
        <v>13</v>
      </c>
      <c r="BT6" s="72" t="s">
        <v>82</v>
      </c>
      <c r="BU6" s="73" t="s">
        <v>10</v>
      </c>
      <c r="BV6" s="73" t="s">
        <v>11</v>
      </c>
      <c r="BW6" s="73" t="s">
        <v>12</v>
      </c>
      <c r="BX6" s="72" t="s">
        <v>13</v>
      </c>
      <c r="BY6" s="72" t="s">
        <v>82</v>
      </c>
      <c r="BZ6" s="73" t="s">
        <v>10</v>
      </c>
      <c r="CA6" s="73" t="s">
        <v>11</v>
      </c>
      <c r="CB6" s="73" t="s">
        <v>12</v>
      </c>
      <c r="CC6" s="72" t="s">
        <v>13</v>
      </c>
      <c r="CD6" s="72" t="s">
        <v>82</v>
      </c>
      <c r="CE6" s="73" t="s">
        <v>10</v>
      </c>
      <c r="CF6" s="73" t="s">
        <v>11</v>
      </c>
      <c r="CG6" s="73" t="s">
        <v>12</v>
      </c>
      <c r="CH6" s="72" t="s">
        <v>13</v>
      </c>
      <c r="CI6" s="72" t="s">
        <v>82</v>
      </c>
      <c r="CJ6" s="73" t="s">
        <v>10</v>
      </c>
      <c r="CK6" s="73" t="s">
        <v>11</v>
      </c>
      <c r="CL6" s="73" t="s">
        <v>12</v>
      </c>
      <c r="CM6" s="72" t="s">
        <v>13</v>
      </c>
      <c r="CN6" s="72" t="s">
        <v>82</v>
      </c>
      <c r="CO6" s="73" t="s">
        <v>10</v>
      </c>
      <c r="CP6" s="73" t="s">
        <v>11</v>
      </c>
      <c r="CQ6" s="73" t="s">
        <v>12</v>
      </c>
      <c r="CR6" s="72" t="s">
        <v>13</v>
      </c>
      <c r="CS6" s="72" t="s">
        <v>82</v>
      </c>
      <c r="CT6" s="73" t="s">
        <v>10</v>
      </c>
      <c r="CU6" s="73" t="s">
        <v>11</v>
      </c>
      <c r="CV6" s="73" t="s">
        <v>12</v>
      </c>
      <c r="CW6" s="72" t="s">
        <v>13</v>
      </c>
      <c r="CX6" s="72" t="s">
        <v>82</v>
      </c>
      <c r="CY6" s="73" t="s">
        <v>10</v>
      </c>
      <c r="CZ6" s="73" t="s">
        <v>11</v>
      </c>
      <c r="DA6" s="73" t="s">
        <v>12</v>
      </c>
      <c r="DB6" s="72" t="s">
        <v>13</v>
      </c>
      <c r="DC6" s="72" t="s">
        <v>82</v>
      </c>
      <c r="DD6" s="73" t="s">
        <v>10</v>
      </c>
      <c r="DE6" s="73" t="s">
        <v>11</v>
      </c>
      <c r="DF6" s="73" t="s">
        <v>12</v>
      </c>
      <c r="DG6" s="72" t="s">
        <v>13</v>
      </c>
      <c r="DH6" s="72" t="s">
        <v>82</v>
      </c>
      <c r="DI6" s="73" t="s">
        <v>10</v>
      </c>
      <c r="DJ6" s="73" t="s">
        <v>11</v>
      </c>
      <c r="DK6" s="73" t="s">
        <v>12</v>
      </c>
      <c r="DL6" s="72" t="s">
        <v>13</v>
      </c>
      <c r="DM6" s="72" t="s">
        <v>82</v>
      </c>
      <c r="DN6" s="73" t="s">
        <v>10</v>
      </c>
      <c r="DO6" s="73" t="s">
        <v>11</v>
      </c>
      <c r="DP6" s="73" t="s">
        <v>12</v>
      </c>
      <c r="DQ6" s="72" t="s">
        <v>13</v>
      </c>
      <c r="DR6" s="72" t="s">
        <v>82</v>
      </c>
      <c r="DS6" s="73" t="s">
        <v>10</v>
      </c>
      <c r="DT6" s="73" t="s">
        <v>11</v>
      </c>
      <c r="DU6" s="73" t="s">
        <v>12</v>
      </c>
      <c r="DV6" s="72" t="s">
        <v>13</v>
      </c>
      <c r="DW6" s="72" t="s">
        <v>82</v>
      </c>
      <c r="DX6" s="73" t="s">
        <v>10</v>
      </c>
      <c r="DY6" s="73" t="s">
        <v>11</v>
      </c>
      <c r="DZ6" s="73" t="s">
        <v>12</v>
      </c>
      <c r="EA6" s="72" t="s">
        <v>13</v>
      </c>
      <c r="EB6" s="72" t="s">
        <v>82</v>
      </c>
      <c r="EC6" s="73" t="s">
        <v>10</v>
      </c>
      <c r="ED6" s="73" t="s">
        <v>11</v>
      </c>
      <c r="EE6" s="73" t="s">
        <v>12</v>
      </c>
      <c r="EF6" s="72" t="s">
        <v>13</v>
      </c>
      <c r="EG6" s="72" t="s">
        <v>82</v>
      </c>
      <c r="EH6" s="73" t="s">
        <v>10</v>
      </c>
      <c r="EI6" s="73" t="s">
        <v>11</v>
      </c>
      <c r="EJ6" s="73" t="s">
        <v>12</v>
      </c>
      <c r="EK6" s="72" t="s">
        <v>13</v>
      </c>
      <c r="EL6" s="72" t="s">
        <v>82</v>
      </c>
      <c r="EM6" s="73" t="s">
        <v>10</v>
      </c>
      <c r="EN6" s="73" t="s">
        <v>11</v>
      </c>
      <c r="EO6" s="73" t="s">
        <v>12</v>
      </c>
      <c r="EP6" s="72" t="s">
        <v>13</v>
      </c>
      <c r="EQ6" s="72" t="s">
        <v>82</v>
      </c>
      <c r="ER6" s="73" t="s">
        <v>10</v>
      </c>
      <c r="ES6" s="73" t="s">
        <v>11</v>
      </c>
      <c r="ET6" s="73" t="s">
        <v>12</v>
      </c>
      <c r="EU6" s="72" t="s">
        <v>13</v>
      </c>
      <c r="EV6" s="72" t="s">
        <v>82</v>
      </c>
      <c r="EW6" s="73" t="s">
        <v>10</v>
      </c>
      <c r="EX6" s="73" t="s">
        <v>11</v>
      </c>
      <c r="EY6" s="73" t="s">
        <v>12</v>
      </c>
      <c r="EZ6" s="72" t="s">
        <v>13</v>
      </c>
      <c r="FA6" s="72" t="s">
        <v>82</v>
      </c>
      <c r="FB6" s="73" t="s">
        <v>10</v>
      </c>
      <c r="FC6" s="73" t="s">
        <v>11</v>
      </c>
      <c r="FD6" s="73" t="s">
        <v>12</v>
      </c>
      <c r="FE6" s="72" t="s">
        <v>13</v>
      </c>
      <c r="FF6" s="72" t="s">
        <v>82</v>
      </c>
      <c r="FG6" s="73" t="s">
        <v>10</v>
      </c>
      <c r="FH6" s="73" t="s">
        <v>11</v>
      </c>
      <c r="FI6" s="73" t="s">
        <v>12</v>
      </c>
      <c r="FJ6" s="72" t="s">
        <v>13</v>
      </c>
      <c r="FK6" s="72" t="s">
        <v>82</v>
      </c>
      <c r="FL6" s="73" t="s">
        <v>10</v>
      </c>
      <c r="FM6" s="73" t="s">
        <v>11</v>
      </c>
      <c r="FN6" s="73" t="s">
        <v>12</v>
      </c>
      <c r="FO6" s="72" t="s">
        <v>13</v>
      </c>
      <c r="FP6" s="72" t="s">
        <v>82</v>
      </c>
      <c r="FQ6" s="73" t="s">
        <v>10</v>
      </c>
      <c r="FR6" s="73" t="s">
        <v>11</v>
      </c>
      <c r="FS6" s="73" t="s">
        <v>12</v>
      </c>
      <c r="FT6" s="72" t="s">
        <v>13</v>
      </c>
      <c r="FU6" s="72" t="s">
        <v>82</v>
      </c>
      <c r="FV6" s="73" t="s">
        <v>10</v>
      </c>
      <c r="FW6" s="73" t="s">
        <v>11</v>
      </c>
      <c r="FX6" s="73" t="s">
        <v>12</v>
      </c>
      <c r="FY6" s="72" t="s">
        <v>13</v>
      </c>
      <c r="FZ6" s="72" t="s">
        <v>82</v>
      </c>
      <c r="GA6" s="73" t="s">
        <v>10</v>
      </c>
      <c r="GB6" s="73" t="s">
        <v>11</v>
      </c>
      <c r="GC6" s="73" t="s">
        <v>12</v>
      </c>
      <c r="GD6" s="72" t="s">
        <v>13</v>
      </c>
      <c r="GE6" s="72" t="s">
        <v>82</v>
      </c>
      <c r="GF6" s="73" t="s">
        <v>10</v>
      </c>
      <c r="GG6" s="73" t="s">
        <v>11</v>
      </c>
      <c r="GH6" s="73" t="s">
        <v>12</v>
      </c>
      <c r="GI6" s="72" t="s">
        <v>13</v>
      </c>
      <c r="GJ6" s="72" t="s">
        <v>82</v>
      </c>
      <c r="GK6" s="73" t="s">
        <v>10</v>
      </c>
      <c r="GL6" s="73" t="s">
        <v>11</v>
      </c>
      <c r="GM6" s="73" t="s">
        <v>12</v>
      </c>
      <c r="GN6" s="72" t="s">
        <v>13</v>
      </c>
      <c r="GO6" s="72" t="s">
        <v>82</v>
      </c>
      <c r="GP6" s="73" t="s">
        <v>10</v>
      </c>
      <c r="GQ6" s="73" t="s">
        <v>11</v>
      </c>
      <c r="GR6" s="73" t="s">
        <v>12</v>
      </c>
      <c r="GS6" s="72" t="s">
        <v>13</v>
      </c>
      <c r="GT6" s="72" t="s">
        <v>82</v>
      </c>
      <c r="GU6" s="73" t="s">
        <v>10</v>
      </c>
      <c r="GV6" s="73" t="s">
        <v>11</v>
      </c>
      <c r="GW6" s="73" t="s">
        <v>12</v>
      </c>
      <c r="GX6" s="72" t="s">
        <v>13</v>
      </c>
      <c r="GY6" s="72" t="s">
        <v>82</v>
      </c>
      <c r="GZ6" s="73" t="s">
        <v>10</v>
      </c>
      <c r="HA6" s="73" t="s">
        <v>11</v>
      </c>
      <c r="HB6" s="73" t="s">
        <v>12</v>
      </c>
      <c r="HC6" s="72" t="s">
        <v>13</v>
      </c>
      <c r="HD6" s="72" t="s">
        <v>82</v>
      </c>
      <c r="HE6" s="73" t="s">
        <v>10</v>
      </c>
      <c r="HF6" s="73" t="s">
        <v>11</v>
      </c>
      <c r="HG6" s="73" t="s">
        <v>12</v>
      </c>
      <c r="HH6" s="72" t="s">
        <v>13</v>
      </c>
      <c r="HI6" s="72" t="s">
        <v>82</v>
      </c>
      <c r="HJ6" s="73" t="s">
        <v>10</v>
      </c>
      <c r="HK6" s="73" t="s">
        <v>11</v>
      </c>
      <c r="HL6" s="73" t="s">
        <v>12</v>
      </c>
      <c r="HM6" s="72" t="s">
        <v>13</v>
      </c>
      <c r="HN6" s="72" t="s">
        <v>82</v>
      </c>
      <c r="HO6" s="73" t="s">
        <v>10</v>
      </c>
      <c r="HP6" s="73" t="s">
        <v>11</v>
      </c>
      <c r="HQ6" s="73" t="s">
        <v>12</v>
      </c>
      <c r="HR6" s="72" t="s">
        <v>13</v>
      </c>
      <c r="HS6" s="72" t="s">
        <v>82</v>
      </c>
      <c r="HT6" s="73" t="s">
        <v>10</v>
      </c>
      <c r="HU6" s="73" t="s">
        <v>11</v>
      </c>
      <c r="HV6" s="73" t="s">
        <v>12</v>
      </c>
      <c r="HW6" s="72" t="s">
        <v>13</v>
      </c>
      <c r="HX6" s="72" t="s">
        <v>82</v>
      </c>
      <c r="HY6" s="73" t="s">
        <v>10</v>
      </c>
      <c r="HZ6" s="73" t="s">
        <v>11</v>
      </c>
      <c r="IA6" s="73" t="s">
        <v>12</v>
      </c>
      <c r="IB6" s="72" t="s">
        <v>13</v>
      </c>
      <c r="IC6" s="72" t="s">
        <v>82</v>
      </c>
      <c r="ID6" s="73" t="s">
        <v>10</v>
      </c>
      <c r="IE6" s="73" t="s">
        <v>11</v>
      </c>
      <c r="IF6" s="73" t="s">
        <v>12</v>
      </c>
      <c r="IG6" s="72" t="s">
        <v>13</v>
      </c>
      <c r="IH6" s="72" t="s">
        <v>82</v>
      </c>
      <c r="II6" s="73" t="s">
        <v>10</v>
      </c>
      <c r="IJ6" s="73" t="s">
        <v>11</v>
      </c>
      <c r="IK6" s="73" t="s">
        <v>12</v>
      </c>
      <c r="IL6" s="72" t="s">
        <v>13</v>
      </c>
      <c r="IM6" s="72" t="s">
        <v>82</v>
      </c>
      <c r="IN6" s="73" t="s">
        <v>10</v>
      </c>
      <c r="IO6" s="73" t="s">
        <v>11</v>
      </c>
      <c r="IP6" s="73" t="s">
        <v>12</v>
      </c>
      <c r="IQ6" s="72" t="s">
        <v>13</v>
      </c>
      <c r="IR6" s="72" t="s">
        <v>82</v>
      </c>
      <c r="IS6" s="73" t="s">
        <v>10</v>
      </c>
      <c r="IT6" s="73" t="s">
        <v>11</v>
      </c>
      <c r="IU6" s="73" t="s">
        <v>12</v>
      </c>
      <c r="IV6" s="72" t="s">
        <v>13</v>
      </c>
      <c r="IW6" s="72" t="s">
        <v>82</v>
      </c>
      <c r="IX6" s="73" t="s">
        <v>10</v>
      </c>
      <c r="IY6" s="73" t="s">
        <v>11</v>
      </c>
      <c r="IZ6" s="73" t="s">
        <v>12</v>
      </c>
      <c r="JA6" s="72" t="s">
        <v>13</v>
      </c>
      <c r="JB6" s="72" t="s">
        <v>82</v>
      </c>
      <c r="JC6" s="73" t="s">
        <v>10</v>
      </c>
      <c r="JD6" s="73" t="s">
        <v>11</v>
      </c>
      <c r="JE6" s="73" t="s">
        <v>12</v>
      </c>
      <c r="JF6" s="72" t="s">
        <v>13</v>
      </c>
      <c r="JG6" s="72" t="s">
        <v>82</v>
      </c>
      <c r="JH6" s="73" t="s">
        <v>10</v>
      </c>
      <c r="JI6" s="73" t="s">
        <v>11</v>
      </c>
      <c r="JJ6" s="73" t="s">
        <v>12</v>
      </c>
      <c r="JK6" s="72" t="s">
        <v>13</v>
      </c>
      <c r="JL6" s="72" t="s">
        <v>82</v>
      </c>
      <c r="JM6" s="73" t="s">
        <v>10</v>
      </c>
      <c r="JN6" s="73" t="s">
        <v>11</v>
      </c>
      <c r="JO6" s="73" t="s">
        <v>12</v>
      </c>
      <c r="JP6" s="72" t="s">
        <v>13</v>
      </c>
      <c r="JQ6" s="72" t="s">
        <v>82</v>
      </c>
      <c r="JR6" s="73" t="s">
        <v>10</v>
      </c>
      <c r="JS6" s="73" t="s">
        <v>11</v>
      </c>
      <c r="JT6" s="73" t="s">
        <v>12</v>
      </c>
      <c r="JU6" s="72" t="s">
        <v>13</v>
      </c>
      <c r="JV6" s="72" t="s">
        <v>82</v>
      </c>
      <c r="JW6" s="73" t="s">
        <v>10</v>
      </c>
      <c r="JX6" s="73" t="s">
        <v>11</v>
      </c>
      <c r="JY6" s="73" t="s">
        <v>12</v>
      </c>
      <c r="JZ6" s="72" t="s">
        <v>13</v>
      </c>
      <c r="KA6" s="72" t="s">
        <v>82</v>
      </c>
      <c r="KB6" s="73" t="s">
        <v>10</v>
      </c>
      <c r="KC6" s="73" t="s">
        <v>11</v>
      </c>
      <c r="KD6" s="73" t="s">
        <v>12</v>
      </c>
      <c r="KE6" s="72" t="s">
        <v>13</v>
      </c>
      <c r="KF6" s="72" t="s">
        <v>82</v>
      </c>
      <c r="KG6" s="73" t="s">
        <v>10</v>
      </c>
      <c r="KH6" s="73" t="s">
        <v>11</v>
      </c>
      <c r="KI6" s="73" t="s">
        <v>12</v>
      </c>
      <c r="KJ6" s="72" t="s">
        <v>13</v>
      </c>
      <c r="KK6" s="72" t="s">
        <v>82</v>
      </c>
      <c r="KL6" s="73" t="s">
        <v>10</v>
      </c>
      <c r="KM6" s="73" t="s">
        <v>11</v>
      </c>
      <c r="KN6" s="73" t="s">
        <v>12</v>
      </c>
      <c r="KO6" s="72" t="s">
        <v>13</v>
      </c>
      <c r="KP6" s="72" t="s">
        <v>82</v>
      </c>
      <c r="KQ6" s="73" t="s">
        <v>10</v>
      </c>
      <c r="KR6" s="73" t="s">
        <v>11</v>
      </c>
      <c r="KS6" s="73" t="s">
        <v>12</v>
      </c>
      <c r="KT6" s="72" t="s">
        <v>13</v>
      </c>
      <c r="KU6" s="72" t="s">
        <v>82</v>
      </c>
      <c r="KV6" s="73" t="s">
        <v>10</v>
      </c>
      <c r="KW6" s="73" t="s">
        <v>11</v>
      </c>
      <c r="KX6" s="73" t="s">
        <v>12</v>
      </c>
      <c r="KY6" s="72" t="s">
        <v>13</v>
      </c>
      <c r="KZ6" s="72" t="s">
        <v>82</v>
      </c>
      <c r="LA6" s="73" t="s">
        <v>10</v>
      </c>
      <c r="LB6" s="73" t="s">
        <v>11</v>
      </c>
      <c r="LC6" s="73" t="s">
        <v>12</v>
      </c>
      <c r="LD6" s="72" t="s">
        <v>13</v>
      </c>
      <c r="LE6" s="72" t="s">
        <v>82</v>
      </c>
      <c r="LF6" s="73" t="s">
        <v>10</v>
      </c>
      <c r="LG6" s="73" t="s">
        <v>11</v>
      </c>
      <c r="LH6" s="73" t="s">
        <v>12</v>
      </c>
      <c r="LI6" s="72" t="s">
        <v>13</v>
      </c>
      <c r="LJ6" s="72" t="s">
        <v>82</v>
      </c>
      <c r="LK6" s="73" t="s">
        <v>10</v>
      </c>
      <c r="LL6" s="73" t="s">
        <v>11</v>
      </c>
      <c r="LM6" s="73" t="s">
        <v>12</v>
      </c>
      <c r="LN6" s="72" t="s">
        <v>13</v>
      </c>
      <c r="LO6" s="72" t="s">
        <v>82</v>
      </c>
      <c r="LP6" s="73" t="s">
        <v>10</v>
      </c>
      <c r="LQ6" s="73" t="s">
        <v>11</v>
      </c>
      <c r="LR6" s="73" t="s">
        <v>12</v>
      </c>
      <c r="LS6" s="72" t="s">
        <v>13</v>
      </c>
      <c r="LT6" s="72" t="s">
        <v>82</v>
      </c>
      <c r="LU6" s="73" t="s">
        <v>10</v>
      </c>
      <c r="LV6" s="73" t="s">
        <v>11</v>
      </c>
      <c r="LW6" s="73" t="s">
        <v>12</v>
      </c>
      <c r="LX6" s="72" t="s">
        <v>13</v>
      </c>
      <c r="LY6" s="72" t="s">
        <v>82</v>
      </c>
      <c r="LZ6" s="73" t="s">
        <v>10</v>
      </c>
      <c r="MA6" s="73" t="s">
        <v>11</v>
      </c>
      <c r="MB6" s="73" t="s">
        <v>12</v>
      </c>
      <c r="MC6" s="72" t="s">
        <v>13</v>
      </c>
      <c r="MD6" s="72" t="s">
        <v>82</v>
      </c>
      <c r="ME6" s="73" t="s">
        <v>10</v>
      </c>
      <c r="MF6" s="73" t="s">
        <v>11</v>
      </c>
      <c r="MG6" s="73" t="s">
        <v>12</v>
      </c>
      <c r="MH6" s="72" t="s">
        <v>13</v>
      </c>
      <c r="MI6" s="72" t="s">
        <v>82</v>
      </c>
      <c r="MJ6" s="73" t="s">
        <v>10</v>
      </c>
      <c r="MK6" s="73" t="s">
        <v>11</v>
      </c>
      <c r="ML6" s="73" t="s">
        <v>12</v>
      </c>
      <c r="MM6" s="72" t="s">
        <v>13</v>
      </c>
      <c r="MN6" s="72" t="s">
        <v>82</v>
      </c>
      <c r="MO6" s="73" t="s">
        <v>10</v>
      </c>
      <c r="MP6" s="73" t="s">
        <v>11</v>
      </c>
      <c r="MQ6" s="73" t="s">
        <v>12</v>
      </c>
      <c r="MR6" s="72" t="s">
        <v>13</v>
      </c>
      <c r="MS6" s="72" t="s">
        <v>164</v>
      </c>
      <c r="MT6" s="73" t="s">
        <v>10</v>
      </c>
      <c r="MU6" s="73" t="s">
        <v>11</v>
      </c>
      <c r="MV6" s="73" t="s">
        <v>12</v>
      </c>
      <c r="MW6" s="72" t="s">
        <v>13</v>
      </c>
      <c r="MX6" s="72" t="s">
        <v>82</v>
      </c>
      <c r="MY6" s="72" t="s">
        <v>10</v>
      </c>
      <c r="MZ6" s="72" t="s">
        <v>11</v>
      </c>
      <c r="NA6" s="72" t="s">
        <v>12</v>
      </c>
      <c r="NB6" s="72" t="s">
        <v>13</v>
      </c>
      <c r="NC6" s="72" t="s">
        <v>82</v>
      </c>
      <c r="ND6" s="72" t="s">
        <v>10</v>
      </c>
      <c r="NE6" s="72" t="s">
        <v>11</v>
      </c>
      <c r="NF6" s="72" t="s">
        <v>12</v>
      </c>
      <c r="NG6" s="72" t="s">
        <v>13</v>
      </c>
      <c r="NH6" s="72" t="s">
        <v>82</v>
      </c>
      <c r="NI6" s="72" t="s">
        <v>10</v>
      </c>
      <c r="NJ6" s="72" t="s">
        <v>11</v>
      </c>
      <c r="NK6" s="72" t="s">
        <v>12</v>
      </c>
      <c r="NL6" s="72" t="s">
        <v>13</v>
      </c>
      <c r="NM6" s="72" t="s">
        <v>82</v>
      </c>
      <c r="NN6" s="73" t="s">
        <v>10</v>
      </c>
      <c r="NO6" s="73" t="s">
        <v>11</v>
      </c>
      <c r="NP6" s="73" t="s">
        <v>12</v>
      </c>
      <c r="NQ6" s="72" t="s">
        <v>13</v>
      </c>
      <c r="NR6" s="72" t="s">
        <v>82</v>
      </c>
      <c r="NS6" s="73" t="s">
        <v>10</v>
      </c>
      <c r="NT6" s="73" t="s">
        <v>11</v>
      </c>
      <c r="NU6" s="73" t="s">
        <v>12</v>
      </c>
      <c r="NV6" s="72" t="s">
        <v>13</v>
      </c>
      <c r="NW6" s="72" t="s">
        <v>82</v>
      </c>
      <c r="NX6" s="73" t="s">
        <v>10</v>
      </c>
      <c r="NY6" s="73" t="s">
        <v>11</v>
      </c>
      <c r="NZ6" s="73" t="s">
        <v>12</v>
      </c>
      <c r="OA6" s="72" t="s">
        <v>13</v>
      </c>
      <c r="OB6" s="72" t="s">
        <v>82</v>
      </c>
      <c r="OC6" s="73" t="s">
        <v>10</v>
      </c>
      <c r="OD6" s="73" t="s">
        <v>11</v>
      </c>
      <c r="OE6" s="73" t="s">
        <v>12</v>
      </c>
      <c r="OF6" s="72" t="s">
        <v>13</v>
      </c>
      <c r="OG6" s="72" t="s">
        <v>10</v>
      </c>
      <c r="OH6" s="72" t="s">
        <v>11</v>
      </c>
      <c r="OI6" s="72" t="s">
        <v>12</v>
      </c>
      <c r="OJ6" s="72" t="s">
        <v>13</v>
      </c>
      <c r="OK6" s="118" t="s">
        <v>10</v>
      </c>
      <c r="OL6" s="118" t="s">
        <v>11</v>
      </c>
      <c r="OM6" s="118" t="s">
        <v>12</v>
      </c>
      <c r="ON6" s="119" t="s">
        <v>13</v>
      </c>
      <c r="OO6" s="37"/>
    </row>
    <row r="7" spans="1:405" s="109" customFormat="1" ht="31.5" customHeight="1" thickBot="1">
      <c r="A7" s="108"/>
      <c r="B7" s="56" t="s">
        <v>14</v>
      </c>
      <c r="C7" s="57">
        <f>G7-J7</f>
        <v>37756445</v>
      </c>
      <c r="D7" s="57">
        <v>1384986</v>
      </c>
      <c r="E7" s="57">
        <v>1292308</v>
      </c>
      <c r="F7" s="57">
        <v>92678</v>
      </c>
      <c r="G7" s="57">
        <f>L7-O7</f>
        <v>37954813</v>
      </c>
      <c r="H7" s="57">
        <v>1483832</v>
      </c>
      <c r="I7" s="57">
        <v>1285464</v>
      </c>
      <c r="J7" s="57">
        <v>198368</v>
      </c>
      <c r="K7" s="69">
        <f t="shared" ref="K7:K33" si="0">(J7/C7)*100</f>
        <v>0.52538844692608111</v>
      </c>
      <c r="L7" s="57">
        <f>Q7-T7</f>
        <v>37722497</v>
      </c>
      <c r="M7" s="57">
        <v>1347665</v>
      </c>
      <c r="N7" s="57">
        <v>1579981</v>
      </c>
      <c r="O7" s="57">
        <v>-232316</v>
      </c>
      <c r="P7" s="69">
        <f>(O7/G7)*100</f>
        <v>-0.61208574522551329</v>
      </c>
      <c r="Q7" s="57">
        <f>V7-Y7</f>
        <v>36820180</v>
      </c>
      <c r="R7" s="57">
        <v>617644</v>
      </c>
      <c r="S7" s="57">
        <v>1519961</v>
      </c>
      <c r="T7" s="57">
        <v>-902317</v>
      </c>
      <c r="U7" s="69">
        <f>(T7/L7)*100</f>
        <v>-2.3919864053538129</v>
      </c>
      <c r="V7" s="57">
        <f>AA7-AD7</f>
        <v>36467390</v>
      </c>
      <c r="W7" s="57">
        <v>716330</v>
      </c>
      <c r="X7" s="57">
        <v>1069120</v>
      </c>
      <c r="Y7" s="57">
        <v>-352790</v>
      </c>
      <c r="Z7" s="69">
        <f>(Y7/Q7)*100</f>
        <v>-0.95814306176667252</v>
      </c>
      <c r="AA7" s="57">
        <f>AF7-AI7</f>
        <v>36444279</v>
      </c>
      <c r="AB7" s="57">
        <v>910176</v>
      </c>
      <c r="AC7" s="57">
        <v>933287</v>
      </c>
      <c r="AD7" s="57">
        <v>-23111</v>
      </c>
      <c r="AE7" s="69">
        <f>(AD7/V7)*100</f>
        <v>-6.3374428496253771E-2</v>
      </c>
      <c r="AF7" s="57">
        <f>AK7-AN7</f>
        <v>36567576</v>
      </c>
      <c r="AG7" s="57">
        <v>1061898</v>
      </c>
      <c r="AH7" s="57">
        <v>938601</v>
      </c>
      <c r="AI7" s="57">
        <v>123297</v>
      </c>
      <c r="AJ7" s="69">
        <f>(AI7/AA7)*100</f>
        <v>0.33831647485741179</v>
      </c>
      <c r="AK7" s="57">
        <f>AP7-AS7</f>
        <v>36805701</v>
      </c>
      <c r="AL7" s="57">
        <v>1257362</v>
      </c>
      <c r="AM7" s="57">
        <v>1019237</v>
      </c>
      <c r="AN7" s="57">
        <v>238125</v>
      </c>
      <c r="AO7" s="69">
        <f>(AN7/AF7)*100</f>
        <v>0.65119164584494194</v>
      </c>
      <c r="AP7" s="57">
        <f>AU7-AX7</f>
        <v>37119265</v>
      </c>
      <c r="AQ7" s="57">
        <v>1406746</v>
      </c>
      <c r="AR7" s="57">
        <v>1093182</v>
      </c>
      <c r="AS7" s="57">
        <v>313564</v>
      </c>
      <c r="AT7" s="69">
        <f>(AS7/AK7)*100</f>
        <v>0.85194410507220053</v>
      </c>
      <c r="AU7" s="57">
        <f>AZ7-BC7</f>
        <v>37508203</v>
      </c>
      <c r="AV7" s="57">
        <v>1571402</v>
      </c>
      <c r="AW7" s="57">
        <v>1182464</v>
      </c>
      <c r="AX7" s="57">
        <v>388938</v>
      </c>
      <c r="AY7" s="69">
        <f>(AX7/AP7)*100</f>
        <v>1.0478063075871786</v>
      </c>
      <c r="AZ7" s="57">
        <f>BE7-BH7</f>
        <v>37917151</v>
      </c>
      <c r="BA7" s="57">
        <v>1552837</v>
      </c>
      <c r="BB7" s="57">
        <v>1143889</v>
      </c>
      <c r="BC7" s="57">
        <v>408948</v>
      </c>
      <c r="BD7" s="69">
        <f>(BC7/AU7)*100</f>
        <v>1.0902895028055597</v>
      </c>
      <c r="BE7" s="57">
        <f>BJ7-BM7</f>
        <v>37835033</v>
      </c>
      <c r="BF7" s="57">
        <v>1256247</v>
      </c>
      <c r="BG7" s="57">
        <v>1338365</v>
      </c>
      <c r="BH7" s="57">
        <v>-82118</v>
      </c>
      <c r="BI7" s="69">
        <f>(BH7/AZ7)*100</f>
        <v>-0.21657217864285214</v>
      </c>
      <c r="BJ7" s="57">
        <f>BO7-BR7</f>
        <v>38092092</v>
      </c>
      <c r="BK7" s="57">
        <v>1550075</v>
      </c>
      <c r="BL7" s="57">
        <v>1293016</v>
      </c>
      <c r="BM7" s="57">
        <v>257059</v>
      </c>
      <c r="BN7" s="69">
        <f>(BM7/BE7)*100</f>
        <v>0.67942057827728075</v>
      </c>
      <c r="BO7" s="57">
        <f>BT7-BW7</f>
        <v>38490007</v>
      </c>
      <c r="BP7" s="57">
        <v>1715425</v>
      </c>
      <c r="BQ7" s="57">
        <v>1317510</v>
      </c>
      <c r="BR7" s="57">
        <v>397915</v>
      </c>
      <c r="BS7" s="69">
        <f>(BR7/BJ7)*100</f>
        <v>1.0446131443765283</v>
      </c>
      <c r="BT7" s="57">
        <f>BY7-CB7</f>
        <v>38666337</v>
      </c>
      <c r="BU7" s="57">
        <v>1626885</v>
      </c>
      <c r="BV7" s="57">
        <v>1450555</v>
      </c>
      <c r="BW7" s="57">
        <v>176330</v>
      </c>
      <c r="BX7" s="69">
        <f>(BW7/BO7)*100</f>
        <v>0.45811890862997245</v>
      </c>
      <c r="BY7" s="57">
        <f>CD7-CG7</f>
        <v>38780259</v>
      </c>
      <c r="BZ7" s="57">
        <v>1396311</v>
      </c>
      <c r="CA7" s="57">
        <v>1282389</v>
      </c>
      <c r="CB7" s="57">
        <v>113922</v>
      </c>
      <c r="CC7" s="69">
        <f>(CB7/BT7)*100</f>
        <v>0.2946283740298441</v>
      </c>
      <c r="CD7" s="57">
        <f>CI7-CL7</f>
        <v>39058964</v>
      </c>
      <c r="CE7" s="57">
        <v>1558316</v>
      </c>
      <c r="CF7" s="57">
        <v>1279611</v>
      </c>
      <c r="CG7" s="57">
        <v>278705</v>
      </c>
      <c r="CH7" s="69">
        <f>(CG7/BY7)*100</f>
        <v>0.71867751063756424</v>
      </c>
      <c r="CI7" s="57">
        <f>CN7-CQ7</f>
        <v>39369000</v>
      </c>
      <c r="CJ7" s="57">
        <v>1609748</v>
      </c>
      <c r="CK7" s="57">
        <v>1299712</v>
      </c>
      <c r="CL7" s="57">
        <v>310036</v>
      </c>
      <c r="CM7" s="69">
        <f>(CL7/CD7)*100</f>
        <v>0.79376401278845998</v>
      </c>
      <c r="CN7" s="57">
        <f>CS7-CV7</f>
        <v>39685725</v>
      </c>
      <c r="CO7" s="57">
        <v>1666051</v>
      </c>
      <c r="CP7" s="57">
        <v>1349326</v>
      </c>
      <c r="CQ7" s="57">
        <v>316725</v>
      </c>
      <c r="CR7" s="69">
        <f>(CQ7/CI7)*100</f>
        <v>0.80450354339708907</v>
      </c>
      <c r="CS7" s="57">
        <f>CX7-DA7</f>
        <v>40059069</v>
      </c>
      <c r="CT7" s="57">
        <v>1819411</v>
      </c>
      <c r="CU7" s="57">
        <v>1446067</v>
      </c>
      <c r="CV7" s="57">
        <v>373344</v>
      </c>
      <c r="CW7" s="69">
        <f>(CV7/CN7)*100</f>
        <v>0.94075136588786024</v>
      </c>
      <c r="CX7" s="57">
        <f>DC7-DF7</f>
        <v>40376062</v>
      </c>
      <c r="CY7" s="57">
        <v>1789967</v>
      </c>
      <c r="CZ7" s="57">
        <v>1472974</v>
      </c>
      <c r="DA7" s="57">
        <v>316993</v>
      </c>
      <c r="DB7" s="69">
        <f>(DA7/CS7)*100</f>
        <v>0.79131394691174672</v>
      </c>
      <c r="DC7" s="57">
        <f>DH7-DK7</f>
        <v>40629145</v>
      </c>
      <c r="DD7" s="57">
        <f>DE7+DF7</f>
        <v>1760739</v>
      </c>
      <c r="DE7" s="57">
        <v>1507656</v>
      </c>
      <c r="DF7" s="57">
        <v>253083</v>
      </c>
      <c r="DG7" s="69">
        <f>(DF7/CX7)*100</f>
        <v>0.62681447239703569</v>
      </c>
      <c r="DH7" s="57">
        <f>DM7-DP7</f>
        <v>40953257</v>
      </c>
      <c r="DI7" s="57">
        <v>1772766</v>
      </c>
      <c r="DJ7" s="57">
        <v>1448654</v>
      </c>
      <c r="DK7" s="57">
        <v>324112</v>
      </c>
      <c r="DL7" s="69">
        <f>(DK7/DC7)*100</f>
        <v>0.79773276055895348</v>
      </c>
      <c r="DM7" s="57">
        <f>DR7-DU7</f>
        <v>40687446</v>
      </c>
      <c r="DN7" s="57">
        <v>1437910</v>
      </c>
      <c r="DO7" s="57">
        <v>1703721</v>
      </c>
      <c r="DP7" s="57">
        <v>-265811</v>
      </c>
      <c r="DQ7" s="69">
        <f>(DP7/DH7)*100</f>
        <v>-0.64905948750303299</v>
      </c>
      <c r="DR7" s="57">
        <f>DW7-DZ7</f>
        <v>40842624</v>
      </c>
      <c r="DS7" s="57">
        <v>1777646</v>
      </c>
      <c r="DT7" s="57">
        <v>1622468</v>
      </c>
      <c r="DU7" s="57">
        <v>155178</v>
      </c>
      <c r="DV7" s="69">
        <f>(DU7/DM7)*100</f>
        <v>0.38139036792823022</v>
      </c>
      <c r="DW7" s="57">
        <f>EB7-EE7</f>
        <v>41171131</v>
      </c>
      <c r="DX7" s="57">
        <v>2013143</v>
      </c>
      <c r="DY7" s="57">
        <v>1684636</v>
      </c>
      <c r="DZ7" s="57">
        <v>328507</v>
      </c>
      <c r="EA7" s="69">
        <f>(DZ7/DR7)*100</f>
        <v>0.80432393374137767</v>
      </c>
      <c r="EB7" s="57">
        <f>EG7-EJ7</f>
        <v>41307320</v>
      </c>
      <c r="EC7" s="57">
        <v>1953071</v>
      </c>
      <c r="ED7" s="57">
        <v>1816882</v>
      </c>
      <c r="EE7" s="57">
        <v>136189</v>
      </c>
      <c r="EF7" s="69">
        <f>(EE7/DW7)*100</f>
        <v>0.33078760940524077</v>
      </c>
      <c r="EG7" s="57">
        <f>EL7-EO7</f>
        <v>41504286</v>
      </c>
      <c r="EH7" s="57">
        <v>1854557</v>
      </c>
      <c r="EI7" s="57">
        <v>1657591</v>
      </c>
      <c r="EJ7" s="57">
        <v>196966</v>
      </c>
      <c r="EK7" s="69">
        <f>(EJ7/EB7)*100</f>
        <v>0.47683074089531829</v>
      </c>
      <c r="EL7" s="57">
        <f>EQ7-ET7</f>
        <v>41781304</v>
      </c>
      <c r="EM7" s="57">
        <v>1960960</v>
      </c>
      <c r="EN7" s="57">
        <v>1683942</v>
      </c>
      <c r="EO7" s="57">
        <v>277018</v>
      </c>
      <c r="EP7" s="69">
        <f>(EO7/EG7)*100</f>
        <v>0.66744432129250464</v>
      </c>
      <c r="EQ7" s="57">
        <f>EV7-EY7</f>
        <v>42059248</v>
      </c>
      <c r="ER7" s="57">
        <v>1898876</v>
      </c>
      <c r="ES7" s="57">
        <v>1620932</v>
      </c>
      <c r="ET7" s="57">
        <v>277944</v>
      </c>
      <c r="EU7" s="69">
        <f>(ET7/EL7)*100</f>
        <v>0.66523534066816103</v>
      </c>
      <c r="EV7" s="57">
        <f>FA7-FD7</f>
        <v>42278150</v>
      </c>
      <c r="EW7" s="57">
        <v>1886537</v>
      </c>
      <c r="EX7" s="57">
        <v>1667635</v>
      </c>
      <c r="EY7" s="57">
        <v>218902</v>
      </c>
      <c r="EZ7" s="69">
        <f>(EY7/EQ7)*100</f>
        <v>0.52046104105332547</v>
      </c>
      <c r="FA7" s="57">
        <f>FF7-FI7</f>
        <v>42556789</v>
      </c>
      <c r="FB7" s="57">
        <v>2051800</v>
      </c>
      <c r="FC7" s="57">
        <v>1773161</v>
      </c>
      <c r="FD7" s="57">
        <v>278639</v>
      </c>
      <c r="FE7" s="69">
        <f>(FD7/EV7)*100</f>
        <v>0.65906147738252507</v>
      </c>
      <c r="FF7" s="57">
        <f>FK7-FN7</f>
        <v>42834874</v>
      </c>
      <c r="FG7" s="57">
        <v>1926572</v>
      </c>
      <c r="FH7" s="57">
        <v>1648487</v>
      </c>
      <c r="FI7" s="57">
        <v>278085</v>
      </c>
      <c r="FJ7" s="69">
        <f>(FI7/FA7)*100</f>
        <v>0.65344450682122657</v>
      </c>
      <c r="FK7" s="57">
        <f>FP7-FS7</f>
        <v>42994328</v>
      </c>
      <c r="FL7" s="57">
        <v>1789462</v>
      </c>
      <c r="FM7" s="57">
        <v>1630008</v>
      </c>
      <c r="FN7" s="57">
        <v>159454</v>
      </c>
      <c r="FO7" s="69">
        <f>(FN7/FF7)*100</f>
        <v>0.37225275834825616</v>
      </c>
      <c r="FP7" s="57">
        <f>FU7-FX7</f>
        <v>43129823</v>
      </c>
      <c r="FQ7" s="57">
        <v>1747894</v>
      </c>
      <c r="FR7" s="57">
        <v>1612399</v>
      </c>
      <c r="FS7" s="57">
        <v>135495</v>
      </c>
      <c r="FT7" s="69">
        <f>(FS7/FK7)*100</f>
        <v>0.31514622114805468</v>
      </c>
      <c r="FU7" s="57">
        <f>FZ7-GC7</f>
        <v>42698812</v>
      </c>
      <c r="FV7" s="57">
        <v>1382923</v>
      </c>
      <c r="FW7" s="57">
        <v>1813934</v>
      </c>
      <c r="FX7" s="57">
        <v>-431011</v>
      </c>
      <c r="FY7" s="69">
        <f>(FX7/FP7)*100</f>
        <v>-0.9993340339003941</v>
      </c>
      <c r="FZ7" s="57">
        <f>GE7-GH7</f>
        <v>42782109</v>
      </c>
      <c r="GA7" s="57">
        <v>1874226</v>
      </c>
      <c r="GB7" s="57">
        <v>1790929</v>
      </c>
      <c r="GC7" s="57">
        <v>83297</v>
      </c>
      <c r="GD7" s="69">
        <f>(GC7/FU7)*100</f>
        <v>0.19508036898075759</v>
      </c>
      <c r="GE7" s="57">
        <f>GJ7-GM7</f>
        <v>43023894</v>
      </c>
      <c r="GF7" s="57">
        <v>1949844</v>
      </c>
      <c r="GG7" s="57">
        <v>1708059</v>
      </c>
      <c r="GH7" s="57">
        <v>241785</v>
      </c>
      <c r="GI7" s="69">
        <f>(GH7/FZ7)*100</f>
        <v>0.56515446678890935</v>
      </c>
      <c r="GJ7" s="57">
        <f>GO7-GR7</f>
        <v>43219065</v>
      </c>
      <c r="GK7" s="57">
        <v>2168418</v>
      </c>
      <c r="GL7" s="57">
        <v>1973247</v>
      </c>
      <c r="GM7" s="57">
        <v>195171</v>
      </c>
      <c r="GN7" s="69">
        <f>(GM7/GE7)*100</f>
        <v>0.45363397371702341</v>
      </c>
      <c r="GO7" s="57">
        <f>GT7-GW7</f>
        <v>43399070</v>
      </c>
      <c r="GP7" s="57">
        <v>1865279</v>
      </c>
      <c r="GQ7" s="57">
        <v>1685274</v>
      </c>
      <c r="GR7" s="57">
        <v>180005</v>
      </c>
      <c r="GS7" s="69">
        <f>(GR7/GJ7)*100</f>
        <v>0.41649443364866867</v>
      </c>
      <c r="GT7" s="57">
        <f>GY7-HB7</f>
        <v>43554340</v>
      </c>
      <c r="GU7" s="57">
        <v>2000202</v>
      </c>
      <c r="GV7" s="57">
        <v>1844932</v>
      </c>
      <c r="GW7" s="57">
        <v>155270</v>
      </c>
      <c r="GX7" s="69">
        <f>(GW7/GO7)*100</f>
        <v>0.35777264351517207</v>
      </c>
      <c r="GY7" s="57">
        <f>HD7-HG7</f>
        <v>43711538</v>
      </c>
      <c r="GZ7" s="57">
        <v>1914130</v>
      </c>
      <c r="HA7" s="57">
        <v>1756932</v>
      </c>
      <c r="HB7" s="57">
        <v>157198</v>
      </c>
      <c r="HC7" s="69">
        <f>(HB7/GT7)*100</f>
        <v>0.36092384823188689</v>
      </c>
      <c r="HD7" s="57">
        <f>HI7-HL7</f>
        <v>43854240</v>
      </c>
      <c r="HE7" s="57">
        <v>1883198</v>
      </c>
      <c r="HF7" s="57">
        <v>1740496</v>
      </c>
      <c r="HG7" s="57">
        <v>142702</v>
      </c>
      <c r="HH7" s="69">
        <f>(HG7/GY7)*100</f>
        <v>0.32646300388698291</v>
      </c>
      <c r="HI7" s="57">
        <f>HN7-HQ7</f>
        <v>44075084</v>
      </c>
      <c r="HJ7" s="57">
        <v>2099211</v>
      </c>
      <c r="HK7" s="57">
        <v>1878367</v>
      </c>
      <c r="HL7" s="57">
        <v>220844</v>
      </c>
      <c r="HM7" s="69">
        <f>(HL7/HD7)*100</f>
        <v>0.50358642630678363</v>
      </c>
      <c r="HN7" s="57">
        <f>HS7-HV7</f>
        <v>44286848</v>
      </c>
      <c r="HO7" s="57">
        <v>1917057</v>
      </c>
      <c r="HP7" s="57">
        <v>1705293</v>
      </c>
      <c r="HQ7" s="57">
        <v>211764</v>
      </c>
      <c r="HR7" s="69">
        <f>(HQ7/HI7)*100</f>
        <v>0.48046193173449198</v>
      </c>
      <c r="HS7" s="57">
        <f>HX7-IA7</f>
        <v>44477214</v>
      </c>
      <c r="HT7" s="57">
        <v>1941281</v>
      </c>
      <c r="HU7" s="57">
        <v>1750915</v>
      </c>
      <c r="HV7" s="57">
        <v>190366</v>
      </c>
      <c r="HW7" s="69">
        <f>(HV7/HN7)*100</f>
        <v>0.42984770557615659</v>
      </c>
      <c r="HX7" s="57">
        <f>IC7-IF7</f>
        <v>44607311</v>
      </c>
      <c r="HY7" s="57">
        <v>1866752</v>
      </c>
      <c r="HZ7" s="57">
        <v>1736655</v>
      </c>
      <c r="IA7" s="57">
        <v>130097</v>
      </c>
      <c r="IB7" s="69">
        <f>(IA7/HS7)*100</f>
        <v>0.29250258345767793</v>
      </c>
      <c r="IC7" s="57">
        <f>IH7-IK7</f>
        <v>44177152</v>
      </c>
      <c r="ID7" s="57">
        <v>1502563</v>
      </c>
      <c r="IE7" s="57">
        <v>1932722</v>
      </c>
      <c r="IF7" s="57">
        <v>-430159</v>
      </c>
      <c r="IG7" s="69">
        <f>(IF7/HX7)*100</f>
        <v>-0.96432398715986267</v>
      </c>
      <c r="IH7" s="57">
        <f>IM7-IP7</f>
        <v>44357547</v>
      </c>
      <c r="II7" s="57">
        <v>2067817</v>
      </c>
      <c r="IJ7" s="57">
        <v>1887422</v>
      </c>
      <c r="IK7" s="57">
        <v>180395</v>
      </c>
      <c r="IL7" s="69">
        <f t="shared" ref="IL7:IL33" si="1">(IK7/IC7)*100</f>
        <v>0.40834456689285903</v>
      </c>
      <c r="IM7" s="57">
        <f>IR7-IU7</f>
        <v>44663658</v>
      </c>
      <c r="IN7" s="57">
        <f t="shared" ref="IN7:IO7" si="2">SUM(IN8,IN9,IN14,IN15,IN16,IN34)</f>
        <v>2249070</v>
      </c>
      <c r="IO7" s="57">
        <f t="shared" si="2"/>
        <v>1942959</v>
      </c>
      <c r="IP7" s="57">
        <f>SUM(IP8,IP9,IP14,IP15,IP16,IP34)</f>
        <v>306111</v>
      </c>
      <c r="IQ7" s="69">
        <f>(IP7/IH7)*100</f>
        <v>0.69009902644075427</v>
      </c>
      <c r="IR7" s="57">
        <f>IW7-IZ7</f>
        <v>44907973</v>
      </c>
      <c r="IS7" s="57">
        <v>2262420</v>
      </c>
      <c r="IT7" s="57">
        <v>2018105</v>
      </c>
      <c r="IU7" s="57">
        <v>244315</v>
      </c>
      <c r="IV7" s="69">
        <f>(IU7/IM7)*100</f>
        <v>0.54701072625981506</v>
      </c>
      <c r="IW7" s="57">
        <f>JB7-JE7</f>
        <v>45148006</v>
      </c>
      <c r="IX7" s="57">
        <v>2260439</v>
      </c>
      <c r="IY7" s="57">
        <v>2020406</v>
      </c>
      <c r="IZ7" s="57">
        <v>240033</v>
      </c>
      <c r="JA7" s="69">
        <f>(IZ7/IR7)*100</f>
        <v>0.53449974239540943</v>
      </c>
      <c r="JB7" s="57">
        <f>JG7-JJ7</f>
        <v>45279817</v>
      </c>
      <c r="JC7" s="57">
        <v>2116326</v>
      </c>
      <c r="JD7" s="57">
        <v>1984515</v>
      </c>
      <c r="JE7" s="57">
        <v>131811</v>
      </c>
      <c r="JF7" s="69">
        <f>(JE7/IW7)*100</f>
        <v>0.29195309312220785</v>
      </c>
      <c r="JG7" s="57">
        <f>JL7-JO7</f>
        <v>45481522</v>
      </c>
      <c r="JH7" s="57">
        <v>2071649</v>
      </c>
      <c r="JI7" s="57">
        <v>1869944</v>
      </c>
      <c r="JJ7" s="57">
        <v>201705</v>
      </c>
      <c r="JK7" s="69">
        <f>(JJ7/JB7)*100</f>
        <v>0.44546337278704112</v>
      </c>
      <c r="JL7" s="57">
        <f>JQ7-JT7</f>
        <v>45669543</v>
      </c>
      <c r="JM7" s="57">
        <v>2187633</v>
      </c>
      <c r="JN7" s="57">
        <v>1999612</v>
      </c>
      <c r="JO7" s="57">
        <v>188021</v>
      </c>
      <c r="JP7" s="69">
        <f>(JO7/JG7)*100</f>
        <v>0.41340085320803466</v>
      </c>
      <c r="JQ7" s="57">
        <f>JV7-JY7</f>
        <v>45902056</v>
      </c>
      <c r="JR7" s="57">
        <v>2231410</v>
      </c>
      <c r="JS7" s="57">
        <v>1998897</v>
      </c>
      <c r="JT7" s="57">
        <v>232513</v>
      </c>
      <c r="JU7" s="69">
        <f>(JT7/JL7)*100</f>
        <v>0.50912048758622341</v>
      </c>
      <c r="JV7" s="57">
        <f>KA7-KD7</f>
        <v>46149874</v>
      </c>
      <c r="JW7" s="57">
        <v>2163929</v>
      </c>
      <c r="JX7" s="57">
        <v>1916111</v>
      </c>
      <c r="JY7" s="57">
        <v>247818</v>
      </c>
      <c r="JZ7" s="69">
        <f>(JY7/JQ7)*100</f>
        <v>0.53988431367867273</v>
      </c>
      <c r="KA7" s="57">
        <f>KF7-KI7</f>
        <v>46282588</v>
      </c>
      <c r="KB7" s="57">
        <v>2222962</v>
      </c>
      <c r="KC7" s="57">
        <v>2090248</v>
      </c>
      <c r="KD7" s="57">
        <v>132714</v>
      </c>
      <c r="KE7" s="69">
        <f>(KD7/JV7)*100</f>
        <v>0.28757174938332442</v>
      </c>
      <c r="KF7" s="57">
        <f>KK7-KN7</f>
        <v>46389213</v>
      </c>
      <c r="KG7" s="57">
        <v>1978371</v>
      </c>
      <c r="KH7" s="57">
        <v>1871746</v>
      </c>
      <c r="KI7" s="57">
        <v>106625</v>
      </c>
      <c r="KJ7" s="69">
        <f>(KI7/KA7)*100</f>
        <v>0.23037821480510123</v>
      </c>
      <c r="KK7" s="57">
        <f>KP7-KS7</f>
        <v>45853666</v>
      </c>
      <c r="KL7" s="57">
        <v>1524251</v>
      </c>
      <c r="KM7" s="57">
        <v>2059798</v>
      </c>
      <c r="KN7" s="57">
        <v>-535547</v>
      </c>
      <c r="KO7" s="69">
        <f>(KN7/KF7)*100</f>
        <v>-1.1544645088072523</v>
      </c>
      <c r="KP7" s="57">
        <f>KU7-KX7</f>
        <v>45990969</v>
      </c>
      <c r="KQ7" s="57">
        <v>2271611</v>
      </c>
      <c r="KR7" s="57">
        <v>2134308</v>
      </c>
      <c r="KS7" s="57">
        <v>137303</v>
      </c>
      <c r="KT7" s="69">
        <f>(KS7/KK7)*100</f>
        <v>0.29943734487881513</v>
      </c>
      <c r="KU7" s="57">
        <f>KZ7-LC7</f>
        <v>46422964</v>
      </c>
      <c r="KV7" s="57">
        <v>2579192</v>
      </c>
      <c r="KW7" s="57">
        <v>2147197</v>
      </c>
      <c r="KX7" s="57">
        <v>431995</v>
      </c>
      <c r="KY7" s="69">
        <f>(KX7/KP7)*100</f>
        <v>0.93930397509128361</v>
      </c>
      <c r="KZ7" s="57">
        <f>LE7-LH7</f>
        <v>46494540</v>
      </c>
      <c r="LA7" s="57">
        <v>2234662</v>
      </c>
      <c r="LB7" s="57">
        <v>2163086</v>
      </c>
      <c r="LC7" s="57">
        <v>71576</v>
      </c>
      <c r="LD7" s="69">
        <f>(LC7/KU7)*100</f>
        <v>0.15418231373593463</v>
      </c>
      <c r="LE7" s="57">
        <f>LJ7-LM7</f>
        <v>46752068</v>
      </c>
      <c r="LF7" s="57">
        <v>2282187</v>
      </c>
      <c r="LG7" s="57">
        <v>2024659</v>
      </c>
      <c r="LH7" s="57">
        <v>257528</v>
      </c>
      <c r="LI7" s="69">
        <f>(LH7/KZ7)*100</f>
        <v>0.55388869316698264</v>
      </c>
      <c r="LJ7" s="57">
        <f>LO7-LR7</f>
        <v>46901060</v>
      </c>
      <c r="LK7" s="57">
        <v>2256225</v>
      </c>
      <c r="LL7" s="57">
        <v>2107233</v>
      </c>
      <c r="LM7" s="57">
        <v>148992</v>
      </c>
      <c r="LN7" s="69">
        <f>(LM7/LE7)*100</f>
        <v>0.31868536809965281</v>
      </c>
      <c r="LO7" s="57">
        <f>LT7-LW7</f>
        <v>47067681</v>
      </c>
      <c r="LP7" s="57">
        <v>2139182</v>
      </c>
      <c r="LQ7" s="57">
        <v>1972561</v>
      </c>
      <c r="LR7" s="57">
        <v>166621</v>
      </c>
      <c r="LS7" s="69">
        <f>(LR7/LJ7)*100</f>
        <v>0.35526062737174813</v>
      </c>
      <c r="LT7" s="57">
        <f>LY7-MB7</f>
        <v>47197456</v>
      </c>
      <c r="LU7" s="57">
        <v>2251440</v>
      </c>
      <c r="LV7" s="57">
        <v>2121665</v>
      </c>
      <c r="LW7" s="57">
        <v>129775</v>
      </c>
      <c r="LX7" s="69">
        <f>(LW7/LO7)*100</f>
        <v>0.2757199786409702</v>
      </c>
      <c r="LY7" s="57">
        <f>MD7-MG7</f>
        <v>47344814</v>
      </c>
      <c r="LZ7" s="57">
        <v>2239895</v>
      </c>
      <c r="MA7" s="57">
        <v>2092537</v>
      </c>
      <c r="MB7" s="57">
        <v>147358</v>
      </c>
      <c r="MC7" s="69">
        <f>(MB7/LT7)*100</f>
        <v>0.31221598045453974</v>
      </c>
      <c r="MD7" s="57">
        <f>MI7-ML7</f>
        <v>47557816</v>
      </c>
      <c r="ME7" s="57">
        <v>2292492</v>
      </c>
      <c r="MF7" s="57">
        <v>2079490</v>
      </c>
      <c r="MG7" s="57">
        <v>213002</v>
      </c>
      <c r="MH7" s="69">
        <f>(MG7/LY7)*100</f>
        <v>0.44989510361155927</v>
      </c>
      <c r="MI7" s="57">
        <f>MN7-MQ7</f>
        <v>47642963</v>
      </c>
      <c r="MJ7" s="57">
        <v>2271460</v>
      </c>
      <c r="MK7" s="57">
        <v>2186313</v>
      </c>
      <c r="ML7" s="57">
        <v>85147</v>
      </c>
      <c r="MM7" s="69">
        <f>(ML7/MD7)*100</f>
        <v>0.17903891970144298</v>
      </c>
      <c r="MN7" s="57">
        <f>MS7-MV7</f>
        <v>47728827</v>
      </c>
      <c r="MO7" s="57">
        <v>1979902</v>
      </c>
      <c r="MP7" s="57">
        <v>1894038</v>
      </c>
      <c r="MQ7" s="57">
        <v>85864</v>
      </c>
      <c r="MR7" s="69">
        <f t="shared" ref="MR7:MR33" si="3">(MQ7/MI7)*100</f>
        <v>0.18022388741858897</v>
      </c>
      <c r="MS7" s="57">
        <v>47110663</v>
      </c>
      <c r="MT7" s="57">
        <v>1523309</v>
      </c>
      <c r="MU7" s="57">
        <v>2141473</v>
      </c>
      <c r="MV7" s="57">
        <v>-618164</v>
      </c>
      <c r="MW7" s="69">
        <f t="shared" ref="MW7:MW33" si="4">(MV7/MN7)*100</f>
        <v>-1.2951585841403561</v>
      </c>
      <c r="MX7" s="57">
        <f>MS7+NA7</f>
        <v>47222997</v>
      </c>
      <c r="MY7" s="57">
        <v>2208030</v>
      </c>
      <c r="MZ7" s="57">
        <v>2095696</v>
      </c>
      <c r="NA7" s="57">
        <v>112334</v>
      </c>
      <c r="NB7" s="69">
        <v>0.23178067803382874</v>
      </c>
      <c r="NC7" s="57">
        <f>MX7+NF7</f>
        <v>47478318</v>
      </c>
      <c r="ND7" s="57">
        <v>2381767</v>
      </c>
      <c r="NE7" s="57">
        <v>0</v>
      </c>
      <c r="NF7" s="57">
        <v>255321</v>
      </c>
      <c r="NG7" s="69">
        <f t="shared" ref="NG7:NG33" si="5">(NF7/NC7)*100</f>
        <v>0.53776336390012802</v>
      </c>
      <c r="NH7" s="57">
        <f>NC7+NK7</f>
        <v>47706526</v>
      </c>
      <c r="NI7" s="57">
        <v>2526660</v>
      </c>
      <c r="NJ7" s="57">
        <v>2298452</v>
      </c>
      <c r="NK7" s="57">
        <v>228208</v>
      </c>
      <c r="NL7" s="69">
        <f t="shared" ref="NL7:NL33" si="6">(NK7/NH7)*100</f>
        <v>0.47835803428654611</v>
      </c>
      <c r="NM7" s="57">
        <f>NH7+NP7</f>
        <v>47792414</v>
      </c>
      <c r="NN7" s="57">
        <v>2268655</v>
      </c>
      <c r="NO7" s="57">
        <v>2182767</v>
      </c>
      <c r="NP7" s="57">
        <v>85888</v>
      </c>
      <c r="NQ7" s="69">
        <v>0.17996612191200256</v>
      </c>
      <c r="NR7" s="57">
        <f>NM7+NU7</f>
        <v>47865374</v>
      </c>
      <c r="NS7" s="57">
        <v>2207303</v>
      </c>
      <c r="NT7" s="57">
        <v>2134343</v>
      </c>
      <c r="NU7" s="57">
        <v>72960</v>
      </c>
      <c r="NV7" s="69">
        <v>0.15261992812156677</v>
      </c>
      <c r="NW7" s="57">
        <f>NR7+NZ7</f>
        <v>48010535</v>
      </c>
      <c r="NX7" s="57">
        <v>2220131</v>
      </c>
      <c r="NY7" s="57">
        <v>2074970</v>
      </c>
      <c r="NZ7" s="57">
        <v>145161</v>
      </c>
      <c r="OA7" s="69">
        <v>0.30313143134117126</v>
      </c>
      <c r="OB7" s="57">
        <f>NW7+OE7</f>
        <v>48069103</v>
      </c>
      <c r="OC7" s="57">
        <v>2262888</v>
      </c>
      <c r="OD7" s="57">
        <v>2204320</v>
      </c>
      <c r="OE7" s="57">
        <v>58568</v>
      </c>
      <c r="OF7" s="69">
        <v>0.12195499999999999</v>
      </c>
      <c r="OG7" s="57">
        <f>SUM(ND7,MY7,NI7,NN7,NS7,NX7,OC7)</f>
        <v>16075434</v>
      </c>
      <c r="OH7" s="57">
        <f t="shared" ref="OH7:OI22" si="7">SUM(NE7,MZ7,NJ7,NO7,NT7,NY7,OD7)</f>
        <v>12990548</v>
      </c>
      <c r="OI7" s="57">
        <f t="shared" si="7"/>
        <v>958440</v>
      </c>
      <c r="OJ7" s="69">
        <f t="shared" ref="OJ7:OJ33" si="8">(OI7/MS7)*100</f>
        <v>2.0344438795098259</v>
      </c>
      <c r="OK7" s="57">
        <f>SUM(MT7,MO7,MJ7,ME7,LZ7,MY7,ND7,NI7,NN7,NS7,NX7,OC7)</f>
        <v>26382492</v>
      </c>
      <c r="OL7" s="57">
        <f t="shared" ref="OL7:OM22" si="9">SUM(MU7,MP7,MK7,MF7,MA7,MZ7,NE7,NJ7,NO7,NT7,NY7,OD7)</f>
        <v>23384399</v>
      </c>
      <c r="OM7" s="57">
        <f t="shared" si="9"/>
        <v>871647</v>
      </c>
      <c r="ON7" s="69">
        <f>OM7/(OB7-OM7)*100</f>
        <v>1.8468092856530234</v>
      </c>
      <c r="OO7" s="69"/>
    </row>
    <row r="8" spans="1:405" s="51" customFormat="1" ht="31.5" customHeight="1" thickTop="1">
      <c r="A8" s="50"/>
      <c r="B8" s="76" t="s">
        <v>15</v>
      </c>
      <c r="C8" s="75">
        <f t="shared" ref="C8:C33" si="10">G8-J8</f>
        <v>1473456</v>
      </c>
      <c r="D8" s="75">
        <v>69520</v>
      </c>
      <c r="E8" s="75">
        <v>53425</v>
      </c>
      <c r="F8" s="75">
        <v>16095</v>
      </c>
      <c r="G8" s="75">
        <f t="shared" ref="G8:G33" si="11">L8-O8</f>
        <v>1478398</v>
      </c>
      <c r="H8" s="75">
        <v>70254</v>
      </c>
      <c r="I8" s="75">
        <v>65312</v>
      </c>
      <c r="J8" s="75">
        <v>4942</v>
      </c>
      <c r="K8" s="77">
        <f t="shared" si="0"/>
        <v>0.33540193938604207</v>
      </c>
      <c r="L8" s="75">
        <f t="shared" ref="L8:L33" si="12">Q8-T8</f>
        <v>1473949</v>
      </c>
      <c r="M8" s="75">
        <v>68635</v>
      </c>
      <c r="N8" s="75">
        <v>73084</v>
      </c>
      <c r="O8" s="75">
        <v>-4449</v>
      </c>
      <c r="P8" s="77">
        <f>(O8/G8)*100</f>
        <v>-0.30093384866592082</v>
      </c>
      <c r="Q8" s="75">
        <f t="shared" ref="Q8:Q33" si="13">V8-Y8</f>
        <v>1468508</v>
      </c>
      <c r="R8" s="75">
        <v>52759</v>
      </c>
      <c r="S8" s="75">
        <v>58200</v>
      </c>
      <c r="T8" s="75">
        <v>-5441</v>
      </c>
      <c r="U8" s="77">
        <f>(T8/L8)*100</f>
        <v>-0.36914438694961632</v>
      </c>
      <c r="V8" s="75">
        <f t="shared" ref="V8:V33" si="14">AA8-AD8</f>
        <v>1484288</v>
      </c>
      <c r="W8" s="75">
        <v>69794</v>
      </c>
      <c r="X8" s="75">
        <v>54014</v>
      </c>
      <c r="Y8" s="75">
        <v>15780</v>
      </c>
      <c r="Z8" s="77">
        <f>(Y8/Q8)*100</f>
        <v>1.0745600296355211</v>
      </c>
      <c r="AA8" s="75">
        <f t="shared" ref="AA8:AA33" si="15">AF8-AI8</f>
        <v>1521117</v>
      </c>
      <c r="AB8" s="75">
        <v>84013</v>
      </c>
      <c r="AC8" s="75">
        <v>47184</v>
      </c>
      <c r="AD8" s="75">
        <v>36829</v>
      </c>
      <c r="AE8" s="77">
        <f>(AD8/V8)*100</f>
        <v>2.4812570067264574</v>
      </c>
      <c r="AF8" s="75">
        <f t="shared" ref="AF8:AF33" si="16">AK8-AN8</f>
        <v>1544082</v>
      </c>
      <c r="AG8" s="75">
        <v>73886</v>
      </c>
      <c r="AH8" s="75">
        <v>50921</v>
      </c>
      <c r="AI8" s="75">
        <v>22965</v>
      </c>
      <c r="AJ8" s="77">
        <f>(AI8/AA8)*100</f>
        <v>1.5097457986466525</v>
      </c>
      <c r="AK8" s="75">
        <f t="shared" ref="AK8:AK33" si="17">AP8-AS8</f>
        <v>1554766</v>
      </c>
      <c r="AL8" s="75">
        <v>66190</v>
      </c>
      <c r="AM8" s="75">
        <v>55506</v>
      </c>
      <c r="AN8" s="75">
        <v>10684</v>
      </c>
      <c r="AO8" s="77">
        <f>(AN8/AF8)*100</f>
        <v>0.69193216422443893</v>
      </c>
      <c r="AP8" s="75">
        <f t="shared" ref="AP8:AP33" si="18">AU8-AX8</f>
        <v>1562686</v>
      </c>
      <c r="AQ8" s="75">
        <v>68302</v>
      </c>
      <c r="AR8" s="75">
        <v>60382</v>
      </c>
      <c r="AS8" s="75">
        <v>7920</v>
      </c>
      <c r="AT8" s="77">
        <f>(AS8/AK8)*100</f>
        <v>0.50940141474665646</v>
      </c>
      <c r="AU8" s="75">
        <f t="shared" ref="AU8:AU33" si="19">AZ8-BC8</f>
        <v>1562389</v>
      </c>
      <c r="AV8" s="75">
        <v>65023</v>
      </c>
      <c r="AW8" s="75">
        <v>65320</v>
      </c>
      <c r="AX8" s="75">
        <v>-297</v>
      </c>
      <c r="AY8" s="77">
        <f>(AX8/AP8)*100</f>
        <v>-1.9005737557001214E-2</v>
      </c>
      <c r="AZ8" s="75">
        <f t="shared" ref="AZ8:AZ33" si="20">BE8-BH8</f>
        <v>1546068</v>
      </c>
      <c r="BA8" s="75">
        <v>55550</v>
      </c>
      <c r="BB8" s="75">
        <v>71871</v>
      </c>
      <c r="BC8" s="75">
        <v>-16321</v>
      </c>
      <c r="BD8" s="77">
        <f>(BC8/AU8)*100</f>
        <v>-1.0446182096776155</v>
      </c>
      <c r="BE8" s="75">
        <f t="shared" ref="BE8:BE33" si="21">BJ8-BM8</f>
        <v>1522300</v>
      </c>
      <c r="BF8" s="75">
        <v>45905</v>
      </c>
      <c r="BG8" s="75">
        <v>69673</v>
      </c>
      <c r="BH8" s="75">
        <v>-23768</v>
      </c>
      <c r="BI8" s="77">
        <f>(BH8/AZ8)*100</f>
        <v>-1.5373191864782145</v>
      </c>
      <c r="BJ8" s="75">
        <f t="shared" ref="BJ8:BJ33" si="22">BO8-BR8</f>
        <v>1555183</v>
      </c>
      <c r="BK8" s="75">
        <v>88199</v>
      </c>
      <c r="BL8" s="75">
        <v>55316</v>
      </c>
      <c r="BM8" s="75">
        <v>32883</v>
      </c>
      <c r="BN8" s="77">
        <f t="shared" ref="BN8:BN33" si="23">(BM8/BE8)*100</f>
        <v>2.1600867108979833</v>
      </c>
      <c r="BO8" s="75">
        <f t="shared" ref="BO8:BO33" si="24">BT8-BW8</f>
        <v>1578058</v>
      </c>
      <c r="BP8" s="75">
        <v>87523</v>
      </c>
      <c r="BQ8" s="75">
        <v>64648</v>
      </c>
      <c r="BR8" s="75">
        <v>22875</v>
      </c>
      <c r="BS8" s="77">
        <f t="shared" ref="BS8:BS33" si="25">(BR8/BJ8)*100</f>
        <v>1.4708879919597886</v>
      </c>
      <c r="BT8" s="75">
        <f t="shared" ref="BT8:BT33" si="26">BY8-CB8</f>
        <v>1581468</v>
      </c>
      <c r="BU8" s="75">
        <v>89350</v>
      </c>
      <c r="BV8" s="75">
        <v>85940</v>
      </c>
      <c r="BW8" s="75">
        <v>3410</v>
      </c>
      <c r="BX8" s="77">
        <f t="shared" ref="BX8:BX33" si="27">(BW8/BO8)*100</f>
        <v>0.21608838204932898</v>
      </c>
      <c r="BY8" s="75">
        <f t="shared" ref="BY8:BY33" si="28">CD8-CG8</f>
        <v>1592594</v>
      </c>
      <c r="BZ8" s="75">
        <v>85399</v>
      </c>
      <c r="CA8" s="75">
        <v>74273</v>
      </c>
      <c r="CB8" s="75">
        <v>11126</v>
      </c>
      <c r="CC8" s="77">
        <f t="shared" ref="CC8:CC33" si="29">(CB8/BT8)*100</f>
        <v>0.70352356165284413</v>
      </c>
      <c r="CD8" s="75">
        <f t="shared" ref="CD8:CD33" si="30">CI8-CL8</f>
        <v>1634874</v>
      </c>
      <c r="CE8" s="75">
        <v>105783</v>
      </c>
      <c r="CF8" s="75">
        <v>63503</v>
      </c>
      <c r="CG8" s="75">
        <v>42280</v>
      </c>
      <c r="CH8" s="77">
        <f t="shared" ref="CH8:CH33" si="31">(CG8/BY8)*100</f>
        <v>2.6547883515823871</v>
      </c>
      <c r="CI8" s="75">
        <f t="shared" ref="CI8:CI33" si="32">CN8-CQ8</f>
        <v>1673255</v>
      </c>
      <c r="CJ8" s="75">
        <v>104436</v>
      </c>
      <c r="CK8" s="75">
        <v>66055</v>
      </c>
      <c r="CL8" s="75">
        <v>38381</v>
      </c>
      <c r="CM8" s="77">
        <f t="shared" ref="CM8:CM33" si="33">(CL8/CD8)*100</f>
        <v>2.3476426929537078</v>
      </c>
      <c r="CN8" s="75">
        <f t="shared" ref="CN8:CN33" si="34">CS8-CV8</f>
        <v>1698775</v>
      </c>
      <c r="CO8" s="75">
        <v>93045</v>
      </c>
      <c r="CP8" s="75">
        <v>67525</v>
      </c>
      <c r="CQ8" s="75">
        <v>25520</v>
      </c>
      <c r="CR8" s="77">
        <f t="shared" ref="CR8:CR33" si="35">(CQ8/CI8)*100</f>
        <v>1.5251709990407918</v>
      </c>
      <c r="CS8" s="75">
        <f>CX8-DA8</f>
        <v>1707885</v>
      </c>
      <c r="CT8" s="75">
        <v>84941</v>
      </c>
      <c r="CU8" s="75">
        <v>75831</v>
      </c>
      <c r="CV8" s="75">
        <v>9110</v>
      </c>
      <c r="CW8" s="77">
        <f t="shared" ref="CW8:CW33" si="36">(CV8/CN8)*100</f>
        <v>0.53626878191638094</v>
      </c>
      <c r="CX8" s="75">
        <f t="shared" ref="CX8:CX33" si="37">DC8-DF8</f>
        <v>1716771</v>
      </c>
      <c r="CY8" s="75">
        <v>90004</v>
      </c>
      <c r="CZ8" s="75">
        <v>81118</v>
      </c>
      <c r="DA8" s="75">
        <v>8886</v>
      </c>
      <c r="DB8" s="77">
        <f t="shared" ref="DB8:DB33" si="38">(DA8/CS8)*100</f>
        <v>0.52029264265451125</v>
      </c>
      <c r="DC8" s="75">
        <f t="shared" ref="DC8:DC33" si="39">DH8-DK8</f>
        <v>1710927</v>
      </c>
      <c r="DD8" s="75">
        <v>83540</v>
      </c>
      <c r="DE8" s="75">
        <v>89384</v>
      </c>
      <c r="DF8" s="75">
        <v>-5844</v>
      </c>
      <c r="DG8" s="77">
        <f t="shared" ref="DG8:DG33" si="40">(DF8/CX8)*100</f>
        <v>-0.34040649568288378</v>
      </c>
      <c r="DH8" s="75">
        <f t="shared" ref="DH8:DH33" si="41">DM8-DP8</f>
        <v>1694130</v>
      </c>
      <c r="DI8" s="75">
        <v>73989</v>
      </c>
      <c r="DJ8" s="75">
        <v>90786</v>
      </c>
      <c r="DK8" s="75">
        <v>-16797</v>
      </c>
      <c r="DL8" s="77">
        <f t="shared" ref="DL8:DL33" si="42">(DK8/DC8)*100</f>
        <v>-0.98174849073046377</v>
      </c>
      <c r="DM8" s="75">
        <f t="shared" ref="DM8:DM33" si="43">DR8-DU8</f>
        <v>1668057</v>
      </c>
      <c r="DN8" s="75">
        <v>63456</v>
      </c>
      <c r="DO8" s="75">
        <v>89529</v>
      </c>
      <c r="DP8" s="75">
        <v>-26073</v>
      </c>
      <c r="DQ8" s="77">
        <f t="shared" ref="DQ8:DQ33" si="44">(DP8/DH8)*100</f>
        <v>-1.5390200279789628</v>
      </c>
      <c r="DR8" s="75">
        <f t="shared" ref="DR8:DR33" si="45">DW8-DZ8</f>
        <v>1693071</v>
      </c>
      <c r="DS8" s="75">
        <v>106242</v>
      </c>
      <c r="DT8" s="75">
        <v>81228</v>
      </c>
      <c r="DU8" s="75">
        <v>25014</v>
      </c>
      <c r="DV8" s="77">
        <f t="shared" ref="DV8:DV33" si="46">(DU8/DM8)*100</f>
        <v>1.4995890428204792</v>
      </c>
      <c r="DW8" s="75">
        <f t="shared" ref="DW8:DW33" si="47">EB8-EE8</f>
        <v>1710486</v>
      </c>
      <c r="DX8" s="75">
        <v>104570</v>
      </c>
      <c r="DY8" s="75">
        <v>87155</v>
      </c>
      <c r="DZ8" s="75">
        <v>17415</v>
      </c>
      <c r="EA8" s="77">
        <f t="shared" ref="EA8:EA33" si="48">(DZ8/DR8)*100</f>
        <v>1.0286042345536601</v>
      </c>
      <c r="EB8" s="75">
        <f t="shared" ref="EB8:EB33" si="49">EG8-EJ8</f>
        <v>1694491</v>
      </c>
      <c r="EC8" s="75">
        <v>98510</v>
      </c>
      <c r="ED8" s="75">
        <v>114505</v>
      </c>
      <c r="EE8" s="75">
        <v>-15995</v>
      </c>
      <c r="EF8" s="77">
        <f t="shared" ref="EF8:EF33" si="50">(EE8/DW8)*100</f>
        <v>-0.93511434761816226</v>
      </c>
      <c r="EG8" s="75">
        <f t="shared" ref="EG8:EG33" si="51">EL8-EO8</f>
        <v>1693470</v>
      </c>
      <c r="EH8" s="75">
        <v>95820</v>
      </c>
      <c r="EI8" s="75">
        <v>96841</v>
      </c>
      <c r="EJ8" s="75">
        <v>-1021</v>
      </c>
      <c r="EK8" s="77">
        <f t="shared" ref="EK8:EK33" si="52">(EJ8/EB8)*100</f>
        <v>-6.0254082199315308E-2</v>
      </c>
      <c r="EL8" s="75">
        <f t="shared" ref="EL8:EL33" si="53">EQ8-ET8</f>
        <v>1720217</v>
      </c>
      <c r="EM8" s="75">
        <v>121088</v>
      </c>
      <c r="EN8" s="75">
        <v>94341</v>
      </c>
      <c r="EO8" s="75">
        <v>26747</v>
      </c>
      <c r="EP8" s="77">
        <f t="shared" ref="EP8:EP33" si="54">(EO8/EG8)*100</f>
        <v>1.5794197712389355</v>
      </c>
      <c r="EQ8" s="75">
        <f t="shared" ref="EQ8:EQ33" si="55">EV8-EY8</f>
        <v>1754677</v>
      </c>
      <c r="ER8" s="75">
        <v>123008</v>
      </c>
      <c r="ES8" s="75">
        <v>88548</v>
      </c>
      <c r="ET8" s="75">
        <v>34460</v>
      </c>
      <c r="EU8" s="77">
        <f t="shared" ref="EU8:EU33" si="56">(ET8/EL8)*100</f>
        <v>2.0032356382944707</v>
      </c>
      <c r="EV8" s="75">
        <f t="shared" ref="EV8:EV33" si="57">FA8-FD8</f>
        <v>1770547</v>
      </c>
      <c r="EW8" s="75">
        <v>103950</v>
      </c>
      <c r="EX8" s="75">
        <v>88080</v>
      </c>
      <c r="EY8" s="75">
        <v>15870</v>
      </c>
      <c r="EZ8" s="77">
        <f t="shared" ref="EZ8:EZ33" si="58">(EY8/EQ8)*100</f>
        <v>0.90443996245462843</v>
      </c>
      <c r="FA8" s="75">
        <f t="shared" ref="FA8:FA33" si="59">FF8-FI8</f>
        <v>1778271</v>
      </c>
      <c r="FB8" s="75">
        <v>103696</v>
      </c>
      <c r="FC8" s="75">
        <v>95972</v>
      </c>
      <c r="FD8" s="75">
        <v>7724</v>
      </c>
      <c r="FE8" s="77">
        <f t="shared" ref="FE8:FE33" si="60">(FD8/EV8)*100</f>
        <v>0.43624936248515295</v>
      </c>
      <c r="FF8" s="75">
        <f t="shared" ref="FF8:FF33" si="61">FK8-FN8</f>
        <v>1787745</v>
      </c>
      <c r="FG8" s="75">
        <v>99961</v>
      </c>
      <c r="FH8" s="75">
        <v>90487</v>
      </c>
      <c r="FI8" s="75">
        <v>9474</v>
      </c>
      <c r="FJ8" s="77">
        <f t="shared" ref="FJ8:FJ33" si="62">(FI8/FA8)*100</f>
        <v>0.5327646910960141</v>
      </c>
      <c r="FK8" s="75">
        <f t="shared" ref="FK8:FK33" si="63">FP8-FS8</f>
        <v>1786310</v>
      </c>
      <c r="FL8" s="75">
        <v>91032</v>
      </c>
      <c r="FM8" s="75">
        <v>92467</v>
      </c>
      <c r="FN8" s="75">
        <v>-1435</v>
      </c>
      <c r="FO8" s="77">
        <f t="shared" ref="FO8:FO33" si="64">(FN8/FF8)*100</f>
        <v>-8.0268718413420259E-2</v>
      </c>
      <c r="FP8" s="75">
        <f t="shared" ref="FP8:FP33" si="65">FU8-FX8</f>
        <v>1768099</v>
      </c>
      <c r="FQ8" s="75">
        <v>80060</v>
      </c>
      <c r="FR8" s="75">
        <v>98271</v>
      </c>
      <c r="FS8" s="75">
        <v>-18211</v>
      </c>
      <c r="FT8" s="77">
        <f t="shared" ref="FT8:FT33" si="66">(FS8/FK8)*100</f>
        <v>-1.019475902838813</v>
      </c>
      <c r="FU8" s="75">
        <f t="shared" ref="FU8:FU33" si="67">FZ8-GC8</f>
        <v>1731178</v>
      </c>
      <c r="FV8" s="75">
        <v>63391</v>
      </c>
      <c r="FW8" s="75">
        <v>100312</v>
      </c>
      <c r="FX8" s="75">
        <v>-36921</v>
      </c>
      <c r="FY8" s="77">
        <f t="shared" ref="FY8:FY33" si="68">(FX8/FP8)*100</f>
        <v>-2.0881749268564715</v>
      </c>
      <c r="FZ8" s="75">
        <f t="shared" ref="FZ8:FZ33" si="69">GE8-GH8</f>
        <v>1754325</v>
      </c>
      <c r="GA8" s="75">
        <v>111632</v>
      </c>
      <c r="GB8" s="75">
        <v>88485</v>
      </c>
      <c r="GC8" s="75">
        <v>23147</v>
      </c>
      <c r="GD8" s="77">
        <f t="shared" ref="GD8:GD33" si="70">(GC8/FU8)*100</f>
        <v>1.3370664368424274</v>
      </c>
      <c r="GE8" s="75">
        <f t="shared" ref="GE8:GE33" si="71">GJ8-GM8</f>
        <v>1770609</v>
      </c>
      <c r="GF8" s="75">
        <v>104811</v>
      </c>
      <c r="GG8" s="75">
        <v>88527</v>
      </c>
      <c r="GH8" s="75">
        <v>16284</v>
      </c>
      <c r="GI8" s="77">
        <f t="shared" ref="GI8:GI33" si="72">(GH8/FZ8)*100</f>
        <v>0.92822025565388389</v>
      </c>
      <c r="GJ8" s="75">
        <f t="shared" ref="GJ8:GJ33" si="73">GO8-GR8</f>
        <v>1770277</v>
      </c>
      <c r="GK8" s="75">
        <v>117601</v>
      </c>
      <c r="GL8" s="75">
        <v>117933</v>
      </c>
      <c r="GM8" s="75">
        <v>-332</v>
      </c>
      <c r="GN8" s="77">
        <f t="shared" ref="GN8:GN33" si="74">(GM8/GE8)*100</f>
        <v>-1.875061066559585E-2</v>
      </c>
      <c r="GO8" s="75">
        <f t="shared" ref="GO8:GO33" si="75">GT8-GW8</f>
        <v>1773179</v>
      </c>
      <c r="GP8" s="75">
        <v>103483</v>
      </c>
      <c r="GQ8" s="75">
        <v>100581</v>
      </c>
      <c r="GR8" s="75">
        <v>2902</v>
      </c>
      <c r="GS8" s="77">
        <f t="shared" ref="GS8:GS33" si="76">(GR8/GJ8)*100</f>
        <v>0.16392914781133122</v>
      </c>
      <c r="GT8" s="75">
        <f t="shared" ref="GT8:GT33" si="77">GY8-HB8</f>
        <v>1792738</v>
      </c>
      <c r="GU8" s="75">
        <v>128396</v>
      </c>
      <c r="GV8" s="75">
        <v>108837</v>
      </c>
      <c r="GW8" s="75">
        <v>19559</v>
      </c>
      <c r="GX8" s="77">
        <f t="shared" ref="GX8:GX33" si="78">(GW8/GO8)*100</f>
        <v>1.1030471260938688</v>
      </c>
      <c r="GY8" s="75">
        <f t="shared" ref="GY8:GY33" si="79">HD8-HG8</f>
        <v>1819897</v>
      </c>
      <c r="GZ8" s="75">
        <v>125832</v>
      </c>
      <c r="HA8" s="75">
        <v>98673</v>
      </c>
      <c r="HB8" s="75">
        <v>27159</v>
      </c>
      <c r="HC8" s="77">
        <f t="shared" ref="HC8:HC33" si="80">(HB8/GT8)*100</f>
        <v>1.5149452959662817</v>
      </c>
      <c r="HD8" s="75">
        <f t="shared" ref="HD8:HD33" si="81">HI8-HL8</f>
        <v>1832875</v>
      </c>
      <c r="HE8" s="75">
        <v>104362</v>
      </c>
      <c r="HF8" s="75">
        <v>91384</v>
      </c>
      <c r="HG8" s="75">
        <v>12978</v>
      </c>
      <c r="HH8" s="77">
        <f t="shared" ref="HH8:HH33" si="82">(HG8/GY8)*100</f>
        <v>0.71311728081314485</v>
      </c>
      <c r="HI8" s="75">
        <f t="shared" ref="HI8:HI33" si="83">HN8-HQ8</f>
        <v>1838001</v>
      </c>
      <c r="HJ8" s="75">
        <v>105218</v>
      </c>
      <c r="HK8" s="75">
        <v>100092</v>
      </c>
      <c r="HL8" s="75">
        <v>5126</v>
      </c>
      <c r="HM8" s="77">
        <f t="shared" ref="HM8:HM33" si="84">(HL8/HD8)*100</f>
        <v>0.27966991747936981</v>
      </c>
      <c r="HN8" s="75">
        <f t="shared" ref="HN8:HN33" si="85">HS8-HV8</f>
        <v>1843943</v>
      </c>
      <c r="HO8" s="75">
        <v>97457</v>
      </c>
      <c r="HP8" s="75">
        <v>91515</v>
      </c>
      <c r="HQ8" s="75">
        <v>5942</v>
      </c>
      <c r="HR8" s="77">
        <f t="shared" ref="HR8:HR33" si="86">(HQ8/HI8)*100</f>
        <v>0.32328600474102026</v>
      </c>
      <c r="HS8" s="75">
        <f t="shared" ref="HS8:HS33" si="87">HX8-IA8</f>
        <v>1842287</v>
      </c>
      <c r="HT8" s="75">
        <v>94611</v>
      </c>
      <c r="HU8" s="75">
        <v>96267</v>
      </c>
      <c r="HV8" s="75">
        <v>-1656</v>
      </c>
      <c r="HW8" s="77">
        <f t="shared" ref="HW8:HW33" si="88">(HV8/HN8)*100</f>
        <v>-8.9807548281047728E-2</v>
      </c>
      <c r="HX8" s="75">
        <f t="shared" ref="HX8:HX33" si="89">IC8-IF8</f>
        <v>1821270</v>
      </c>
      <c r="HY8" s="75">
        <v>81983</v>
      </c>
      <c r="HZ8" s="75">
        <v>103000</v>
      </c>
      <c r="IA8" s="75">
        <v>-21017</v>
      </c>
      <c r="IB8" s="77">
        <f t="shared" ref="IB8:IB33" si="90">(IA8/HS8)*100</f>
        <v>-1.1408103080573222</v>
      </c>
      <c r="IC8" s="75">
        <f t="shared" ref="IC8:IC33" si="91">IH8-IK8</f>
        <v>1767610</v>
      </c>
      <c r="ID8" s="75">
        <v>62078</v>
      </c>
      <c r="IE8" s="75">
        <v>115738</v>
      </c>
      <c r="IF8" s="75">
        <v>-53660</v>
      </c>
      <c r="IG8" s="77">
        <f t="shared" ref="IG8:IG33" si="92">(IF8/HX8)*100</f>
        <v>-2.9462957167251425</v>
      </c>
      <c r="IH8" s="75">
        <f t="shared" ref="IH8:IH33" si="93">IM8-IP8</f>
        <v>1789510</v>
      </c>
      <c r="II8" s="75">
        <v>113538</v>
      </c>
      <c r="IJ8" s="75">
        <v>91638</v>
      </c>
      <c r="IK8" s="75">
        <v>21900</v>
      </c>
      <c r="IL8" s="77">
        <f t="shared" si="1"/>
        <v>1.2389610830443367</v>
      </c>
      <c r="IM8" s="75">
        <f t="shared" ref="IM8:IM33" si="94">IR8-IU8</f>
        <v>1793269</v>
      </c>
      <c r="IN8" s="75">
        <v>113369</v>
      </c>
      <c r="IO8" s="75">
        <v>109610</v>
      </c>
      <c r="IP8" s="75">
        <v>3759</v>
      </c>
      <c r="IQ8" s="77">
        <f t="shared" ref="IQ8:IQ33" si="95">(IP8/IH8)*100</f>
        <v>0.21005750177422872</v>
      </c>
      <c r="IR8" s="75">
        <f t="shared" ref="IR8:IR33" si="96">IW8-IZ8</f>
        <v>1786812</v>
      </c>
      <c r="IS8" s="75">
        <v>108429</v>
      </c>
      <c r="IT8" s="75">
        <v>114886</v>
      </c>
      <c r="IU8" s="75">
        <v>-6457</v>
      </c>
      <c r="IV8" s="77">
        <f t="shared" ref="IV8:IV33" si="97">(IU8/IM8)*100</f>
        <v>-0.36006867904369061</v>
      </c>
      <c r="IW8" s="75">
        <f t="shared" ref="IW8:IW33" si="98">JB8-JE8</f>
        <v>1793388</v>
      </c>
      <c r="IX8" s="75">
        <v>111381</v>
      </c>
      <c r="IY8" s="75">
        <v>104805</v>
      </c>
      <c r="IZ8" s="75">
        <v>6576</v>
      </c>
      <c r="JA8" s="77">
        <f t="shared" ref="JA8:JA33" si="99">(IZ8/IR8)*100</f>
        <v>0.36802976474301718</v>
      </c>
      <c r="JB8" s="75">
        <f t="shared" ref="JB8:JB33" si="100">JG8-JJ8</f>
        <v>1813224</v>
      </c>
      <c r="JC8" s="75">
        <v>128126</v>
      </c>
      <c r="JD8" s="75">
        <v>108290</v>
      </c>
      <c r="JE8" s="75">
        <v>19836</v>
      </c>
      <c r="JF8" s="77">
        <f t="shared" ref="JF8:JF33" si="101">(JE8/IW8)*100</f>
        <v>1.1060629378583997</v>
      </c>
      <c r="JG8" s="75">
        <f t="shared" ref="JG8:JG33" si="102">JL8-JO8</f>
        <v>1840353</v>
      </c>
      <c r="JH8" s="75">
        <v>116667</v>
      </c>
      <c r="JI8" s="75">
        <v>89538</v>
      </c>
      <c r="JJ8" s="75">
        <v>27129</v>
      </c>
      <c r="JK8" s="77">
        <f t="shared" ref="JK8:JK33" si="103">(JJ8/JB8)*100</f>
        <v>1.4961747693610938</v>
      </c>
      <c r="JL8" s="75">
        <f t="shared" ref="JL8:JL33" si="104">JQ8-JT8</f>
        <v>1847041</v>
      </c>
      <c r="JM8" s="75">
        <v>103565</v>
      </c>
      <c r="JN8" s="75">
        <v>96877</v>
      </c>
      <c r="JO8" s="75">
        <v>6688</v>
      </c>
      <c r="JP8" s="77">
        <f t="shared" ref="JP8:JP33" si="105">(JO8/JG8)*100</f>
        <v>0.36340854173085274</v>
      </c>
      <c r="JQ8" s="75">
        <f t="shared" ref="JQ8:JQ33" si="106">JV8-JY8</f>
        <v>1848442</v>
      </c>
      <c r="JR8" s="75">
        <v>97221</v>
      </c>
      <c r="JS8" s="75">
        <v>95820</v>
      </c>
      <c r="JT8" s="75">
        <v>1401</v>
      </c>
      <c r="JU8" s="77">
        <f t="shared" ref="JU8:JU33" si="107">(JT8/JL8)*100</f>
        <v>7.5851050409817655E-2</v>
      </c>
      <c r="JV8" s="75">
        <f t="shared" ref="JV8:JV33" si="108">KA8-KD8</f>
        <v>1846438</v>
      </c>
      <c r="JW8" s="75">
        <v>91557</v>
      </c>
      <c r="JX8" s="75">
        <v>93561</v>
      </c>
      <c r="JY8" s="75">
        <v>-2004</v>
      </c>
      <c r="JZ8" s="77">
        <f t="shared" ref="JZ8:JZ33" si="109">(JY8/JQ8)*100</f>
        <v>-0.10841562786389836</v>
      </c>
      <c r="KA8" s="75">
        <f t="shared" ref="KA8:KA33" si="110">KF8-KI8</f>
        <v>1840681</v>
      </c>
      <c r="KB8" s="75">
        <v>95070</v>
      </c>
      <c r="KC8" s="75">
        <v>100827</v>
      </c>
      <c r="KD8" s="75">
        <v>-5757</v>
      </c>
      <c r="KE8" s="77">
        <f t="shared" ref="KE8:KE33" si="111">(KD8/JV8)*100</f>
        <v>-0.31178951039785791</v>
      </c>
      <c r="KF8" s="75">
        <f t="shared" ref="KF8:KF33" si="112">KK8-KN8</f>
        <v>1821794</v>
      </c>
      <c r="KG8" s="75">
        <v>81144</v>
      </c>
      <c r="KH8" s="75">
        <v>100031</v>
      </c>
      <c r="KI8" s="75">
        <v>-18887</v>
      </c>
      <c r="KJ8" s="77">
        <f t="shared" ref="KJ8:KJ33" si="113">(KI8/KA8)*100</f>
        <v>-1.026087627350964</v>
      </c>
      <c r="KK8" s="75">
        <f t="shared" ref="KK8:KK33" si="114">KP8-KS8</f>
        <v>1775122</v>
      </c>
      <c r="KL8" s="75">
        <v>63185</v>
      </c>
      <c r="KM8" s="75">
        <v>109857</v>
      </c>
      <c r="KN8" s="75">
        <v>-46672</v>
      </c>
      <c r="KO8" s="77">
        <f t="shared" ref="KO8:KO33" si="115">(KN8/KF8)*100</f>
        <v>-2.5618703322109964</v>
      </c>
      <c r="KP8" s="75">
        <f t="shared" ref="KP8:KP33" si="116">KU8-KX8</f>
        <v>1810876</v>
      </c>
      <c r="KQ8" s="75">
        <v>128372</v>
      </c>
      <c r="KR8" s="75">
        <v>92618</v>
      </c>
      <c r="KS8" s="75">
        <v>35754</v>
      </c>
      <c r="KT8" s="77">
        <f t="shared" ref="KT8:KT33" si="117">(KS8/KK8)*100</f>
        <v>2.0141714203305465</v>
      </c>
      <c r="KU8" s="75">
        <f t="shared" ref="KU8:KU33" si="118">KZ8-LC8</f>
        <v>1830718</v>
      </c>
      <c r="KV8" s="75">
        <v>120205</v>
      </c>
      <c r="KW8" s="75">
        <v>100363</v>
      </c>
      <c r="KX8" s="75">
        <v>19842</v>
      </c>
      <c r="KY8" s="77">
        <f t="shared" ref="KY8:KY33" si="119">(KX8/KP8)*100</f>
        <v>1.0957127931454169</v>
      </c>
      <c r="KZ8" s="75">
        <f t="shared" ref="KZ8:KZ33" si="120">LE8-LH8</f>
        <v>1825074</v>
      </c>
      <c r="LA8" s="75">
        <v>105093</v>
      </c>
      <c r="LB8" s="75">
        <v>110737</v>
      </c>
      <c r="LC8" s="75">
        <v>-5644</v>
      </c>
      <c r="LD8" s="77">
        <f t="shared" ref="LD8:LD33" si="121">(LC8/KU8)*100</f>
        <v>-0.30829434134585448</v>
      </c>
      <c r="LE8" s="75">
        <f t="shared" ref="LE8:LE33" si="122">LJ8-LM8</f>
        <v>1829099</v>
      </c>
      <c r="LF8" s="75">
        <v>106109</v>
      </c>
      <c r="LG8" s="75">
        <v>102084</v>
      </c>
      <c r="LH8" s="75">
        <v>4025</v>
      </c>
      <c r="LI8" s="77">
        <f t="shared" ref="LI8:LI33" si="123">(LH8/KZ8)*100</f>
        <v>0.22053900280207817</v>
      </c>
      <c r="LJ8" s="75">
        <f t="shared" ref="LJ8:LJ33" si="124">LO8-LR8</f>
        <v>1846447</v>
      </c>
      <c r="LK8" s="75">
        <v>121825</v>
      </c>
      <c r="LL8" s="75">
        <v>104477</v>
      </c>
      <c r="LM8" s="75">
        <v>17348</v>
      </c>
      <c r="LN8" s="77">
        <f t="shared" ref="LN8:LN33" si="125">(LM8/LE8)*100</f>
        <v>0.94844510876666599</v>
      </c>
      <c r="LO8" s="75">
        <f t="shared" ref="LO8:LO33" si="126">LT8-LW8</f>
        <v>1872280</v>
      </c>
      <c r="LP8" s="75">
        <v>115261</v>
      </c>
      <c r="LQ8" s="75">
        <v>89428</v>
      </c>
      <c r="LR8" s="75">
        <v>25833</v>
      </c>
      <c r="LS8" s="77">
        <f t="shared" ref="LS8:LS33" si="127">(LR8/LJ8)*100</f>
        <v>1.3990653400828728</v>
      </c>
      <c r="LT8" s="75">
        <f t="shared" ref="LT8:LT33" si="128">LY8-MB8</f>
        <v>1881075</v>
      </c>
      <c r="LU8" s="75">
        <v>109024</v>
      </c>
      <c r="LV8" s="75">
        <v>100229</v>
      </c>
      <c r="LW8" s="75">
        <v>8795</v>
      </c>
      <c r="LX8" s="77">
        <f t="shared" ref="LX8:LX33" si="129">(LW8/LO8)*100</f>
        <v>0.46974811459824389</v>
      </c>
      <c r="LY8" s="75">
        <f t="shared" ref="LY8:LY33" si="130">MD8-MG8</f>
        <v>1878410</v>
      </c>
      <c r="LZ8" s="75">
        <v>96454</v>
      </c>
      <c r="MA8" s="75">
        <v>99119</v>
      </c>
      <c r="MB8" s="75">
        <v>-2665</v>
      </c>
      <c r="MC8" s="77">
        <f t="shared" ref="MC8:MC33" si="131">(MB8/LT8)*100</f>
        <v>-0.14167430857355501</v>
      </c>
      <c r="MD8" s="75">
        <f t="shared" ref="MD8:MD33" si="132">MI8-ML8</f>
        <v>1881577</v>
      </c>
      <c r="ME8" s="75">
        <v>96665</v>
      </c>
      <c r="MF8" s="75">
        <v>93498</v>
      </c>
      <c r="MG8" s="75">
        <v>3167</v>
      </c>
      <c r="MH8" s="77">
        <f t="shared" ref="MH8:MH33" si="133">(MG8/LY8)*100</f>
        <v>0.16860003939502025</v>
      </c>
      <c r="MI8" s="75">
        <f t="shared" ref="MI8:MI33" si="134">MN8-MQ8</f>
        <v>1871660</v>
      </c>
      <c r="MJ8" s="75">
        <v>94411</v>
      </c>
      <c r="MK8" s="75">
        <v>104328</v>
      </c>
      <c r="ML8" s="75">
        <v>-9917</v>
      </c>
      <c r="MM8" s="77">
        <f t="shared" ref="MM8:MM33" si="135">(ML8/MD8)*100</f>
        <v>-0.52705788814382837</v>
      </c>
      <c r="MN8" s="75">
        <f t="shared" ref="MN8:MN33" si="136">MS8-MV8</f>
        <v>1855094</v>
      </c>
      <c r="MO8" s="75">
        <v>77356</v>
      </c>
      <c r="MP8" s="75">
        <v>93922</v>
      </c>
      <c r="MQ8" s="75">
        <v>-16566</v>
      </c>
      <c r="MR8" s="77">
        <f t="shared" si="3"/>
        <v>-0.88509665216973177</v>
      </c>
      <c r="MS8" s="75">
        <v>1811258</v>
      </c>
      <c r="MT8" s="75">
        <v>63201</v>
      </c>
      <c r="MU8" s="75">
        <v>107037</v>
      </c>
      <c r="MV8" s="75">
        <v>-43836</v>
      </c>
      <c r="MW8" s="77">
        <f t="shared" si="4"/>
        <v>-2.3630069419662831</v>
      </c>
      <c r="MX8" s="75">
        <f>MS8+NA8</f>
        <v>1834331</v>
      </c>
      <c r="MY8" s="75">
        <v>113385</v>
      </c>
      <c r="MZ8" s="75">
        <v>90312</v>
      </c>
      <c r="NA8" s="75">
        <v>23073</v>
      </c>
      <c r="NB8" s="77">
        <v>1.2550027370452881</v>
      </c>
      <c r="NC8" s="75">
        <f>MX8+NF8</f>
        <v>1842454</v>
      </c>
      <c r="ND8" s="75">
        <v>111197</v>
      </c>
      <c r="NE8" s="75">
        <v>103074</v>
      </c>
      <c r="NF8" s="75">
        <v>8123</v>
      </c>
      <c r="NG8" s="77">
        <f t="shared" si="5"/>
        <v>0.44087939237560336</v>
      </c>
      <c r="NH8" s="75">
        <f>NC8+NK8</f>
        <v>1824358</v>
      </c>
      <c r="NI8" s="75">
        <v>109101</v>
      </c>
      <c r="NJ8" s="75">
        <v>127197</v>
      </c>
      <c r="NK8" s="75">
        <v>-18096</v>
      </c>
      <c r="NL8" s="77">
        <f t="shared" si="6"/>
        <v>-0.99191057895434998</v>
      </c>
      <c r="NM8" s="75">
        <f>NH8+NP8</f>
        <v>1815980</v>
      </c>
      <c r="NN8" s="75">
        <v>97242</v>
      </c>
      <c r="NO8" s="75">
        <v>105620</v>
      </c>
      <c r="NP8" s="75">
        <v>-8378</v>
      </c>
      <c r="NQ8" s="77">
        <v>-0.45871761441230774</v>
      </c>
      <c r="NR8" s="75">
        <f>NM8+NU8</f>
        <v>1826185</v>
      </c>
      <c r="NS8" s="75">
        <v>115263</v>
      </c>
      <c r="NT8" s="75">
        <v>105058</v>
      </c>
      <c r="NU8" s="75">
        <v>10205</v>
      </c>
      <c r="NV8" s="77">
        <v>0.56134438514709473</v>
      </c>
      <c r="NW8" s="75">
        <f>NR8+NZ8</f>
        <v>1849083</v>
      </c>
      <c r="NX8" s="75">
        <v>114801</v>
      </c>
      <c r="NY8" s="75">
        <v>91903</v>
      </c>
      <c r="NZ8" s="75">
        <v>22898</v>
      </c>
      <c r="OA8" s="77">
        <v>1.2517951726913452</v>
      </c>
      <c r="OB8" s="75">
        <f>NW8+OE8</f>
        <v>1861606</v>
      </c>
      <c r="OC8" s="75">
        <v>110999</v>
      </c>
      <c r="OD8" s="75">
        <v>98476</v>
      </c>
      <c r="OE8" s="75">
        <v>12523</v>
      </c>
      <c r="OF8" s="77">
        <v>0.67588099999999995</v>
      </c>
      <c r="OG8" s="75">
        <f t="shared" ref="OG8:OI34" si="137">SUM(ND8,MY8,NI8,NN8,NS8,NX8,OC8)</f>
        <v>771988</v>
      </c>
      <c r="OH8" s="75">
        <f t="shared" si="7"/>
        <v>721640</v>
      </c>
      <c r="OI8" s="75">
        <f t="shared" si="7"/>
        <v>50348</v>
      </c>
      <c r="OJ8" s="77">
        <f t="shared" si="8"/>
        <v>2.7797254725721019</v>
      </c>
      <c r="OK8" s="75">
        <f t="shared" ref="OK8:OM34" si="138">SUM(MT8,MO8,MJ8,ME8,LZ8,MY8,ND8,NI8,NN8,NS8,NX8,OC8)</f>
        <v>1200075</v>
      </c>
      <c r="OL8" s="75">
        <f t="shared" si="9"/>
        <v>1219544</v>
      </c>
      <c r="OM8" s="75">
        <f t="shared" si="9"/>
        <v>-19469</v>
      </c>
      <c r="ON8" s="77">
        <f t="shared" ref="ON8:ON33" si="139">OM8/(OB8-OM8)*100</f>
        <v>-1.0349932884122111</v>
      </c>
      <c r="OO8" s="77"/>
    </row>
    <row r="9" spans="1:405" s="51" customFormat="1" ht="31.5" customHeight="1">
      <c r="A9" s="50"/>
      <c r="B9" s="76" t="s">
        <v>16</v>
      </c>
      <c r="C9" s="75">
        <f t="shared" si="10"/>
        <v>7614408</v>
      </c>
      <c r="D9" s="75">
        <v>240766</v>
      </c>
      <c r="E9" s="75">
        <v>184933</v>
      </c>
      <c r="F9" s="75">
        <v>55833</v>
      </c>
      <c r="G9" s="75">
        <f t="shared" si="11"/>
        <v>7650640</v>
      </c>
      <c r="H9" s="75">
        <v>250477</v>
      </c>
      <c r="I9" s="75">
        <v>214245</v>
      </c>
      <c r="J9" s="75">
        <v>36232</v>
      </c>
      <c r="K9" s="77">
        <f t="shared" si="0"/>
        <v>0.47583475957684429</v>
      </c>
      <c r="L9" s="75">
        <f t="shared" si="12"/>
        <v>7616899</v>
      </c>
      <c r="M9" s="75">
        <v>225973</v>
      </c>
      <c r="N9" s="75">
        <v>259714</v>
      </c>
      <c r="O9" s="75">
        <v>-33741</v>
      </c>
      <c r="P9" s="77">
        <f t="shared" ref="P9" si="140">(O9/G9)*100</f>
        <v>-0.44102192757730069</v>
      </c>
      <c r="Q9" s="75">
        <f t="shared" si="13"/>
        <v>7411821</v>
      </c>
      <c r="R9" s="75">
        <v>96258</v>
      </c>
      <c r="S9" s="75">
        <v>301336</v>
      </c>
      <c r="T9" s="75">
        <v>-205078</v>
      </c>
      <c r="U9" s="77">
        <f t="shared" ref="U9" si="141">(T9/L9)*100</f>
        <v>-2.6924080258908512</v>
      </c>
      <c r="V9" s="75">
        <f t="shared" si="14"/>
        <v>7311156</v>
      </c>
      <c r="W9" s="75">
        <v>102957</v>
      </c>
      <c r="X9" s="75">
        <v>203622</v>
      </c>
      <c r="Y9" s="75">
        <v>-100665</v>
      </c>
      <c r="Z9" s="77">
        <f t="shared" ref="Z9" si="142">(Y9/Q9)*100</f>
        <v>-1.3581682558172952</v>
      </c>
      <c r="AA9" s="75">
        <f t="shared" si="15"/>
        <v>7305639</v>
      </c>
      <c r="AB9" s="75">
        <v>145974</v>
      </c>
      <c r="AC9" s="75">
        <v>151491</v>
      </c>
      <c r="AD9" s="75">
        <v>-5517</v>
      </c>
      <c r="AE9" s="77">
        <f t="shared" ref="AE9" si="143">(AD9/V9)*100</f>
        <v>-7.5460023011408861E-2</v>
      </c>
      <c r="AF9" s="75">
        <f t="shared" si="16"/>
        <v>7358270</v>
      </c>
      <c r="AG9" s="75">
        <v>207798</v>
      </c>
      <c r="AH9" s="75">
        <v>155167</v>
      </c>
      <c r="AI9" s="75">
        <v>52631</v>
      </c>
      <c r="AJ9" s="77">
        <f t="shared" ref="AJ9" si="144">(AI9/AA9)*100</f>
        <v>0.720416105969649</v>
      </c>
      <c r="AK9" s="75">
        <f t="shared" si="17"/>
        <v>7451103</v>
      </c>
      <c r="AL9" s="75">
        <v>256386</v>
      </c>
      <c r="AM9" s="75">
        <v>163553</v>
      </c>
      <c r="AN9" s="75">
        <v>92833</v>
      </c>
      <c r="AO9" s="77">
        <f t="shared" ref="AO9" si="145">(AN9/AF9)*100</f>
        <v>1.2616144827520599</v>
      </c>
      <c r="AP9" s="75">
        <f t="shared" si="18"/>
        <v>7561803</v>
      </c>
      <c r="AQ9" s="75">
        <v>295576</v>
      </c>
      <c r="AR9" s="75">
        <v>184876</v>
      </c>
      <c r="AS9" s="75">
        <v>110700</v>
      </c>
      <c r="AT9" s="77">
        <f t="shared" ref="AT9" si="146">(AS9/AK9)*100</f>
        <v>1.4856860789603901</v>
      </c>
      <c r="AU9" s="75">
        <f t="shared" si="19"/>
        <v>7647586</v>
      </c>
      <c r="AV9" s="75">
        <v>286999</v>
      </c>
      <c r="AW9" s="75">
        <v>201216</v>
      </c>
      <c r="AX9" s="75">
        <v>85783</v>
      </c>
      <c r="AY9" s="77">
        <f t="shared" ref="AY9" si="147">(AX9/AP9)*100</f>
        <v>1.1344252157851773</v>
      </c>
      <c r="AZ9" s="75">
        <f t="shared" si="20"/>
        <v>7698099</v>
      </c>
      <c r="BA9" s="75">
        <v>253408</v>
      </c>
      <c r="BB9" s="75">
        <v>202895</v>
      </c>
      <c r="BC9" s="75">
        <v>50513</v>
      </c>
      <c r="BD9" s="77">
        <f t="shared" ref="BD9" si="148">(BC9/AU9)*100</f>
        <v>0.66050908090474558</v>
      </c>
      <c r="BE9" s="75">
        <f t="shared" si="21"/>
        <v>7655197</v>
      </c>
      <c r="BF9" s="75">
        <v>174451</v>
      </c>
      <c r="BG9" s="75">
        <v>217353</v>
      </c>
      <c r="BH9" s="75">
        <v>-42902</v>
      </c>
      <c r="BI9" s="77">
        <f t="shared" ref="BI9" si="149">(BH9/AZ9)*100</f>
        <v>-0.55730642071503633</v>
      </c>
      <c r="BJ9" s="75">
        <f t="shared" si="22"/>
        <v>7745433</v>
      </c>
      <c r="BK9" s="75">
        <v>296040</v>
      </c>
      <c r="BL9" s="75">
        <v>205804</v>
      </c>
      <c r="BM9" s="75">
        <v>90236</v>
      </c>
      <c r="BN9" s="77">
        <f t="shared" si="23"/>
        <v>1.1787547727380496</v>
      </c>
      <c r="BO9" s="75">
        <f t="shared" si="24"/>
        <v>7838432</v>
      </c>
      <c r="BP9" s="75">
        <v>322289</v>
      </c>
      <c r="BQ9" s="75">
        <v>229290</v>
      </c>
      <c r="BR9" s="75">
        <v>92999</v>
      </c>
      <c r="BS9" s="77">
        <f t="shared" si="25"/>
        <v>1.2006946545144732</v>
      </c>
      <c r="BT9" s="75">
        <f t="shared" si="26"/>
        <v>7879224</v>
      </c>
      <c r="BU9" s="75">
        <v>294054</v>
      </c>
      <c r="BV9" s="75">
        <v>253262</v>
      </c>
      <c r="BW9" s="75">
        <v>40792</v>
      </c>
      <c r="BX9" s="77">
        <f t="shared" si="27"/>
        <v>0.52041020448987763</v>
      </c>
      <c r="BY9" s="75">
        <f t="shared" si="28"/>
        <v>7897864</v>
      </c>
      <c r="BZ9" s="75">
        <v>243008</v>
      </c>
      <c r="CA9" s="75">
        <v>224368</v>
      </c>
      <c r="CB9" s="75">
        <v>18640</v>
      </c>
      <c r="CC9" s="77">
        <f t="shared" si="29"/>
        <v>0.23657152024107955</v>
      </c>
      <c r="CD9" s="75">
        <f t="shared" si="30"/>
        <v>7941627</v>
      </c>
      <c r="CE9" s="75">
        <v>258154</v>
      </c>
      <c r="CF9" s="75">
        <v>214391</v>
      </c>
      <c r="CG9" s="75">
        <v>43763</v>
      </c>
      <c r="CH9" s="77">
        <f t="shared" si="31"/>
        <v>0.55411184593707863</v>
      </c>
      <c r="CI9" s="75">
        <f t="shared" si="32"/>
        <v>7991749</v>
      </c>
      <c r="CJ9" s="75">
        <v>262080</v>
      </c>
      <c r="CK9" s="75">
        <v>211958</v>
      </c>
      <c r="CL9" s="75">
        <v>50122</v>
      </c>
      <c r="CM9" s="77">
        <f t="shared" si="33"/>
        <v>0.63113011981046208</v>
      </c>
      <c r="CN9" s="75">
        <f>CS9-CV9</f>
        <v>8050579</v>
      </c>
      <c r="CO9" s="75">
        <v>278431</v>
      </c>
      <c r="CP9" s="75">
        <v>219601</v>
      </c>
      <c r="CQ9" s="75">
        <v>58830</v>
      </c>
      <c r="CR9" s="77">
        <f t="shared" si="35"/>
        <v>0.73613423044192206</v>
      </c>
      <c r="CS9" s="75">
        <f t="shared" ref="CS9:CS33" si="150">CX9-DA9</f>
        <v>8123341</v>
      </c>
      <c r="CT9" s="75">
        <v>310814</v>
      </c>
      <c r="CU9" s="75">
        <v>238052</v>
      </c>
      <c r="CV9" s="75">
        <v>72762</v>
      </c>
      <c r="CW9" s="77">
        <f t="shared" si="36"/>
        <v>0.90381076938689742</v>
      </c>
      <c r="CX9" s="75">
        <f t="shared" si="37"/>
        <v>8199536</v>
      </c>
      <c r="CY9" s="75">
        <v>310478</v>
      </c>
      <c r="CZ9" s="75">
        <v>234283</v>
      </c>
      <c r="DA9" s="75">
        <v>76195</v>
      </c>
      <c r="DB9" s="77">
        <f t="shared" si="38"/>
        <v>0.93797613568111937</v>
      </c>
      <c r="DC9" s="75">
        <f t="shared" si="39"/>
        <v>8226233</v>
      </c>
      <c r="DD9" s="75">
        <v>270604</v>
      </c>
      <c r="DE9" s="75">
        <v>243907</v>
      </c>
      <c r="DF9" s="75">
        <v>26697</v>
      </c>
      <c r="DG9" s="77">
        <f t="shared" si="40"/>
        <v>0.32559159445119817</v>
      </c>
      <c r="DH9" s="75">
        <f t="shared" si="41"/>
        <v>8234410</v>
      </c>
      <c r="DI9" s="75">
        <v>243191</v>
      </c>
      <c r="DJ9" s="75">
        <v>235014</v>
      </c>
      <c r="DK9" s="75">
        <v>8177</v>
      </c>
      <c r="DL9" s="77">
        <f t="shared" si="42"/>
        <v>9.9401512210996218E-2</v>
      </c>
      <c r="DM9" s="75">
        <f t="shared" si="43"/>
        <v>8142363</v>
      </c>
      <c r="DN9" s="75">
        <v>166083</v>
      </c>
      <c r="DO9" s="75">
        <v>258130</v>
      </c>
      <c r="DP9" s="75">
        <v>-92047</v>
      </c>
      <c r="DQ9" s="77">
        <f t="shared" si="44"/>
        <v>-1.1178335788477862</v>
      </c>
      <c r="DR9" s="75">
        <f t="shared" si="45"/>
        <v>8193782</v>
      </c>
      <c r="DS9" s="75">
        <v>284673</v>
      </c>
      <c r="DT9" s="75">
        <v>233254</v>
      </c>
      <c r="DU9" s="75">
        <v>51419</v>
      </c>
      <c r="DV9" s="77">
        <f t="shared" si="46"/>
        <v>0.63149972557106582</v>
      </c>
      <c r="DW9" s="75">
        <f t="shared" si="47"/>
        <v>8236782</v>
      </c>
      <c r="DX9" s="75">
        <v>312833</v>
      </c>
      <c r="DY9" s="75">
        <v>269833</v>
      </c>
      <c r="DZ9" s="75">
        <v>43000</v>
      </c>
      <c r="EA9" s="77">
        <f t="shared" si="48"/>
        <v>0.52478818694468554</v>
      </c>
      <c r="EB9" s="75">
        <f t="shared" si="49"/>
        <v>8252042</v>
      </c>
      <c r="EC9" s="75">
        <v>309012</v>
      </c>
      <c r="ED9" s="75">
        <v>293752</v>
      </c>
      <c r="EE9" s="75">
        <v>15260</v>
      </c>
      <c r="EF9" s="77">
        <f t="shared" si="50"/>
        <v>0.1852665276317863</v>
      </c>
      <c r="EG9" s="75">
        <f t="shared" si="51"/>
        <v>8278420</v>
      </c>
      <c r="EH9" s="75">
        <v>285885</v>
      </c>
      <c r="EI9" s="75">
        <v>259507</v>
      </c>
      <c r="EJ9" s="75">
        <v>26378</v>
      </c>
      <c r="EK9" s="77">
        <f t="shared" si="52"/>
        <v>0.31965421407210481</v>
      </c>
      <c r="EL9" s="75">
        <f t="shared" si="53"/>
        <v>8325395</v>
      </c>
      <c r="EM9" s="75">
        <v>308939</v>
      </c>
      <c r="EN9" s="75">
        <v>261964</v>
      </c>
      <c r="EO9" s="75">
        <v>46975</v>
      </c>
      <c r="EP9" s="77">
        <f t="shared" si="54"/>
        <v>0.56743919733475712</v>
      </c>
      <c r="EQ9" s="75">
        <f t="shared" si="55"/>
        <v>8366912</v>
      </c>
      <c r="ER9" s="75">
        <v>293330</v>
      </c>
      <c r="ES9" s="75">
        <v>251813</v>
      </c>
      <c r="ET9" s="75">
        <v>41517</v>
      </c>
      <c r="EU9" s="77">
        <f t="shared" si="56"/>
        <v>0.49867904165508065</v>
      </c>
      <c r="EV9" s="75">
        <f t="shared" si="57"/>
        <v>8417415</v>
      </c>
      <c r="EW9" s="75">
        <v>303323</v>
      </c>
      <c r="EX9" s="75">
        <v>252820</v>
      </c>
      <c r="EY9" s="75">
        <v>50503</v>
      </c>
      <c r="EZ9" s="77">
        <f t="shared" si="58"/>
        <v>0.60360381464511637</v>
      </c>
      <c r="FA9" s="75">
        <f t="shared" si="59"/>
        <v>8470175</v>
      </c>
      <c r="FB9" s="75">
        <v>324438</v>
      </c>
      <c r="FC9" s="75">
        <v>271678</v>
      </c>
      <c r="FD9" s="75">
        <v>52760</v>
      </c>
      <c r="FE9" s="77">
        <f t="shared" si="60"/>
        <v>0.62679575617930217</v>
      </c>
      <c r="FF9" s="75">
        <f t="shared" si="61"/>
        <v>8527084</v>
      </c>
      <c r="FG9" s="75">
        <v>306362</v>
      </c>
      <c r="FH9" s="75">
        <v>249453</v>
      </c>
      <c r="FI9" s="75">
        <v>56909</v>
      </c>
      <c r="FJ9" s="77">
        <f t="shared" si="62"/>
        <v>0.67187513835310375</v>
      </c>
      <c r="FK9" s="75">
        <f t="shared" si="63"/>
        <v>8541975</v>
      </c>
      <c r="FL9" s="75">
        <v>263318</v>
      </c>
      <c r="FM9" s="75">
        <v>248427</v>
      </c>
      <c r="FN9" s="75">
        <v>14891</v>
      </c>
      <c r="FO9" s="77">
        <f t="shared" si="64"/>
        <v>0.17463179675490473</v>
      </c>
      <c r="FP9" s="75">
        <f t="shared" si="65"/>
        <v>8516268</v>
      </c>
      <c r="FQ9" s="75">
        <v>229430</v>
      </c>
      <c r="FR9" s="75">
        <v>255137</v>
      </c>
      <c r="FS9" s="75">
        <v>-25707</v>
      </c>
      <c r="FT9" s="77">
        <f t="shared" si="66"/>
        <v>-0.30094913647019572</v>
      </c>
      <c r="FU9" s="75">
        <f t="shared" si="67"/>
        <v>8402022</v>
      </c>
      <c r="FV9" s="75">
        <v>156219</v>
      </c>
      <c r="FW9" s="75">
        <v>270465</v>
      </c>
      <c r="FX9" s="75">
        <v>-114246</v>
      </c>
      <c r="FY9" s="77">
        <f t="shared" si="68"/>
        <v>-1.341503109108356</v>
      </c>
      <c r="FZ9" s="75">
        <f t="shared" si="69"/>
        <v>8436045</v>
      </c>
      <c r="GA9" s="75">
        <v>296574</v>
      </c>
      <c r="GB9" s="75">
        <v>262551</v>
      </c>
      <c r="GC9" s="75">
        <v>34023</v>
      </c>
      <c r="GD9" s="77">
        <f t="shared" si="70"/>
        <v>0.40493823986654642</v>
      </c>
      <c r="GE9" s="75">
        <f t="shared" si="71"/>
        <v>8476425</v>
      </c>
      <c r="GF9" s="75">
        <v>305814</v>
      </c>
      <c r="GG9" s="75">
        <v>265434</v>
      </c>
      <c r="GH9" s="75">
        <v>40380</v>
      </c>
      <c r="GI9" s="77">
        <f t="shared" si="72"/>
        <v>0.47866032009075343</v>
      </c>
      <c r="GJ9" s="75">
        <f t="shared" si="73"/>
        <v>8497409</v>
      </c>
      <c r="GK9" s="75">
        <v>334970</v>
      </c>
      <c r="GL9" s="75">
        <v>313986</v>
      </c>
      <c r="GM9" s="75">
        <v>20984</v>
      </c>
      <c r="GN9" s="77">
        <f t="shared" si="74"/>
        <v>0.24755719539782395</v>
      </c>
      <c r="GO9" s="75">
        <f t="shared" si="75"/>
        <v>8516122</v>
      </c>
      <c r="GP9" s="75">
        <v>291273</v>
      </c>
      <c r="GQ9" s="75">
        <v>272560</v>
      </c>
      <c r="GR9" s="75">
        <v>18713</v>
      </c>
      <c r="GS9" s="77">
        <f t="shared" si="76"/>
        <v>0.22022006943528313</v>
      </c>
      <c r="GT9" s="75">
        <f t="shared" si="77"/>
        <v>8524551</v>
      </c>
      <c r="GU9" s="75">
        <v>305955</v>
      </c>
      <c r="GV9" s="75">
        <v>297526</v>
      </c>
      <c r="GW9" s="75">
        <v>8429</v>
      </c>
      <c r="GX9" s="77">
        <f t="shared" si="78"/>
        <v>9.897697567038144E-2</v>
      </c>
      <c r="GY9" s="75">
        <f t="shared" si="79"/>
        <v>8536668</v>
      </c>
      <c r="GZ9" s="75">
        <v>288512</v>
      </c>
      <c r="HA9" s="75">
        <v>276395</v>
      </c>
      <c r="HB9" s="75">
        <v>12117</v>
      </c>
      <c r="HC9" s="77">
        <f t="shared" si="80"/>
        <v>0.14214238380414404</v>
      </c>
      <c r="HD9" s="75">
        <f t="shared" si="81"/>
        <v>8557922</v>
      </c>
      <c r="HE9" s="75">
        <v>291362</v>
      </c>
      <c r="HF9" s="75">
        <v>270108</v>
      </c>
      <c r="HG9" s="75">
        <v>21254</v>
      </c>
      <c r="HH9" s="77">
        <f t="shared" si="82"/>
        <v>0.24897301851260936</v>
      </c>
      <c r="HI9" s="75">
        <f t="shared" si="83"/>
        <v>8589008</v>
      </c>
      <c r="HJ9" s="75">
        <v>327861</v>
      </c>
      <c r="HK9" s="75">
        <v>296775</v>
      </c>
      <c r="HL9" s="75">
        <v>31086</v>
      </c>
      <c r="HM9" s="77">
        <f t="shared" si="84"/>
        <v>0.36324238524258573</v>
      </c>
      <c r="HN9" s="75">
        <f t="shared" si="85"/>
        <v>8632222</v>
      </c>
      <c r="HO9" s="75">
        <v>301495</v>
      </c>
      <c r="HP9" s="75">
        <v>258281</v>
      </c>
      <c r="HQ9" s="75">
        <v>43214</v>
      </c>
      <c r="HR9" s="77">
        <f t="shared" si="86"/>
        <v>0.50313144428320478</v>
      </c>
      <c r="HS9" s="75">
        <f t="shared" si="87"/>
        <v>8653176</v>
      </c>
      <c r="HT9" s="75">
        <v>285880</v>
      </c>
      <c r="HU9" s="75">
        <v>264926</v>
      </c>
      <c r="HV9" s="75">
        <v>20954</v>
      </c>
      <c r="HW9" s="77">
        <f t="shared" si="88"/>
        <v>0.24274167184300866</v>
      </c>
      <c r="HX9" s="75">
        <f t="shared" si="89"/>
        <v>8640265</v>
      </c>
      <c r="HY9" s="75">
        <v>250561</v>
      </c>
      <c r="HZ9" s="75">
        <v>263472</v>
      </c>
      <c r="IA9" s="75">
        <v>-12911</v>
      </c>
      <c r="IB9" s="77">
        <f t="shared" si="90"/>
        <v>-0.14920533223870633</v>
      </c>
      <c r="IC9" s="75">
        <f t="shared" si="91"/>
        <v>8529259</v>
      </c>
      <c r="ID9" s="75">
        <v>173547</v>
      </c>
      <c r="IE9" s="75">
        <v>284553</v>
      </c>
      <c r="IF9" s="75">
        <v>-111006</v>
      </c>
      <c r="IG9" s="77">
        <f t="shared" si="92"/>
        <v>-1.2847522616493823</v>
      </c>
      <c r="IH9" s="75">
        <f t="shared" si="93"/>
        <v>8596288</v>
      </c>
      <c r="II9" s="75">
        <v>336020</v>
      </c>
      <c r="IJ9" s="75">
        <v>268991</v>
      </c>
      <c r="IK9" s="75">
        <v>67029</v>
      </c>
      <c r="IL9" s="77">
        <f t="shared" si="1"/>
        <v>0.78587131660558074</v>
      </c>
      <c r="IM9" s="75">
        <f t="shared" si="94"/>
        <v>8650736</v>
      </c>
      <c r="IN9" s="75">
        <v>352923</v>
      </c>
      <c r="IO9" s="75">
        <v>298475</v>
      </c>
      <c r="IP9" s="75">
        <v>54448</v>
      </c>
      <c r="IQ9" s="77">
        <f t="shared" si="95"/>
        <v>0.63338966772634886</v>
      </c>
      <c r="IR9" s="75">
        <f t="shared" si="96"/>
        <v>8686622</v>
      </c>
      <c r="IS9" s="75">
        <v>351011</v>
      </c>
      <c r="IT9" s="75">
        <v>315125</v>
      </c>
      <c r="IU9" s="75">
        <v>35886</v>
      </c>
      <c r="IV9" s="77">
        <f t="shared" si="97"/>
        <v>0.41483175535584488</v>
      </c>
      <c r="IW9" s="75">
        <f t="shared" si="98"/>
        <v>8722612</v>
      </c>
      <c r="IX9" s="75">
        <v>361885</v>
      </c>
      <c r="IY9" s="75">
        <v>325895</v>
      </c>
      <c r="IZ9" s="75">
        <v>35990</v>
      </c>
      <c r="JA9" s="77">
        <f t="shared" si="99"/>
        <v>0.4143152539617817</v>
      </c>
      <c r="JB9" s="75">
        <f t="shared" si="100"/>
        <v>8740757</v>
      </c>
      <c r="JC9" s="75">
        <v>321202</v>
      </c>
      <c r="JD9" s="75">
        <v>303057</v>
      </c>
      <c r="JE9" s="75">
        <v>18145</v>
      </c>
      <c r="JF9" s="77">
        <f t="shared" si="101"/>
        <v>0.2080225510431967</v>
      </c>
      <c r="JG9" s="75">
        <f t="shared" si="102"/>
        <v>8772780</v>
      </c>
      <c r="JH9" s="75">
        <v>320466</v>
      </c>
      <c r="JI9" s="75">
        <v>288443</v>
      </c>
      <c r="JJ9" s="75">
        <v>32023</v>
      </c>
      <c r="JK9" s="77">
        <f t="shared" si="103"/>
        <v>0.36636414900906178</v>
      </c>
      <c r="JL9" s="75">
        <f t="shared" si="104"/>
        <v>8822251</v>
      </c>
      <c r="JM9" s="75">
        <v>355721</v>
      </c>
      <c r="JN9" s="75">
        <v>306250</v>
      </c>
      <c r="JO9" s="75">
        <v>49471</v>
      </c>
      <c r="JP9" s="77">
        <f t="shared" si="105"/>
        <v>0.56391474538287745</v>
      </c>
      <c r="JQ9" s="75">
        <f t="shared" si="106"/>
        <v>8873885</v>
      </c>
      <c r="JR9" s="75">
        <v>362966</v>
      </c>
      <c r="JS9" s="75">
        <v>311332</v>
      </c>
      <c r="JT9" s="75">
        <v>51634</v>
      </c>
      <c r="JU9" s="77">
        <f t="shared" si="107"/>
        <v>0.58527013117173843</v>
      </c>
      <c r="JV9" s="75">
        <f t="shared" si="108"/>
        <v>8933712</v>
      </c>
      <c r="JW9" s="75">
        <v>350899</v>
      </c>
      <c r="JX9" s="75">
        <v>291072</v>
      </c>
      <c r="JY9" s="75">
        <v>59827</v>
      </c>
      <c r="JZ9" s="77">
        <f t="shared" si="109"/>
        <v>0.67419174352608802</v>
      </c>
      <c r="KA9" s="75">
        <f t="shared" si="110"/>
        <v>8957441</v>
      </c>
      <c r="KB9" s="75">
        <v>344779</v>
      </c>
      <c r="KC9" s="75">
        <v>321050</v>
      </c>
      <c r="KD9" s="75">
        <v>23729</v>
      </c>
      <c r="KE9" s="77">
        <f t="shared" si="111"/>
        <v>0.26561187555631971</v>
      </c>
      <c r="KF9" s="75">
        <f t="shared" si="112"/>
        <v>8950763</v>
      </c>
      <c r="KG9" s="75">
        <v>276702</v>
      </c>
      <c r="KH9" s="75">
        <v>283380</v>
      </c>
      <c r="KI9" s="75">
        <v>-6678</v>
      </c>
      <c r="KJ9" s="77">
        <f t="shared" si="113"/>
        <v>-7.4552542405805416E-2</v>
      </c>
      <c r="KK9" s="75">
        <f t="shared" si="114"/>
        <v>8834341</v>
      </c>
      <c r="KL9" s="75">
        <v>176461</v>
      </c>
      <c r="KM9" s="75">
        <v>292883</v>
      </c>
      <c r="KN9" s="75">
        <v>-116422</v>
      </c>
      <c r="KO9" s="77">
        <f t="shared" si="115"/>
        <v>-1.3006935833291531</v>
      </c>
      <c r="KP9" s="75">
        <f t="shared" si="116"/>
        <v>8904769</v>
      </c>
      <c r="KQ9" s="75">
        <v>376449</v>
      </c>
      <c r="KR9" s="75">
        <v>306021</v>
      </c>
      <c r="KS9" s="75">
        <v>70428</v>
      </c>
      <c r="KT9" s="77">
        <f t="shared" si="117"/>
        <v>0.7972071714234259</v>
      </c>
      <c r="KU9" s="75">
        <f t="shared" si="118"/>
        <v>8974653</v>
      </c>
      <c r="KV9" s="75">
        <v>407183</v>
      </c>
      <c r="KW9" s="75">
        <v>337299</v>
      </c>
      <c r="KX9" s="75">
        <v>69884</v>
      </c>
      <c r="KY9" s="77">
        <f t="shared" si="119"/>
        <v>0.78479295757138667</v>
      </c>
      <c r="KZ9" s="75">
        <f t="shared" si="120"/>
        <v>8987784</v>
      </c>
      <c r="LA9" s="75">
        <v>353960</v>
      </c>
      <c r="LB9" s="75">
        <v>340829</v>
      </c>
      <c r="LC9" s="75">
        <v>13131</v>
      </c>
      <c r="LD9" s="77">
        <f t="shared" si="121"/>
        <v>0.14631206354162105</v>
      </c>
      <c r="LE9" s="75">
        <f t="shared" si="122"/>
        <v>9022852</v>
      </c>
      <c r="LF9" s="75">
        <v>360591</v>
      </c>
      <c r="LG9" s="75">
        <v>325523</v>
      </c>
      <c r="LH9" s="75">
        <v>35068</v>
      </c>
      <c r="LI9" s="77">
        <f t="shared" si="123"/>
        <v>0.39017404067565487</v>
      </c>
      <c r="LJ9" s="75">
        <f t="shared" si="124"/>
        <v>9044421</v>
      </c>
      <c r="LK9" s="75">
        <v>344875</v>
      </c>
      <c r="LL9" s="75">
        <v>323306</v>
      </c>
      <c r="LM9" s="75">
        <v>21569</v>
      </c>
      <c r="LN9" s="77">
        <f t="shared" si="125"/>
        <v>0.2390485846382053</v>
      </c>
      <c r="LO9" s="75">
        <f t="shared" si="126"/>
        <v>9064526</v>
      </c>
      <c r="LP9" s="75">
        <v>326689</v>
      </c>
      <c r="LQ9" s="75">
        <v>306584</v>
      </c>
      <c r="LR9" s="75">
        <v>20105</v>
      </c>
      <c r="LS9" s="77">
        <f t="shared" si="127"/>
        <v>0.22229173100190713</v>
      </c>
      <c r="LT9" s="75">
        <f t="shared" si="128"/>
        <v>9088952</v>
      </c>
      <c r="LU9" s="75">
        <v>353542</v>
      </c>
      <c r="LV9" s="75">
        <v>329116</v>
      </c>
      <c r="LW9" s="75">
        <v>24426</v>
      </c>
      <c r="LX9" s="77">
        <f t="shared" si="129"/>
        <v>0.2694680339600769</v>
      </c>
      <c r="LY9" s="75">
        <f t="shared" si="130"/>
        <v>9108050</v>
      </c>
      <c r="LZ9" s="75">
        <v>342784</v>
      </c>
      <c r="MA9" s="75">
        <v>323686</v>
      </c>
      <c r="MB9" s="75">
        <v>19098</v>
      </c>
      <c r="MC9" s="77">
        <f t="shared" si="131"/>
        <v>0.21012323533010188</v>
      </c>
      <c r="MD9" s="75">
        <f t="shared" si="132"/>
        <v>9151145</v>
      </c>
      <c r="ME9" s="75">
        <v>359669</v>
      </c>
      <c r="MF9" s="75">
        <v>316574</v>
      </c>
      <c r="MG9" s="75">
        <v>43095</v>
      </c>
      <c r="MH9" s="77">
        <f t="shared" si="133"/>
        <v>0.47315287026311892</v>
      </c>
      <c r="MI9" s="75">
        <f t="shared" si="134"/>
        <v>9141053</v>
      </c>
      <c r="MJ9" s="75">
        <v>326980</v>
      </c>
      <c r="MK9" s="75">
        <v>337072</v>
      </c>
      <c r="ML9" s="75">
        <v>-10092</v>
      </c>
      <c r="MM9" s="77">
        <f t="shared" si="135"/>
        <v>-0.1102812817412466</v>
      </c>
      <c r="MN9" s="75">
        <f t="shared" si="136"/>
        <v>9113918</v>
      </c>
      <c r="MO9" s="75">
        <v>263122</v>
      </c>
      <c r="MP9" s="75">
        <v>290257</v>
      </c>
      <c r="MQ9" s="75">
        <v>-27135</v>
      </c>
      <c r="MR9" s="77">
        <f t="shared" si="3"/>
        <v>-0.29684763888799248</v>
      </c>
      <c r="MS9" s="75">
        <v>8978831</v>
      </c>
      <c r="MT9" s="75">
        <v>167306</v>
      </c>
      <c r="MU9" s="75">
        <v>302393</v>
      </c>
      <c r="MV9" s="75">
        <v>-135087</v>
      </c>
      <c r="MW9" s="77">
        <f t="shared" si="4"/>
        <v>-1.4822055673531405</v>
      </c>
      <c r="MX9" s="75">
        <f t="shared" ref="MX9:MX12" si="151">MS9+NA9</f>
        <v>9033822</v>
      </c>
      <c r="MY9" s="75">
        <v>353793</v>
      </c>
      <c r="MZ9" s="75">
        <v>298802</v>
      </c>
      <c r="NA9" s="75">
        <v>54991</v>
      </c>
      <c r="NB9" s="77">
        <v>0.60631096363067627</v>
      </c>
      <c r="NC9" s="75">
        <f t="shared" ref="NC9:NC12" si="152">MX9+NF9</f>
        <v>9065849</v>
      </c>
      <c r="ND9" s="75">
        <v>358595</v>
      </c>
      <c r="NE9" s="75">
        <v>326568</v>
      </c>
      <c r="NF9" s="75">
        <v>32027</v>
      </c>
      <c r="NG9" s="77">
        <f t="shared" si="5"/>
        <v>0.35327082990241732</v>
      </c>
      <c r="NH9" s="75">
        <f t="shared" ref="NH9:NH12" si="153">NC9+NK9</f>
        <v>9094185</v>
      </c>
      <c r="NI9" s="75">
        <v>386664</v>
      </c>
      <c r="NJ9" s="75">
        <v>358328</v>
      </c>
      <c r="NK9" s="75">
        <v>28336</v>
      </c>
      <c r="NL9" s="77">
        <f t="shared" si="6"/>
        <v>0.3115837208062075</v>
      </c>
      <c r="NM9" s="75">
        <f t="shared" ref="NM9:NM12" si="154">NH9+NP9</f>
        <v>9103441</v>
      </c>
      <c r="NN9" s="75">
        <v>349222</v>
      </c>
      <c r="NO9" s="75">
        <v>339966</v>
      </c>
      <c r="NP9" s="75">
        <v>9256</v>
      </c>
      <c r="NQ9" s="77">
        <v>0.10178519785404205</v>
      </c>
      <c r="NR9" s="75">
        <f t="shared" ref="NR9:NR12" si="155">NM9+NU9</f>
        <v>9108415</v>
      </c>
      <c r="NS9" s="75">
        <v>329882</v>
      </c>
      <c r="NT9" s="75">
        <v>324908</v>
      </c>
      <c r="NU9" s="75">
        <v>4974</v>
      </c>
      <c r="NV9" s="77">
        <v>5.4646071046590805E-2</v>
      </c>
      <c r="NW9" s="75">
        <f t="shared" ref="NW9:NW12" si="156">NR9+NZ9</f>
        <v>9122853</v>
      </c>
      <c r="NX9" s="75">
        <v>331149</v>
      </c>
      <c r="NY9" s="75">
        <v>316711</v>
      </c>
      <c r="NZ9" s="75">
        <v>14438</v>
      </c>
      <c r="OA9" s="77">
        <v>0.15852285921573639</v>
      </c>
      <c r="OB9" s="75">
        <f t="shared" ref="OB9:OB12" si="157">NW9+OE9</f>
        <v>9134168</v>
      </c>
      <c r="OC9" s="75">
        <v>344080</v>
      </c>
      <c r="OD9" s="75">
        <v>332765</v>
      </c>
      <c r="OE9" s="75">
        <v>11315</v>
      </c>
      <c r="OF9" s="77">
        <v>0.124047</v>
      </c>
      <c r="OG9" s="75">
        <f t="shared" si="137"/>
        <v>2453385</v>
      </c>
      <c r="OH9" s="75">
        <f t="shared" si="7"/>
        <v>2298048</v>
      </c>
      <c r="OI9" s="75">
        <f t="shared" si="7"/>
        <v>155337</v>
      </c>
      <c r="OJ9" s="77">
        <f t="shared" si="8"/>
        <v>1.7300359033375279</v>
      </c>
      <c r="OK9" s="75">
        <f t="shared" si="138"/>
        <v>3913246</v>
      </c>
      <c r="OL9" s="75">
        <f t="shared" si="9"/>
        <v>3868030</v>
      </c>
      <c r="OM9" s="75">
        <f t="shared" si="9"/>
        <v>45216</v>
      </c>
      <c r="ON9" s="77">
        <f t="shared" si="139"/>
        <v>0.49748309816137221</v>
      </c>
      <c r="OO9" s="77"/>
    </row>
    <row r="10" spans="1:405" ht="31.5" customHeight="1">
      <c r="A10" s="37"/>
      <c r="B10" s="78" t="s">
        <v>17</v>
      </c>
      <c r="C10" s="79">
        <f t="shared" si="10"/>
        <v>218769</v>
      </c>
      <c r="D10" s="79">
        <v>3284</v>
      </c>
      <c r="E10" s="79">
        <v>3127</v>
      </c>
      <c r="F10" s="79">
        <v>157</v>
      </c>
      <c r="G10" s="79">
        <f t="shared" si="11"/>
        <v>220108</v>
      </c>
      <c r="H10" s="79">
        <v>4463</v>
      </c>
      <c r="I10" s="79">
        <v>3124</v>
      </c>
      <c r="J10" s="79">
        <v>1339</v>
      </c>
      <c r="K10" s="81">
        <f t="shared" si="0"/>
        <v>0.6120611238338155</v>
      </c>
      <c r="L10" s="79">
        <f t="shared" si="12"/>
        <v>219915</v>
      </c>
      <c r="M10" s="79">
        <v>3685</v>
      </c>
      <c r="N10" s="79">
        <v>3878</v>
      </c>
      <c r="O10" s="79">
        <v>-193</v>
      </c>
      <c r="P10" s="81">
        <f>(O10/G10)*100</f>
        <v>-8.7684227742744467E-2</v>
      </c>
      <c r="Q10" s="79">
        <f t="shared" si="13"/>
        <v>218629</v>
      </c>
      <c r="R10" s="79">
        <v>2063</v>
      </c>
      <c r="S10" s="79">
        <v>3349</v>
      </c>
      <c r="T10" s="79">
        <v>-1286</v>
      </c>
      <c r="U10" s="81">
        <f>(T10/L10)*100</f>
        <v>-0.584771388945729</v>
      </c>
      <c r="V10" s="79">
        <f t="shared" si="14"/>
        <v>218085</v>
      </c>
      <c r="W10" s="79">
        <v>2598</v>
      </c>
      <c r="X10" s="79">
        <v>3142</v>
      </c>
      <c r="Y10" s="79">
        <v>-544</v>
      </c>
      <c r="Z10" s="81">
        <f>(Y10/Q10)*100</f>
        <v>-0.24882334914398366</v>
      </c>
      <c r="AA10" s="79">
        <f t="shared" si="15"/>
        <v>218721</v>
      </c>
      <c r="AB10" s="79">
        <v>3563</v>
      </c>
      <c r="AC10" s="79">
        <v>2927</v>
      </c>
      <c r="AD10" s="79">
        <v>636</v>
      </c>
      <c r="AE10" s="81">
        <f>(AD10/V10)*100</f>
        <v>0.291629410550932</v>
      </c>
      <c r="AF10" s="79">
        <f t="shared" si="16"/>
        <v>219612</v>
      </c>
      <c r="AG10" s="79">
        <v>4062</v>
      </c>
      <c r="AH10" s="79">
        <v>3171</v>
      </c>
      <c r="AI10" s="79">
        <v>891</v>
      </c>
      <c r="AJ10" s="81">
        <f>(AI10/AA10)*100</f>
        <v>0.40736829111059297</v>
      </c>
      <c r="AK10" s="79">
        <f t="shared" si="17"/>
        <v>220486</v>
      </c>
      <c r="AL10" s="79">
        <v>4400</v>
      </c>
      <c r="AM10" s="79">
        <v>3526</v>
      </c>
      <c r="AN10" s="79">
        <v>874</v>
      </c>
      <c r="AO10" s="81">
        <f>(AN10/AF10)*100</f>
        <v>0.3979746097663151</v>
      </c>
      <c r="AP10" s="79">
        <f t="shared" si="18"/>
        <v>221383</v>
      </c>
      <c r="AQ10" s="79">
        <v>4611</v>
      </c>
      <c r="AR10" s="79">
        <v>3714</v>
      </c>
      <c r="AS10" s="79">
        <v>897</v>
      </c>
      <c r="AT10" s="81">
        <f>(AS10/AK10)*100</f>
        <v>0.4068285514726559</v>
      </c>
      <c r="AU10" s="79">
        <f t="shared" si="19"/>
        <v>222603</v>
      </c>
      <c r="AV10" s="79">
        <v>4682</v>
      </c>
      <c r="AW10" s="79">
        <v>3462</v>
      </c>
      <c r="AX10" s="79">
        <v>1220</v>
      </c>
      <c r="AY10" s="81">
        <f>(AX10/AP10)*100</f>
        <v>0.55108115799316115</v>
      </c>
      <c r="AZ10" s="79">
        <f t="shared" si="20"/>
        <v>223683</v>
      </c>
      <c r="BA10" s="79">
        <v>4383</v>
      </c>
      <c r="BB10" s="79">
        <v>3303</v>
      </c>
      <c r="BC10" s="79">
        <v>1080</v>
      </c>
      <c r="BD10" s="81">
        <f>(BC10/AU10)*100</f>
        <v>0.48516866349510113</v>
      </c>
      <c r="BE10" s="79">
        <f t="shared" si="21"/>
        <v>223142</v>
      </c>
      <c r="BF10" s="79">
        <v>3405</v>
      </c>
      <c r="BG10" s="79">
        <v>3946</v>
      </c>
      <c r="BH10" s="79">
        <v>-541</v>
      </c>
      <c r="BI10" s="81">
        <f>(BH10/AZ10)*100</f>
        <v>-0.24186013241954016</v>
      </c>
      <c r="BJ10" s="79">
        <f t="shared" si="22"/>
        <v>224626</v>
      </c>
      <c r="BK10" s="79">
        <v>4711</v>
      </c>
      <c r="BL10" s="79">
        <v>3227</v>
      </c>
      <c r="BM10" s="79">
        <v>1484</v>
      </c>
      <c r="BN10" s="81">
        <f t="shared" si="23"/>
        <v>0.66504736893995753</v>
      </c>
      <c r="BO10" s="79">
        <f t="shared" si="24"/>
        <v>226974</v>
      </c>
      <c r="BP10" s="79">
        <v>5560</v>
      </c>
      <c r="BQ10" s="79">
        <v>3212</v>
      </c>
      <c r="BR10" s="79">
        <v>2348</v>
      </c>
      <c r="BS10" s="81">
        <f t="shared" si="25"/>
        <v>1.0452930649167949</v>
      </c>
      <c r="BT10" s="79">
        <f t="shared" si="26"/>
        <v>228380</v>
      </c>
      <c r="BU10" s="79">
        <v>5477</v>
      </c>
      <c r="BV10" s="79">
        <v>4071</v>
      </c>
      <c r="BW10" s="79">
        <v>1406</v>
      </c>
      <c r="BX10" s="81">
        <f t="shared" si="27"/>
        <v>0.61945421061443162</v>
      </c>
      <c r="BY10" s="79">
        <f t="shared" si="28"/>
        <v>230748</v>
      </c>
      <c r="BZ10" s="79">
        <v>5715</v>
      </c>
      <c r="CA10" s="79">
        <v>3347</v>
      </c>
      <c r="CB10" s="79">
        <v>2368</v>
      </c>
      <c r="CC10" s="81">
        <f t="shared" si="29"/>
        <v>1.0368683772659604</v>
      </c>
      <c r="CD10" s="79">
        <f t="shared" si="30"/>
        <v>233298</v>
      </c>
      <c r="CE10" s="79">
        <v>6209</v>
      </c>
      <c r="CF10" s="79">
        <v>3659</v>
      </c>
      <c r="CG10" s="79">
        <v>2550</v>
      </c>
      <c r="CH10" s="81">
        <f t="shared" si="31"/>
        <v>1.1051016693535805</v>
      </c>
      <c r="CI10" s="79">
        <f t="shared" si="32"/>
        <v>235537</v>
      </c>
      <c r="CJ10" s="79">
        <v>5903</v>
      </c>
      <c r="CK10" s="79">
        <v>3664</v>
      </c>
      <c r="CL10" s="79">
        <v>2239</v>
      </c>
      <c r="CM10" s="81">
        <f t="shared" si="33"/>
        <v>0.95971675710893356</v>
      </c>
      <c r="CN10" s="79">
        <f t="shared" si="34"/>
        <v>237671</v>
      </c>
      <c r="CO10" s="79">
        <v>6080</v>
      </c>
      <c r="CP10" s="79">
        <v>3946</v>
      </c>
      <c r="CQ10" s="79">
        <v>2134</v>
      </c>
      <c r="CR10" s="81">
        <f t="shared" si="35"/>
        <v>0.90601476625753063</v>
      </c>
      <c r="CS10" s="79">
        <f t="shared" si="150"/>
        <v>239352</v>
      </c>
      <c r="CT10" s="79">
        <v>5921</v>
      </c>
      <c r="CU10" s="79">
        <v>4240</v>
      </c>
      <c r="CV10" s="79">
        <v>1681</v>
      </c>
      <c r="CW10" s="81">
        <f t="shared" si="36"/>
        <v>0.70728023191723011</v>
      </c>
      <c r="CX10" s="79">
        <f t="shared" si="37"/>
        <v>241020</v>
      </c>
      <c r="CY10" s="79">
        <v>5947</v>
      </c>
      <c r="CZ10" s="79">
        <v>4279</v>
      </c>
      <c r="DA10" s="79">
        <v>1668</v>
      </c>
      <c r="DB10" s="81">
        <f t="shared" si="38"/>
        <v>0.6968815802667202</v>
      </c>
      <c r="DC10" s="79">
        <f t="shared" si="39"/>
        <v>242171</v>
      </c>
      <c r="DD10" s="79">
        <v>5326</v>
      </c>
      <c r="DE10" s="79">
        <v>4175</v>
      </c>
      <c r="DF10" s="79">
        <v>1151</v>
      </c>
      <c r="DG10" s="81">
        <f t="shared" si="40"/>
        <v>0.47755372998091444</v>
      </c>
      <c r="DH10" s="79">
        <f t="shared" si="41"/>
        <v>242630</v>
      </c>
      <c r="DI10" s="79">
        <v>4588</v>
      </c>
      <c r="DJ10" s="79">
        <v>4129</v>
      </c>
      <c r="DK10" s="79">
        <v>459</v>
      </c>
      <c r="DL10" s="81">
        <f t="shared" si="42"/>
        <v>0.189535493514913</v>
      </c>
      <c r="DM10" s="79">
        <f t="shared" si="43"/>
        <v>241505</v>
      </c>
      <c r="DN10" s="79">
        <v>3628</v>
      </c>
      <c r="DO10" s="79">
        <v>4753</v>
      </c>
      <c r="DP10" s="79">
        <v>-1125</v>
      </c>
      <c r="DQ10" s="81">
        <f t="shared" si="44"/>
        <v>-0.46366896096937721</v>
      </c>
      <c r="DR10" s="79">
        <f t="shared" si="45"/>
        <v>242012</v>
      </c>
      <c r="DS10" s="79">
        <v>4481</v>
      </c>
      <c r="DT10" s="79">
        <v>3974</v>
      </c>
      <c r="DU10" s="79">
        <v>507</v>
      </c>
      <c r="DV10" s="81">
        <f t="shared" si="46"/>
        <v>0.20993354174861806</v>
      </c>
      <c r="DW10" s="79">
        <f t="shared" si="47"/>
        <v>243916</v>
      </c>
      <c r="DX10" s="79">
        <v>6167</v>
      </c>
      <c r="DY10" s="79">
        <v>4263</v>
      </c>
      <c r="DZ10" s="79">
        <v>1904</v>
      </c>
      <c r="EA10" s="81">
        <f t="shared" si="48"/>
        <v>0.78673784771003086</v>
      </c>
      <c r="EB10" s="79">
        <f t="shared" si="49"/>
        <v>244807</v>
      </c>
      <c r="EC10" s="79">
        <v>5492</v>
      </c>
      <c r="ED10" s="79">
        <v>4601</v>
      </c>
      <c r="EE10" s="79">
        <v>891</v>
      </c>
      <c r="EF10" s="81">
        <f t="shared" si="50"/>
        <v>0.36528968989324195</v>
      </c>
      <c r="EG10" s="79">
        <f t="shared" si="51"/>
        <v>246298</v>
      </c>
      <c r="EH10" s="79">
        <v>5767</v>
      </c>
      <c r="EI10" s="79">
        <v>4276</v>
      </c>
      <c r="EJ10" s="79">
        <v>1491</v>
      </c>
      <c r="EK10" s="81">
        <f t="shared" si="52"/>
        <v>0.60905121177090527</v>
      </c>
      <c r="EL10" s="79">
        <f t="shared" si="53"/>
        <v>247819</v>
      </c>
      <c r="EM10" s="79">
        <v>6098</v>
      </c>
      <c r="EN10" s="79">
        <v>4577</v>
      </c>
      <c r="EO10" s="79">
        <v>1521</v>
      </c>
      <c r="EP10" s="81">
        <f t="shared" si="54"/>
        <v>0.61754460044336534</v>
      </c>
      <c r="EQ10" s="79">
        <f t="shared" si="55"/>
        <v>249156</v>
      </c>
      <c r="ER10" s="79">
        <v>5673</v>
      </c>
      <c r="ES10" s="79">
        <v>4336</v>
      </c>
      <c r="ET10" s="79">
        <v>1337</v>
      </c>
      <c r="EU10" s="81">
        <f t="shared" si="56"/>
        <v>0.53950665606753312</v>
      </c>
      <c r="EV10" s="79">
        <f t="shared" si="57"/>
        <v>250727</v>
      </c>
      <c r="EW10" s="79">
        <v>5960</v>
      </c>
      <c r="EX10" s="79">
        <v>4389</v>
      </c>
      <c r="EY10" s="79">
        <v>1571</v>
      </c>
      <c r="EZ10" s="81">
        <f t="shared" si="58"/>
        <v>0.63052866477227121</v>
      </c>
      <c r="FA10" s="79">
        <f t="shared" si="59"/>
        <v>251957</v>
      </c>
      <c r="FB10" s="79">
        <v>6202</v>
      </c>
      <c r="FC10" s="79">
        <v>4972</v>
      </c>
      <c r="FD10" s="79">
        <v>1230</v>
      </c>
      <c r="FE10" s="81">
        <f t="shared" si="60"/>
        <v>0.49057341251640235</v>
      </c>
      <c r="FF10" s="79">
        <f t="shared" si="61"/>
        <v>253076</v>
      </c>
      <c r="FG10" s="79">
        <v>5899</v>
      </c>
      <c r="FH10" s="79">
        <v>4780</v>
      </c>
      <c r="FI10" s="79">
        <v>1119</v>
      </c>
      <c r="FJ10" s="81">
        <f t="shared" si="62"/>
        <v>0.44412340200907297</v>
      </c>
      <c r="FK10" s="79">
        <f t="shared" si="63"/>
        <v>253761</v>
      </c>
      <c r="FL10" s="79">
        <v>5817</v>
      </c>
      <c r="FM10" s="79">
        <v>5132</v>
      </c>
      <c r="FN10" s="79">
        <v>685</v>
      </c>
      <c r="FO10" s="81">
        <f t="shared" si="64"/>
        <v>0.27066968025415289</v>
      </c>
      <c r="FP10" s="79">
        <f t="shared" si="65"/>
        <v>254665</v>
      </c>
      <c r="FQ10" s="79">
        <v>5644</v>
      </c>
      <c r="FR10" s="79">
        <v>4740</v>
      </c>
      <c r="FS10" s="79">
        <v>904</v>
      </c>
      <c r="FT10" s="81">
        <f t="shared" si="66"/>
        <v>0.35624071468823026</v>
      </c>
      <c r="FU10" s="79">
        <f t="shared" si="67"/>
        <v>254327</v>
      </c>
      <c r="FV10" s="79">
        <v>4145</v>
      </c>
      <c r="FW10" s="79">
        <v>4483</v>
      </c>
      <c r="FX10" s="79">
        <v>-338</v>
      </c>
      <c r="FY10" s="81">
        <f t="shared" si="68"/>
        <v>-0.13272338169752421</v>
      </c>
      <c r="FZ10" s="79">
        <f t="shared" si="69"/>
        <v>254668</v>
      </c>
      <c r="GA10" s="79">
        <v>5157</v>
      </c>
      <c r="GB10" s="79">
        <v>4816</v>
      </c>
      <c r="GC10" s="79">
        <v>341</v>
      </c>
      <c r="GD10" s="81">
        <f t="shared" si="70"/>
        <v>0.13407935453176423</v>
      </c>
      <c r="GE10" s="79">
        <f t="shared" si="71"/>
        <v>255993</v>
      </c>
      <c r="GF10" s="79">
        <v>5802</v>
      </c>
      <c r="GG10" s="79">
        <v>4477</v>
      </c>
      <c r="GH10" s="79">
        <v>1325</v>
      </c>
      <c r="GI10" s="81">
        <f t="shared" si="72"/>
        <v>0.52028523410872196</v>
      </c>
      <c r="GJ10" s="79">
        <f t="shared" si="73"/>
        <v>257559</v>
      </c>
      <c r="GK10" s="79">
        <v>6720</v>
      </c>
      <c r="GL10" s="79">
        <v>5154</v>
      </c>
      <c r="GM10" s="79">
        <v>1566</v>
      </c>
      <c r="GN10" s="81">
        <f t="shared" si="74"/>
        <v>0.61173547714195309</v>
      </c>
      <c r="GO10" s="79">
        <f t="shared" si="75"/>
        <v>260034</v>
      </c>
      <c r="GP10" s="79">
        <v>6933</v>
      </c>
      <c r="GQ10" s="79">
        <v>4458</v>
      </c>
      <c r="GR10" s="79">
        <v>2475</v>
      </c>
      <c r="GS10" s="81">
        <f t="shared" si="76"/>
        <v>0.96094487088395286</v>
      </c>
      <c r="GT10" s="79">
        <f t="shared" si="77"/>
        <v>262678</v>
      </c>
      <c r="GU10" s="79">
        <v>7583</v>
      </c>
      <c r="GV10" s="79">
        <v>4939</v>
      </c>
      <c r="GW10" s="79">
        <v>2644</v>
      </c>
      <c r="GX10" s="81">
        <f t="shared" si="78"/>
        <v>1.0167901120622687</v>
      </c>
      <c r="GY10" s="79">
        <f t="shared" si="79"/>
        <v>264503</v>
      </c>
      <c r="GZ10" s="79">
        <v>7131</v>
      </c>
      <c r="HA10" s="79">
        <v>5306</v>
      </c>
      <c r="HB10" s="79">
        <v>1825</v>
      </c>
      <c r="HC10" s="81">
        <f t="shared" si="80"/>
        <v>0.69476697705936552</v>
      </c>
      <c r="HD10" s="79">
        <f t="shared" si="81"/>
        <v>265718</v>
      </c>
      <c r="HE10" s="79">
        <v>6317</v>
      </c>
      <c r="HF10" s="79">
        <v>5102</v>
      </c>
      <c r="HG10" s="79">
        <v>1215</v>
      </c>
      <c r="HH10" s="81">
        <f t="shared" si="82"/>
        <v>0.45935206784044041</v>
      </c>
      <c r="HI10" s="79">
        <f t="shared" si="83"/>
        <v>266784</v>
      </c>
      <c r="HJ10" s="79">
        <v>6563</v>
      </c>
      <c r="HK10" s="79">
        <v>5497</v>
      </c>
      <c r="HL10" s="79">
        <v>1066</v>
      </c>
      <c r="HM10" s="81">
        <f t="shared" si="84"/>
        <v>0.40117718784576128</v>
      </c>
      <c r="HN10" s="79">
        <f t="shared" si="85"/>
        <v>267866</v>
      </c>
      <c r="HO10" s="79">
        <v>6115</v>
      </c>
      <c r="HP10" s="79">
        <v>5033</v>
      </c>
      <c r="HQ10" s="79">
        <v>1082</v>
      </c>
      <c r="HR10" s="81">
        <f t="shared" si="86"/>
        <v>0.40557154851865185</v>
      </c>
      <c r="HS10" s="79">
        <f t="shared" si="87"/>
        <v>268974</v>
      </c>
      <c r="HT10" s="79">
        <v>5745</v>
      </c>
      <c r="HU10" s="79">
        <v>4637</v>
      </c>
      <c r="HV10" s="79">
        <v>1108</v>
      </c>
      <c r="HW10" s="81">
        <f t="shared" si="88"/>
        <v>0.41363965564871991</v>
      </c>
      <c r="HX10" s="79">
        <f t="shared" si="89"/>
        <v>269258</v>
      </c>
      <c r="HY10" s="79">
        <v>4995</v>
      </c>
      <c r="HZ10" s="79">
        <v>4711</v>
      </c>
      <c r="IA10" s="79">
        <v>284</v>
      </c>
      <c r="IB10" s="81">
        <f t="shared" si="90"/>
        <v>0.10558641355670065</v>
      </c>
      <c r="IC10" s="79">
        <f t="shared" si="91"/>
        <v>268823</v>
      </c>
      <c r="ID10" s="79">
        <v>3935</v>
      </c>
      <c r="IE10" s="79">
        <v>4370</v>
      </c>
      <c r="IF10" s="79">
        <v>-435</v>
      </c>
      <c r="IG10" s="81">
        <f t="shared" si="92"/>
        <v>-0.16155508842819896</v>
      </c>
      <c r="IH10" s="79">
        <f t="shared" si="93"/>
        <v>269298</v>
      </c>
      <c r="II10" s="79">
        <v>5596</v>
      </c>
      <c r="IJ10" s="79">
        <v>5121</v>
      </c>
      <c r="IK10" s="79">
        <v>475</v>
      </c>
      <c r="IL10" s="81">
        <f t="shared" si="1"/>
        <v>0.17669619043013432</v>
      </c>
      <c r="IM10" s="79">
        <f t="shared" si="94"/>
        <v>270556</v>
      </c>
      <c r="IN10" s="80">
        <v>6401</v>
      </c>
      <c r="IO10" s="80">
        <v>5143</v>
      </c>
      <c r="IP10" s="80">
        <v>1258</v>
      </c>
      <c r="IQ10" s="81">
        <f t="shared" si="95"/>
        <v>0.46714049120305384</v>
      </c>
      <c r="IR10" s="79">
        <f t="shared" si="96"/>
        <v>271419</v>
      </c>
      <c r="IS10" s="80">
        <v>6285</v>
      </c>
      <c r="IT10" s="80">
        <v>5422</v>
      </c>
      <c r="IU10" s="80">
        <v>863</v>
      </c>
      <c r="IV10" s="81">
        <f t="shared" si="97"/>
        <v>0.31897278197489615</v>
      </c>
      <c r="IW10" s="79">
        <f t="shared" si="98"/>
        <v>273306</v>
      </c>
      <c r="IX10" s="82">
        <v>7130</v>
      </c>
      <c r="IY10" s="82">
        <v>5243</v>
      </c>
      <c r="IZ10" s="82">
        <v>1887</v>
      </c>
      <c r="JA10" s="81">
        <f t="shared" si="99"/>
        <v>0.69523504249886703</v>
      </c>
      <c r="JB10" s="79">
        <f t="shared" si="100"/>
        <v>275300</v>
      </c>
      <c r="JC10" s="82">
        <v>7044</v>
      </c>
      <c r="JD10" s="82">
        <v>5050</v>
      </c>
      <c r="JE10" s="82">
        <v>1994</v>
      </c>
      <c r="JF10" s="81">
        <f t="shared" si="101"/>
        <v>0.72958515363731502</v>
      </c>
      <c r="JG10" s="79">
        <f t="shared" si="102"/>
        <v>276957</v>
      </c>
      <c r="JH10" s="82">
        <v>6717</v>
      </c>
      <c r="JI10" s="82">
        <v>5060</v>
      </c>
      <c r="JJ10" s="82">
        <v>1657</v>
      </c>
      <c r="JK10" s="81">
        <f t="shared" si="103"/>
        <v>0.60188884852887758</v>
      </c>
      <c r="JL10" s="79">
        <f t="shared" si="104"/>
        <v>278199</v>
      </c>
      <c r="JM10" s="82">
        <v>6909</v>
      </c>
      <c r="JN10" s="82">
        <v>5667</v>
      </c>
      <c r="JO10" s="82">
        <v>1242</v>
      </c>
      <c r="JP10" s="81">
        <f t="shared" si="105"/>
        <v>0.44844506547947877</v>
      </c>
      <c r="JQ10" s="79">
        <f t="shared" si="106"/>
        <v>279745</v>
      </c>
      <c r="JR10" s="82">
        <v>6798</v>
      </c>
      <c r="JS10" s="82">
        <v>5252</v>
      </c>
      <c r="JT10" s="82">
        <v>1546</v>
      </c>
      <c r="JU10" s="81">
        <f t="shared" si="107"/>
        <v>0.55571731027070548</v>
      </c>
      <c r="JV10" s="79">
        <f t="shared" si="108"/>
        <v>280926</v>
      </c>
      <c r="JW10" s="82">
        <v>6417</v>
      </c>
      <c r="JX10" s="82">
        <v>5236</v>
      </c>
      <c r="JY10" s="82">
        <v>1181</v>
      </c>
      <c r="JZ10" s="81">
        <f t="shared" si="109"/>
        <v>0.42217019070939604</v>
      </c>
      <c r="KA10" s="79">
        <f t="shared" si="110"/>
        <v>281008</v>
      </c>
      <c r="KB10" s="82">
        <v>5969</v>
      </c>
      <c r="KC10" s="82">
        <v>5887</v>
      </c>
      <c r="KD10" s="82">
        <v>82</v>
      </c>
      <c r="KE10" s="81">
        <f t="shared" si="111"/>
        <v>2.918918149263507E-2</v>
      </c>
      <c r="KF10" s="79">
        <f t="shared" si="112"/>
        <v>281240</v>
      </c>
      <c r="KG10" s="82">
        <v>5672</v>
      </c>
      <c r="KH10" s="82">
        <v>5440</v>
      </c>
      <c r="KI10" s="82">
        <v>232</v>
      </c>
      <c r="KJ10" s="81">
        <f t="shared" si="113"/>
        <v>8.2559927119512613E-2</v>
      </c>
      <c r="KK10" s="79">
        <f t="shared" si="114"/>
        <v>280407</v>
      </c>
      <c r="KL10" s="82">
        <v>4174</v>
      </c>
      <c r="KM10" s="82">
        <v>5007</v>
      </c>
      <c r="KN10" s="82">
        <v>-833</v>
      </c>
      <c r="KO10" s="81">
        <f t="shared" si="115"/>
        <v>-0.29618830891765041</v>
      </c>
      <c r="KP10" s="79">
        <f t="shared" si="116"/>
        <v>281007</v>
      </c>
      <c r="KQ10" s="82">
        <v>6059</v>
      </c>
      <c r="KR10" s="82">
        <v>5459</v>
      </c>
      <c r="KS10" s="82">
        <v>600</v>
      </c>
      <c r="KT10" s="81">
        <f t="shared" si="117"/>
        <v>0.2139746867945522</v>
      </c>
      <c r="KU10" s="79">
        <f t="shared" si="118"/>
        <v>282741</v>
      </c>
      <c r="KV10" s="82">
        <v>7245</v>
      </c>
      <c r="KW10" s="82">
        <v>5511</v>
      </c>
      <c r="KX10" s="82">
        <v>1734</v>
      </c>
      <c r="KY10" s="81">
        <f t="shared" si="119"/>
        <v>0.61706647877099152</v>
      </c>
      <c r="KZ10" s="79">
        <f t="shared" si="120"/>
        <v>283196</v>
      </c>
      <c r="LA10" s="82">
        <v>6026</v>
      </c>
      <c r="LB10" s="82">
        <v>5571</v>
      </c>
      <c r="LC10" s="82">
        <v>455</v>
      </c>
      <c r="LD10" s="81">
        <f t="shared" si="121"/>
        <v>0.16092466250030948</v>
      </c>
      <c r="LE10" s="79">
        <f t="shared" si="122"/>
        <v>284206</v>
      </c>
      <c r="LF10" s="82">
        <v>6292</v>
      </c>
      <c r="LG10" s="82">
        <v>5282</v>
      </c>
      <c r="LH10" s="82">
        <v>1010</v>
      </c>
      <c r="LI10" s="81">
        <f t="shared" si="123"/>
        <v>0.35664345541603693</v>
      </c>
      <c r="LJ10" s="79">
        <f t="shared" si="124"/>
        <v>285520</v>
      </c>
      <c r="LK10" s="82">
        <v>6799</v>
      </c>
      <c r="LL10" s="82">
        <v>5485</v>
      </c>
      <c r="LM10" s="82">
        <v>1314</v>
      </c>
      <c r="LN10" s="81">
        <f t="shared" si="125"/>
        <v>0.46234069653701892</v>
      </c>
      <c r="LO10" s="79">
        <f t="shared" si="126"/>
        <v>286577</v>
      </c>
      <c r="LP10" s="82">
        <v>6317</v>
      </c>
      <c r="LQ10" s="82">
        <v>5260</v>
      </c>
      <c r="LR10" s="82">
        <v>1057</v>
      </c>
      <c r="LS10" s="81">
        <f t="shared" si="127"/>
        <v>0.3702017371812833</v>
      </c>
      <c r="LT10" s="79">
        <f t="shared" si="128"/>
        <v>288363</v>
      </c>
      <c r="LU10" s="82">
        <v>7249</v>
      </c>
      <c r="LV10" s="82">
        <v>5463</v>
      </c>
      <c r="LW10" s="82">
        <v>1786</v>
      </c>
      <c r="LX10" s="81">
        <f t="shared" si="129"/>
        <v>0.62321819266724121</v>
      </c>
      <c r="LY10" s="79">
        <f t="shared" si="130"/>
        <v>288860</v>
      </c>
      <c r="LZ10" s="82">
        <v>6377</v>
      </c>
      <c r="MA10" s="82">
        <v>5880</v>
      </c>
      <c r="MB10" s="82">
        <v>497</v>
      </c>
      <c r="MC10" s="81">
        <f t="shared" si="131"/>
        <v>0.17235220884787578</v>
      </c>
      <c r="MD10" s="79">
        <f t="shared" si="132"/>
        <v>289701</v>
      </c>
      <c r="ME10" s="82">
        <v>6626</v>
      </c>
      <c r="MF10" s="82">
        <v>5785</v>
      </c>
      <c r="MG10" s="82">
        <v>841</v>
      </c>
      <c r="MH10" s="81">
        <f t="shared" si="133"/>
        <v>0.29114449906529111</v>
      </c>
      <c r="MI10" s="79">
        <f t="shared" si="134"/>
        <v>290483</v>
      </c>
      <c r="MJ10" s="82">
        <v>6627</v>
      </c>
      <c r="MK10" s="82">
        <v>5845</v>
      </c>
      <c r="ML10" s="82">
        <v>782</v>
      </c>
      <c r="MM10" s="81">
        <f t="shared" si="135"/>
        <v>0.26993348314296461</v>
      </c>
      <c r="MN10" s="79">
        <f t="shared" si="136"/>
        <v>290786</v>
      </c>
      <c r="MO10" s="82">
        <v>5668</v>
      </c>
      <c r="MP10" s="82">
        <v>5365</v>
      </c>
      <c r="MQ10" s="82">
        <v>303</v>
      </c>
      <c r="MR10" s="81">
        <f t="shared" si="3"/>
        <v>0.10430903013257231</v>
      </c>
      <c r="MS10" s="79">
        <v>289917</v>
      </c>
      <c r="MT10" s="82">
        <v>4497</v>
      </c>
      <c r="MU10" s="82">
        <v>5366</v>
      </c>
      <c r="MV10" s="82">
        <v>-869</v>
      </c>
      <c r="MW10" s="81">
        <f t="shared" si="4"/>
        <v>-0.29884519887477384</v>
      </c>
      <c r="MX10" s="79">
        <f t="shared" si="151"/>
        <v>290358</v>
      </c>
      <c r="MY10" s="82">
        <v>5786</v>
      </c>
      <c r="MZ10" s="82">
        <v>5345</v>
      </c>
      <c r="NA10" s="82">
        <v>441</v>
      </c>
      <c r="NB10" s="81">
        <v>0.15114334225654602</v>
      </c>
      <c r="NC10" s="79">
        <f t="shared" si="152"/>
        <v>291557</v>
      </c>
      <c r="ND10" s="82">
        <v>6297</v>
      </c>
      <c r="NE10" s="82">
        <v>5098</v>
      </c>
      <c r="NF10" s="82">
        <v>1199</v>
      </c>
      <c r="NG10" s="81">
        <f t="shared" si="5"/>
        <v>0.41124034065380011</v>
      </c>
      <c r="NH10" s="79">
        <f t="shared" si="153"/>
        <v>293243</v>
      </c>
      <c r="NI10" s="82">
        <v>7284</v>
      </c>
      <c r="NJ10" s="82">
        <v>5598</v>
      </c>
      <c r="NK10" s="82">
        <v>1686</v>
      </c>
      <c r="NL10" s="81">
        <f t="shared" si="6"/>
        <v>0.57494978567263322</v>
      </c>
      <c r="NM10" s="79">
        <f t="shared" si="154"/>
        <v>293829</v>
      </c>
      <c r="NN10" s="82">
        <v>6270</v>
      </c>
      <c r="NO10" s="82">
        <v>5684</v>
      </c>
      <c r="NP10" s="82">
        <v>586</v>
      </c>
      <c r="NQ10" s="81">
        <v>0.19990107417106628</v>
      </c>
      <c r="NR10" s="79">
        <f t="shared" si="155"/>
        <v>294251</v>
      </c>
      <c r="NS10" s="82">
        <v>5839</v>
      </c>
      <c r="NT10" s="82">
        <v>5417</v>
      </c>
      <c r="NU10" s="82">
        <v>422</v>
      </c>
      <c r="NV10" s="81">
        <v>0.14369185268878937</v>
      </c>
      <c r="NW10" s="79">
        <f t="shared" si="156"/>
        <v>294433</v>
      </c>
      <c r="NX10" s="82">
        <v>5698</v>
      </c>
      <c r="NY10" s="82">
        <v>5516</v>
      </c>
      <c r="NZ10" s="82">
        <v>182</v>
      </c>
      <c r="OA10" s="81">
        <v>6.1874877661466599E-2</v>
      </c>
      <c r="OB10" s="79">
        <f t="shared" si="157"/>
        <v>294451</v>
      </c>
      <c r="OC10" s="82">
        <v>5786</v>
      </c>
      <c r="OD10" s="82">
        <v>5768</v>
      </c>
      <c r="OE10" s="82">
        <v>18</v>
      </c>
      <c r="OF10" s="81">
        <v>6.117E-3</v>
      </c>
      <c r="OG10" s="82">
        <f t="shared" si="137"/>
        <v>42960</v>
      </c>
      <c r="OH10" s="82">
        <f t="shared" si="7"/>
        <v>38426</v>
      </c>
      <c r="OI10" s="82">
        <f t="shared" si="7"/>
        <v>4534</v>
      </c>
      <c r="OJ10" s="81">
        <f t="shared" si="8"/>
        <v>1.5638958736465955</v>
      </c>
      <c r="OK10" s="82">
        <f t="shared" si="138"/>
        <v>72755</v>
      </c>
      <c r="OL10" s="82">
        <f t="shared" si="9"/>
        <v>66667</v>
      </c>
      <c r="OM10" s="82">
        <f t="shared" si="9"/>
        <v>6088</v>
      </c>
      <c r="ON10" s="81">
        <f t="shared" si="139"/>
        <v>2.1112278621043612</v>
      </c>
      <c r="OO10" s="81"/>
    </row>
    <row r="11" spans="1:405" ht="31.5" customHeight="1">
      <c r="A11" s="37"/>
      <c r="B11" s="78" t="s">
        <v>18</v>
      </c>
      <c r="C11" s="79">
        <f t="shared" si="10"/>
        <v>6929577</v>
      </c>
      <c r="D11" s="79">
        <v>229525</v>
      </c>
      <c r="E11" s="79">
        <v>174052</v>
      </c>
      <c r="F11" s="79">
        <v>55473</v>
      </c>
      <c r="G11" s="79">
        <f t="shared" si="11"/>
        <v>6962800</v>
      </c>
      <c r="H11" s="79">
        <v>236146</v>
      </c>
      <c r="I11" s="79">
        <v>202923</v>
      </c>
      <c r="J11" s="79">
        <v>33223</v>
      </c>
      <c r="K11" s="81">
        <f t="shared" si="0"/>
        <v>0.47943763378341853</v>
      </c>
      <c r="L11" s="79">
        <f t="shared" si="12"/>
        <v>6928617</v>
      </c>
      <c r="M11" s="79">
        <v>213587</v>
      </c>
      <c r="N11" s="79">
        <v>247770</v>
      </c>
      <c r="O11" s="79">
        <v>-34183</v>
      </c>
      <c r="P11" s="81">
        <f t="shared" ref="P11:P14" si="158">(O11/G11)*100</f>
        <v>-0.49093755385764348</v>
      </c>
      <c r="Q11" s="79">
        <f t="shared" si="13"/>
        <v>6727857</v>
      </c>
      <c r="R11" s="79">
        <v>89813</v>
      </c>
      <c r="S11" s="79">
        <v>290573</v>
      </c>
      <c r="T11" s="79">
        <v>-200760</v>
      </c>
      <c r="U11" s="81">
        <f t="shared" ref="U11:U14" si="159">(T11/L11)*100</f>
        <v>-2.8975479522103762</v>
      </c>
      <c r="V11" s="79">
        <f t="shared" si="14"/>
        <v>6629953</v>
      </c>
      <c r="W11" s="79">
        <v>95469</v>
      </c>
      <c r="X11" s="79">
        <v>193373</v>
      </c>
      <c r="Y11" s="79">
        <v>-97904</v>
      </c>
      <c r="Z11" s="81">
        <f t="shared" ref="Z11:Z14" si="160">(Y11/Q11)*100</f>
        <v>-1.4552033433528686</v>
      </c>
      <c r="AA11" s="79">
        <f t="shared" si="15"/>
        <v>6625511</v>
      </c>
      <c r="AB11" s="79">
        <v>137323</v>
      </c>
      <c r="AC11" s="79">
        <v>141765</v>
      </c>
      <c r="AD11" s="79">
        <v>-4442</v>
      </c>
      <c r="AE11" s="81">
        <f t="shared" ref="AE11:AE14" si="161">(AD11/V11)*100</f>
        <v>-6.6998966659341325E-2</v>
      </c>
      <c r="AF11" s="79">
        <f t="shared" si="16"/>
        <v>6677612</v>
      </c>
      <c r="AG11" s="79">
        <v>197406</v>
      </c>
      <c r="AH11" s="79">
        <v>145305</v>
      </c>
      <c r="AI11" s="79">
        <v>52101</v>
      </c>
      <c r="AJ11" s="81">
        <f t="shared" ref="AJ11:AJ14" si="162">(AI11/AA11)*100</f>
        <v>0.78636953436497203</v>
      </c>
      <c r="AK11" s="79">
        <f t="shared" si="17"/>
        <v>6767799</v>
      </c>
      <c r="AL11" s="79">
        <v>244024</v>
      </c>
      <c r="AM11" s="79">
        <v>153837</v>
      </c>
      <c r="AN11" s="79">
        <v>90187</v>
      </c>
      <c r="AO11" s="81">
        <f t="shared" ref="AO11:AO14" si="163">(AN11/AF11)*100</f>
        <v>1.3505876052696681</v>
      </c>
      <c r="AP11" s="79">
        <f t="shared" si="18"/>
        <v>6875987</v>
      </c>
      <c r="AQ11" s="79">
        <v>282477</v>
      </c>
      <c r="AR11" s="79">
        <v>174289</v>
      </c>
      <c r="AS11" s="79">
        <v>108188</v>
      </c>
      <c r="AT11" s="81">
        <f t="shared" ref="AT11:AT14" si="164">(AS11/AK11)*100</f>
        <v>1.5985699338884032</v>
      </c>
      <c r="AU11" s="79">
        <f t="shared" si="19"/>
        <v>6957999</v>
      </c>
      <c r="AV11" s="79">
        <v>272580</v>
      </c>
      <c r="AW11" s="79">
        <v>190568</v>
      </c>
      <c r="AX11" s="79">
        <v>82012</v>
      </c>
      <c r="AY11" s="81">
        <f t="shared" ref="AY11:AY14" si="165">(AX11/AP11)*100</f>
        <v>1.19273058544177</v>
      </c>
      <c r="AZ11" s="79">
        <f t="shared" si="20"/>
        <v>7006087</v>
      </c>
      <c r="BA11" s="79">
        <v>240342</v>
      </c>
      <c r="BB11" s="79">
        <v>192254</v>
      </c>
      <c r="BC11" s="79">
        <v>48088</v>
      </c>
      <c r="BD11" s="81">
        <f t="shared" ref="BD11:BD33" si="166">(BC11/AU11)*100</f>
        <v>0.69111823672294292</v>
      </c>
      <c r="BE11" s="79">
        <f t="shared" si="21"/>
        <v>6965183</v>
      </c>
      <c r="BF11" s="79">
        <v>164071</v>
      </c>
      <c r="BG11" s="79">
        <v>204975</v>
      </c>
      <c r="BH11" s="79">
        <v>-40904</v>
      </c>
      <c r="BI11" s="81">
        <f t="shared" ref="BI11:BI33" si="167">(BH11/AZ11)*100</f>
        <v>-0.58383517075936964</v>
      </c>
      <c r="BJ11" s="79">
        <f t="shared" si="22"/>
        <v>7052161</v>
      </c>
      <c r="BK11" s="79">
        <v>281902</v>
      </c>
      <c r="BL11" s="79">
        <v>194924</v>
      </c>
      <c r="BM11" s="79">
        <v>86978</v>
      </c>
      <c r="BN11" s="81">
        <f t="shared" si="23"/>
        <v>1.2487539810511799</v>
      </c>
      <c r="BO11" s="79">
        <f t="shared" si="24"/>
        <v>7139707</v>
      </c>
      <c r="BP11" s="79">
        <v>305903</v>
      </c>
      <c r="BQ11" s="79">
        <v>218357</v>
      </c>
      <c r="BR11" s="79">
        <v>87546</v>
      </c>
      <c r="BS11" s="81">
        <f t="shared" si="25"/>
        <v>1.2414067120702434</v>
      </c>
      <c r="BT11" s="79">
        <f t="shared" si="26"/>
        <v>7177887</v>
      </c>
      <c r="BU11" s="79">
        <v>277754</v>
      </c>
      <c r="BV11" s="79">
        <v>239574</v>
      </c>
      <c r="BW11" s="79">
        <v>38180</v>
      </c>
      <c r="BX11" s="81">
        <f t="shared" si="27"/>
        <v>0.53475583801968352</v>
      </c>
      <c r="BY11" s="79">
        <f t="shared" si="28"/>
        <v>7194355</v>
      </c>
      <c r="BZ11" s="79">
        <v>227656</v>
      </c>
      <c r="CA11" s="79">
        <v>211188</v>
      </c>
      <c r="CB11" s="79">
        <v>16468</v>
      </c>
      <c r="CC11" s="81">
        <f t="shared" si="29"/>
        <v>0.22942684943354502</v>
      </c>
      <c r="CD11" s="79">
        <f t="shared" si="30"/>
        <v>7233132</v>
      </c>
      <c r="CE11" s="79">
        <v>240874</v>
      </c>
      <c r="CF11" s="79">
        <v>202097</v>
      </c>
      <c r="CG11" s="79">
        <v>38777</v>
      </c>
      <c r="CH11" s="81">
        <f t="shared" si="31"/>
        <v>0.53899202916731248</v>
      </c>
      <c r="CI11" s="79">
        <f t="shared" si="32"/>
        <v>7278105</v>
      </c>
      <c r="CJ11" s="79">
        <v>244921</v>
      </c>
      <c r="CK11" s="79">
        <v>199948</v>
      </c>
      <c r="CL11" s="79">
        <v>44973</v>
      </c>
      <c r="CM11" s="81">
        <f t="shared" si="33"/>
        <v>0.6217638500168392</v>
      </c>
      <c r="CN11" s="79">
        <f t="shared" si="34"/>
        <v>7332498</v>
      </c>
      <c r="CO11" s="79">
        <v>262016</v>
      </c>
      <c r="CP11" s="79">
        <v>207623</v>
      </c>
      <c r="CQ11" s="79">
        <v>54393</v>
      </c>
      <c r="CR11" s="81">
        <f t="shared" si="35"/>
        <v>0.74735113054840507</v>
      </c>
      <c r="CS11" s="79">
        <f t="shared" si="150"/>
        <v>7401802</v>
      </c>
      <c r="CT11" s="79">
        <v>294060</v>
      </c>
      <c r="CU11" s="79">
        <v>224756</v>
      </c>
      <c r="CV11" s="79">
        <v>69304</v>
      </c>
      <c r="CW11" s="81">
        <f t="shared" si="36"/>
        <v>0.94516220802242301</v>
      </c>
      <c r="CX11" s="79">
        <f t="shared" si="37"/>
        <v>7474579</v>
      </c>
      <c r="CY11" s="79">
        <v>293711</v>
      </c>
      <c r="CZ11" s="79">
        <v>220934</v>
      </c>
      <c r="DA11" s="79">
        <v>72777</v>
      </c>
      <c r="DB11" s="81">
        <f t="shared" si="38"/>
        <v>0.9832335423184787</v>
      </c>
      <c r="DC11" s="79">
        <f t="shared" si="39"/>
        <v>7498326</v>
      </c>
      <c r="DD11" s="79">
        <v>254012</v>
      </c>
      <c r="DE11" s="79">
        <v>230265</v>
      </c>
      <c r="DF11" s="79">
        <v>23747</v>
      </c>
      <c r="DG11" s="81">
        <f t="shared" si="40"/>
        <v>0.31770351213091735</v>
      </c>
      <c r="DH11" s="79">
        <f t="shared" si="41"/>
        <v>7504258</v>
      </c>
      <c r="DI11" s="79">
        <v>227410</v>
      </c>
      <c r="DJ11" s="79">
        <v>221478</v>
      </c>
      <c r="DK11" s="79">
        <v>5932</v>
      </c>
      <c r="DL11" s="81">
        <f t="shared" si="42"/>
        <v>7.911099090650367E-2</v>
      </c>
      <c r="DM11" s="79">
        <f t="shared" si="43"/>
        <v>7415962</v>
      </c>
      <c r="DN11" s="79">
        <v>152635</v>
      </c>
      <c r="DO11" s="79">
        <v>240931</v>
      </c>
      <c r="DP11" s="79">
        <v>-88296</v>
      </c>
      <c r="DQ11" s="81">
        <f t="shared" si="44"/>
        <v>-1.1766119981482515</v>
      </c>
      <c r="DR11" s="79">
        <f t="shared" si="45"/>
        <v>7464764</v>
      </c>
      <c r="DS11" s="79">
        <v>269125</v>
      </c>
      <c r="DT11" s="79">
        <v>220323</v>
      </c>
      <c r="DU11" s="79">
        <v>48802</v>
      </c>
      <c r="DV11" s="81">
        <f t="shared" si="46"/>
        <v>0.65806701814275748</v>
      </c>
      <c r="DW11" s="79">
        <f t="shared" si="47"/>
        <v>7503339</v>
      </c>
      <c r="DX11" s="79">
        <v>293977</v>
      </c>
      <c r="DY11" s="79">
        <v>255402</v>
      </c>
      <c r="DZ11" s="79">
        <v>38575</v>
      </c>
      <c r="EA11" s="81">
        <f t="shared" si="48"/>
        <v>0.51676114609919344</v>
      </c>
      <c r="EB11" s="79">
        <f t="shared" si="49"/>
        <v>7515427</v>
      </c>
      <c r="EC11" s="79">
        <v>290189</v>
      </c>
      <c r="ED11" s="79">
        <v>278101</v>
      </c>
      <c r="EE11" s="79">
        <v>12088</v>
      </c>
      <c r="EF11" s="81">
        <f t="shared" si="50"/>
        <v>0.16110161089616237</v>
      </c>
      <c r="EG11" s="79">
        <f t="shared" si="51"/>
        <v>7537947</v>
      </c>
      <c r="EH11" s="79">
        <v>268011</v>
      </c>
      <c r="EI11" s="79">
        <v>245491</v>
      </c>
      <c r="EJ11" s="79">
        <v>22520</v>
      </c>
      <c r="EK11" s="81">
        <f t="shared" si="52"/>
        <v>0.29965030596398579</v>
      </c>
      <c r="EL11" s="79">
        <f t="shared" si="53"/>
        <v>7580028</v>
      </c>
      <c r="EM11" s="79">
        <v>289639</v>
      </c>
      <c r="EN11" s="79">
        <v>247558</v>
      </c>
      <c r="EO11" s="79">
        <v>42081</v>
      </c>
      <c r="EP11" s="81">
        <f t="shared" si="54"/>
        <v>0.55825545072152927</v>
      </c>
      <c r="EQ11" s="79">
        <f t="shared" si="55"/>
        <v>7618014</v>
      </c>
      <c r="ER11" s="79">
        <v>274845</v>
      </c>
      <c r="ES11" s="79">
        <v>236859</v>
      </c>
      <c r="ET11" s="79">
        <v>37986</v>
      </c>
      <c r="EU11" s="81">
        <f t="shared" si="56"/>
        <v>0.50113271349393429</v>
      </c>
      <c r="EV11" s="79">
        <f t="shared" si="57"/>
        <v>7664285</v>
      </c>
      <c r="EW11" s="79">
        <v>285057</v>
      </c>
      <c r="EX11" s="79">
        <v>238786</v>
      </c>
      <c r="EY11" s="79">
        <v>46271</v>
      </c>
      <c r="EZ11" s="81">
        <f t="shared" si="58"/>
        <v>0.6073892749475126</v>
      </c>
      <c r="FA11" s="79">
        <f t="shared" si="59"/>
        <v>7713216</v>
      </c>
      <c r="FB11" s="79">
        <v>305511</v>
      </c>
      <c r="FC11" s="79">
        <v>256580</v>
      </c>
      <c r="FD11" s="79">
        <v>48931</v>
      </c>
      <c r="FE11" s="81">
        <f t="shared" si="60"/>
        <v>0.63842876406605442</v>
      </c>
      <c r="FF11" s="79">
        <f t="shared" si="61"/>
        <v>7767339</v>
      </c>
      <c r="FG11" s="79">
        <v>289425</v>
      </c>
      <c r="FH11" s="79">
        <v>235302</v>
      </c>
      <c r="FI11" s="79">
        <v>54123</v>
      </c>
      <c r="FJ11" s="81">
        <f t="shared" si="62"/>
        <v>0.70169174569984816</v>
      </c>
      <c r="FK11" s="79">
        <f t="shared" si="63"/>
        <v>7780434</v>
      </c>
      <c r="FL11" s="79">
        <v>246992</v>
      </c>
      <c r="FM11" s="79">
        <v>233897</v>
      </c>
      <c r="FN11" s="79">
        <v>13095</v>
      </c>
      <c r="FO11" s="81">
        <f t="shared" si="64"/>
        <v>0.16859055591625396</v>
      </c>
      <c r="FP11" s="79">
        <f t="shared" si="65"/>
        <v>7753806</v>
      </c>
      <c r="FQ11" s="79">
        <v>213591</v>
      </c>
      <c r="FR11" s="79">
        <v>240219</v>
      </c>
      <c r="FS11" s="79">
        <v>-26628</v>
      </c>
      <c r="FT11" s="81">
        <f t="shared" si="66"/>
        <v>-0.34224311908564481</v>
      </c>
      <c r="FU11" s="79">
        <f t="shared" si="67"/>
        <v>7640814</v>
      </c>
      <c r="FV11" s="79">
        <v>142949</v>
      </c>
      <c r="FW11" s="79">
        <v>255941</v>
      </c>
      <c r="FX11" s="79">
        <v>-112992</v>
      </c>
      <c r="FY11" s="81">
        <f t="shared" si="68"/>
        <v>-1.4572456416887398</v>
      </c>
      <c r="FZ11" s="79">
        <f t="shared" si="69"/>
        <v>7674552</v>
      </c>
      <c r="GA11" s="79">
        <v>280151</v>
      </c>
      <c r="GB11" s="79">
        <v>246413</v>
      </c>
      <c r="GC11" s="79">
        <v>33738</v>
      </c>
      <c r="GD11" s="81">
        <f t="shared" si="70"/>
        <v>0.4415498139334369</v>
      </c>
      <c r="GE11" s="79">
        <f t="shared" si="71"/>
        <v>7711742</v>
      </c>
      <c r="GF11" s="79">
        <v>287191</v>
      </c>
      <c r="GG11" s="79">
        <v>250001</v>
      </c>
      <c r="GH11" s="79">
        <v>37190</v>
      </c>
      <c r="GI11" s="81">
        <f t="shared" si="72"/>
        <v>0.4845885466669585</v>
      </c>
      <c r="GJ11" s="79">
        <f t="shared" si="73"/>
        <v>7729618</v>
      </c>
      <c r="GK11" s="79">
        <v>314684</v>
      </c>
      <c r="GL11" s="79">
        <v>296808</v>
      </c>
      <c r="GM11" s="79">
        <v>17876</v>
      </c>
      <c r="GN11" s="81">
        <f t="shared" si="74"/>
        <v>0.23180236060801829</v>
      </c>
      <c r="GO11" s="79">
        <f t="shared" si="75"/>
        <v>7743804</v>
      </c>
      <c r="GP11" s="79">
        <v>271801</v>
      </c>
      <c r="GQ11" s="79">
        <v>257615</v>
      </c>
      <c r="GR11" s="79">
        <v>14186</v>
      </c>
      <c r="GS11" s="81">
        <f t="shared" si="76"/>
        <v>0.18352782763650158</v>
      </c>
      <c r="GT11" s="79">
        <f t="shared" si="77"/>
        <v>7749561</v>
      </c>
      <c r="GU11" s="79">
        <v>286309</v>
      </c>
      <c r="GV11" s="79">
        <v>280552</v>
      </c>
      <c r="GW11" s="79">
        <v>5757</v>
      </c>
      <c r="GX11" s="81">
        <f t="shared" si="78"/>
        <v>7.4343307242796947E-2</v>
      </c>
      <c r="GY11" s="79">
        <f t="shared" si="79"/>
        <v>7759268</v>
      </c>
      <c r="GZ11" s="79">
        <v>269659</v>
      </c>
      <c r="HA11" s="79">
        <v>259952</v>
      </c>
      <c r="HB11" s="79">
        <v>9707</v>
      </c>
      <c r="HC11" s="81">
        <f t="shared" si="80"/>
        <v>0.12525870820295498</v>
      </c>
      <c r="HD11" s="79">
        <f t="shared" si="81"/>
        <v>7777569</v>
      </c>
      <c r="HE11" s="79">
        <v>272276</v>
      </c>
      <c r="HF11" s="79">
        <v>253975</v>
      </c>
      <c r="HG11" s="79">
        <v>18301</v>
      </c>
      <c r="HH11" s="81">
        <f t="shared" si="82"/>
        <v>0.23585987750390888</v>
      </c>
      <c r="HI11" s="79">
        <f t="shared" si="83"/>
        <v>7805646</v>
      </c>
      <c r="HJ11" s="79">
        <v>307155</v>
      </c>
      <c r="HK11" s="79">
        <v>279078</v>
      </c>
      <c r="HL11" s="79">
        <v>28077</v>
      </c>
      <c r="HM11" s="81">
        <f t="shared" si="84"/>
        <v>0.36099969026311435</v>
      </c>
      <c r="HN11" s="79">
        <f t="shared" si="85"/>
        <v>7847598</v>
      </c>
      <c r="HO11" s="79">
        <v>284246</v>
      </c>
      <c r="HP11" s="79">
        <v>242294</v>
      </c>
      <c r="HQ11" s="79">
        <v>41952</v>
      </c>
      <c r="HR11" s="81">
        <f t="shared" si="86"/>
        <v>0.53745711757873726</v>
      </c>
      <c r="HS11" s="79">
        <f t="shared" si="87"/>
        <v>7865780</v>
      </c>
      <c r="HT11" s="79">
        <v>268151</v>
      </c>
      <c r="HU11" s="79">
        <v>249969</v>
      </c>
      <c r="HV11" s="79">
        <v>18182</v>
      </c>
      <c r="HW11" s="81">
        <f t="shared" si="88"/>
        <v>0.23168872819428316</v>
      </c>
      <c r="HX11" s="79">
        <f t="shared" si="89"/>
        <v>7851645</v>
      </c>
      <c r="HY11" s="79">
        <v>234514</v>
      </c>
      <c r="HZ11" s="79">
        <v>248649</v>
      </c>
      <c r="IA11" s="79">
        <v>-14135</v>
      </c>
      <c r="IB11" s="81">
        <f t="shared" si="90"/>
        <v>-0.17970245798890891</v>
      </c>
      <c r="IC11" s="79">
        <f t="shared" si="91"/>
        <v>7744098</v>
      </c>
      <c r="ID11" s="79">
        <v>160362</v>
      </c>
      <c r="IE11" s="79">
        <v>267909</v>
      </c>
      <c r="IF11" s="79">
        <v>-107547</v>
      </c>
      <c r="IG11" s="81">
        <f t="shared" si="92"/>
        <v>-1.3697384433453117</v>
      </c>
      <c r="IH11" s="79">
        <f t="shared" si="93"/>
        <v>7809861</v>
      </c>
      <c r="II11" s="79">
        <v>317819</v>
      </c>
      <c r="IJ11" s="79">
        <v>252056</v>
      </c>
      <c r="IK11" s="79">
        <v>65763</v>
      </c>
      <c r="IL11" s="81">
        <f t="shared" si="1"/>
        <v>0.84920154677794635</v>
      </c>
      <c r="IM11" s="79">
        <f t="shared" si="94"/>
        <v>7861731</v>
      </c>
      <c r="IN11" s="80">
        <v>332797</v>
      </c>
      <c r="IO11" s="80">
        <v>280927</v>
      </c>
      <c r="IP11" s="80">
        <v>51870</v>
      </c>
      <c r="IQ11" s="81">
        <f t="shared" si="95"/>
        <v>0.6641603480522893</v>
      </c>
      <c r="IR11" s="79">
        <f t="shared" si="96"/>
        <v>7894014</v>
      </c>
      <c r="IS11" s="80">
        <v>329413</v>
      </c>
      <c r="IT11" s="80">
        <v>297130</v>
      </c>
      <c r="IU11" s="80">
        <v>32283</v>
      </c>
      <c r="IV11" s="81">
        <f t="shared" si="97"/>
        <v>0.41063475715462666</v>
      </c>
      <c r="IW11" s="79">
        <f t="shared" si="98"/>
        <v>7925689</v>
      </c>
      <c r="IX11" s="82">
        <v>338889</v>
      </c>
      <c r="IY11" s="82">
        <v>307214</v>
      </c>
      <c r="IZ11" s="82">
        <v>31675</v>
      </c>
      <c r="JA11" s="81">
        <f t="shared" si="99"/>
        <v>0.40125340542846771</v>
      </c>
      <c r="JB11" s="79">
        <f t="shared" si="100"/>
        <v>7939966</v>
      </c>
      <c r="JC11" s="82">
        <v>299516</v>
      </c>
      <c r="JD11" s="82">
        <v>285239</v>
      </c>
      <c r="JE11" s="82">
        <v>14277</v>
      </c>
      <c r="JF11" s="81">
        <f t="shared" si="101"/>
        <v>0.18013575854414676</v>
      </c>
      <c r="JG11" s="79">
        <f t="shared" si="102"/>
        <v>7968084</v>
      </c>
      <c r="JH11" s="82">
        <v>299672</v>
      </c>
      <c r="JI11" s="82">
        <v>271554</v>
      </c>
      <c r="JJ11" s="82">
        <v>28118</v>
      </c>
      <c r="JK11" s="81">
        <f t="shared" si="103"/>
        <v>0.35413249880415104</v>
      </c>
      <c r="JL11" s="79">
        <f t="shared" si="104"/>
        <v>8013887</v>
      </c>
      <c r="JM11" s="82">
        <v>333702</v>
      </c>
      <c r="JN11" s="82">
        <v>287899</v>
      </c>
      <c r="JO11" s="82">
        <v>45803</v>
      </c>
      <c r="JP11" s="81">
        <f t="shared" si="105"/>
        <v>0.57483078742643778</v>
      </c>
      <c r="JQ11" s="79">
        <f t="shared" si="106"/>
        <v>8064802</v>
      </c>
      <c r="JR11" s="82">
        <v>341894</v>
      </c>
      <c r="JS11" s="82">
        <v>290979</v>
      </c>
      <c r="JT11" s="82">
        <v>50915</v>
      </c>
      <c r="JU11" s="81">
        <f t="shared" si="107"/>
        <v>0.63533463848442084</v>
      </c>
      <c r="JV11" s="79">
        <f t="shared" si="108"/>
        <v>8120662</v>
      </c>
      <c r="JW11" s="82">
        <v>330258</v>
      </c>
      <c r="JX11" s="82">
        <v>274398</v>
      </c>
      <c r="JY11" s="82">
        <v>55860</v>
      </c>
      <c r="JZ11" s="81">
        <f t="shared" si="109"/>
        <v>0.69263944731687155</v>
      </c>
      <c r="KA11" s="79">
        <f t="shared" si="110"/>
        <v>8144462</v>
      </c>
      <c r="KB11" s="82">
        <v>325204</v>
      </c>
      <c r="KC11" s="82">
        <v>301404</v>
      </c>
      <c r="KD11" s="82">
        <v>23800</v>
      </c>
      <c r="KE11" s="81">
        <f t="shared" si="111"/>
        <v>0.29307955435160338</v>
      </c>
      <c r="KF11" s="79">
        <f t="shared" si="112"/>
        <v>8137709</v>
      </c>
      <c r="KG11" s="82">
        <v>259093</v>
      </c>
      <c r="KH11" s="82">
        <v>265846</v>
      </c>
      <c r="KI11" s="82">
        <v>-6753</v>
      </c>
      <c r="KJ11" s="81">
        <f t="shared" si="113"/>
        <v>-8.2915237372339634E-2</v>
      </c>
      <c r="KK11" s="79">
        <f t="shared" si="114"/>
        <v>8024689</v>
      </c>
      <c r="KL11" s="82">
        <v>161765</v>
      </c>
      <c r="KM11" s="82">
        <v>274785</v>
      </c>
      <c r="KN11" s="82">
        <v>-113020</v>
      </c>
      <c r="KO11" s="81">
        <f t="shared" si="115"/>
        <v>-1.3888429777963305</v>
      </c>
      <c r="KP11" s="79">
        <f t="shared" si="116"/>
        <v>8094049</v>
      </c>
      <c r="KQ11" s="82">
        <v>355175</v>
      </c>
      <c r="KR11" s="82">
        <v>285815</v>
      </c>
      <c r="KS11" s="82">
        <v>69360</v>
      </c>
      <c r="KT11" s="81">
        <f t="shared" si="117"/>
        <v>0.86433256167310657</v>
      </c>
      <c r="KU11" s="79">
        <f t="shared" si="118"/>
        <v>8157398</v>
      </c>
      <c r="KV11" s="82">
        <v>379712</v>
      </c>
      <c r="KW11" s="82">
        <v>316363</v>
      </c>
      <c r="KX11" s="82">
        <v>63349</v>
      </c>
      <c r="KY11" s="81">
        <f t="shared" si="119"/>
        <v>0.78266143434515911</v>
      </c>
      <c r="KZ11" s="79">
        <f t="shared" si="120"/>
        <v>8169423</v>
      </c>
      <c r="LA11" s="82">
        <v>332331</v>
      </c>
      <c r="LB11" s="82">
        <v>320306</v>
      </c>
      <c r="LC11" s="82">
        <v>12025</v>
      </c>
      <c r="LD11" s="81">
        <f t="shared" si="121"/>
        <v>0.14741220178297049</v>
      </c>
      <c r="LE11" s="79">
        <f t="shared" si="122"/>
        <v>8200622</v>
      </c>
      <c r="LF11" s="82">
        <v>337958</v>
      </c>
      <c r="LG11" s="82">
        <v>306759</v>
      </c>
      <c r="LH11" s="82">
        <v>31199</v>
      </c>
      <c r="LI11" s="81">
        <f t="shared" si="123"/>
        <v>0.38189967639085404</v>
      </c>
      <c r="LJ11" s="79">
        <f t="shared" si="124"/>
        <v>8217457</v>
      </c>
      <c r="LK11" s="82">
        <v>320452</v>
      </c>
      <c r="LL11" s="82">
        <v>303617</v>
      </c>
      <c r="LM11" s="82">
        <v>16835</v>
      </c>
      <c r="LN11" s="81">
        <f t="shared" si="125"/>
        <v>0.20528930610385407</v>
      </c>
      <c r="LO11" s="79">
        <f t="shared" si="126"/>
        <v>8234878</v>
      </c>
      <c r="LP11" s="82">
        <v>304725</v>
      </c>
      <c r="LQ11" s="82">
        <v>287304</v>
      </c>
      <c r="LR11" s="82">
        <v>17421</v>
      </c>
      <c r="LS11" s="81">
        <f t="shared" si="127"/>
        <v>0.21199989242414044</v>
      </c>
      <c r="LT11" s="79">
        <f t="shared" si="128"/>
        <v>8257712</v>
      </c>
      <c r="LU11" s="82">
        <v>331270</v>
      </c>
      <c r="LV11" s="82">
        <v>308436</v>
      </c>
      <c r="LW11" s="82">
        <v>22834</v>
      </c>
      <c r="LX11" s="81">
        <f t="shared" si="129"/>
        <v>0.27728401076494391</v>
      </c>
      <c r="LY11" s="79">
        <f t="shared" si="130"/>
        <v>8275053</v>
      </c>
      <c r="LZ11" s="82">
        <v>321370</v>
      </c>
      <c r="MA11" s="82">
        <v>304029</v>
      </c>
      <c r="MB11" s="82">
        <v>17341</v>
      </c>
      <c r="MC11" s="81">
        <f t="shared" si="131"/>
        <v>0.20999763614909314</v>
      </c>
      <c r="MD11" s="79">
        <f t="shared" si="132"/>
        <v>8314358</v>
      </c>
      <c r="ME11" s="82">
        <v>335865</v>
      </c>
      <c r="MF11" s="82">
        <v>296560</v>
      </c>
      <c r="MG11" s="82">
        <v>39305</v>
      </c>
      <c r="MH11" s="81">
        <f t="shared" si="133"/>
        <v>0.47498185207998062</v>
      </c>
      <c r="MI11" s="79">
        <f t="shared" si="134"/>
        <v>8302609</v>
      </c>
      <c r="MJ11" s="82">
        <v>305195</v>
      </c>
      <c r="MK11" s="82">
        <v>316944</v>
      </c>
      <c r="ML11" s="82">
        <v>-11749</v>
      </c>
      <c r="MM11" s="81">
        <f t="shared" si="135"/>
        <v>-0.14130976799411332</v>
      </c>
      <c r="MN11" s="79">
        <f t="shared" si="136"/>
        <v>8271719</v>
      </c>
      <c r="MO11" s="82">
        <v>242208</v>
      </c>
      <c r="MP11" s="82">
        <v>273098</v>
      </c>
      <c r="MQ11" s="82">
        <v>-30890</v>
      </c>
      <c r="MR11" s="81">
        <f t="shared" si="3"/>
        <v>-0.37205172494573691</v>
      </c>
      <c r="MS11" s="79">
        <v>8138930</v>
      </c>
      <c r="MT11" s="82">
        <v>151425</v>
      </c>
      <c r="MU11" s="82">
        <v>284214</v>
      </c>
      <c r="MV11" s="82">
        <v>-132789</v>
      </c>
      <c r="MW11" s="81">
        <f t="shared" si="4"/>
        <v>-1.605337415354656</v>
      </c>
      <c r="MX11" s="79">
        <f t="shared" si="151"/>
        <v>8192167</v>
      </c>
      <c r="MY11" s="82">
        <v>332251</v>
      </c>
      <c r="MZ11" s="82">
        <v>279014</v>
      </c>
      <c r="NA11" s="82">
        <v>53237</v>
      </c>
      <c r="NB11" s="81">
        <v>0.64744454622268677</v>
      </c>
      <c r="NC11" s="79">
        <f t="shared" si="152"/>
        <v>8221196</v>
      </c>
      <c r="ND11" s="82">
        <v>335998</v>
      </c>
      <c r="NE11" s="82">
        <v>306969</v>
      </c>
      <c r="NF11" s="82">
        <v>29029</v>
      </c>
      <c r="NG11" s="81">
        <f t="shared" si="5"/>
        <v>0.35309947603730646</v>
      </c>
      <c r="NH11" s="79">
        <f t="shared" si="153"/>
        <v>8244888</v>
      </c>
      <c r="NI11" s="82">
        <v>361795</v>
      </c>
      <c r="NJ11" s="82">
        <v>338103</v>
      </c>
      <c r="NK11" s="82">
        <v>23692</v>
      </c>
      <c r="NL11" s="81">
        <f t="shared" si="6"/>
        <v>0.28735381244717939</v>
      </c>
      <c r="NM11" s="79">
        <f t="shared" si="154"/>
        <v>8252238</v>
      </c>
      <c r="NN11" s="82">
        <v>326608</v>
      </c>
      <c r="NO11" s="82">
        <v>319258</v>
      </c>
      <c r="NP11" s="82">
        <v>7350</v>
      </c>
      <c r="NQ11" s="81">
        <v>8.9149869978427887E-2</v>
      </c>
      <c r="NR11" s="79">
        <f t="shared" si="155"/>
        <v>8255457</v>
      </c>
      <c r="NS11" s="82">
        <v>308986</v>
      </c>
      <c r="NT11" s="82">
        <v>305767</v>
      </c>
      <c r="NU11" s="82">
        <v>3219</v>
      </c>
      <c r="NV11" s="81">
        <v>3.9012573659420013E-2</v>
      </c>
      <c r="NW11" s="79">
        <f t="shared" si="156"/>
        <v>8268049</v>
      </c>
      <c r="NX11" s="82">
        <v>309928</v>
      </c>
      <c r="NY11" s="82">
        <v>297336</v>
      </c>
      <c r="NZ11" s="82">
        <v>12592</v>
      </c>
      <c r="OA11" s="81">
        <v>0.15253950655460358</v>
      </c>
      <c r="OB11" s="79">
        <f t="shared" si="157"/>
        <v>8277957</v>
      </c>
      <c r="OC11" s="82">
        <v>322671</v>
      </c>
      <c r="OD11" s="82">
        <v>312763</v>
      </c>
      <c r="OE11" s="82">
        <v>9908</v>
      </c>
      <c r="OF11" s="81">
        <v>0.119852</v>
      </c>
      <c r="OG11" s="82">
        <f t="shared" si="137"/>
        <v>2298237</v>
      </c>
      <c r="OH11" s="82">
        <f t="shared" si="7"/>
        <v>2159210</v>
      </c>
      <c r="OI11" s="82">
        <f t="shared" si="7"/>
        <v>139027</v>
      </c>
      <c r="OJ11" s="81">
        <f t="shared" si="8"/>
        <v>1.7081729416520353</v>
      </c>
      <c r="OK11" s="82">
        <f t="shared" si="138"/>
        <v>3654300</v>
      </c>
      <c r="OL11" s="82">
        <f t="shared" si="9"/>
        <v>3634055</v>
      </c>
      <c r="OM11" s="82">
        <f t="shared" si="9"/>
        <v>20245</v>
      </c>
      <c r="ON11" s="81">
        <f t="shared" si="139"/>
        <v>0.24516476234579263</v>
      </c>
      <c r="OO11" s="81"/>
    </row>
    <row r="12" spans="1:405" ht="31.5" customHeight="1">
      <c r="A12" s="37"/>
      <c r="B12" s="78" t="s">
        <v>19</v>
      </c>
      <c r="C12" s="79">
        <f t="shared" si="10"/>
        <v>126280</v>
      </c>
      <c r="D12" s="79">
        <v>1161</v>
      </c>
      <c r="E12" s="79">
        <v>1444</v>
      </c>
      <c r="F12" s="79">
        <v>-283</v>
      </c>
      <c r="G12" s="79">
        <f t="shared" si="11"/>
        <v>126571</v>
      </c>
      <c r="H12" s="79">
        <v>1492</v>
      </c>
      <c r="I12" s="79">
        <v>1201</v>
      </c>
      <c r="J12" s="79">
        <v>291</v>
      </c>
      <c r="K12" s="81">
        <f t="shared" si="0"/>
        <v>0.23044029141590117</v>
      </c>
      <c r="L12" s="79">
        <f t="shared" si="12"/>
        <v>126740</v>
      </c>
      <c r="M12" s="79">
        <v>1264</v>
      </c>
      <c r="N12" s="79">
        <v>1095</v>
      </c>
      <c r="O12" s="79">
        <v>169</v>
      </c>
      <c r="P12" s="81">
        <f t="shared" si="158"/>
        <v>0.13352189680100496</v>
      </c>
      <c r="Q12" s="79">
        <f t="shared" si="13"/>
        <v>126790</v>
      </c>
      <c r="R12" s="79">
        <v>667</v>
      </c>
      <c r="S12" s="79">
        <v>617</v>
      </c>
      <c r="T12" s="79">
        <v>50</v>
      </c>
      <c r="U12" s="81">
        <f t="shared" si="159"/>
        <v>3.9450844248066906E-2</v>
      </c>
      <c r="V12" s="79">
        <f t="shared" si="14"/>
        <v>126801</v>
      </c>
      <c r="W12" s="79">
        <v>724</v>
      </c>
      <c r="X12" s="79">
        <v>713</v>
      </c>
      <c r="Y12" s="79">
        <v>11</v>
      </c>
      <c r="Z12" s="81">
        <f t="shared" si="160"/>
        <v>8.6757630727975384E-3</v>
      </c>
      <c r="AA12" s="79">
        <f t="shared" si="15"/>
        <v>126467</v>
      </c>
      <c r="AB12" s="79">
        <v>750</v>
      </c>
      <c r="AC12" s="79">
        <v>1084</v>
      </c>
      <c r="AD12" s="79">
        <v>-334</v>
      </c>
      <c r="AE12" s="81">
        <f t="shared" si="161"/>
        <v>-0.26340486273767555</v>
      </c>
      <c r="AF12" s="79">
        <f t="shared" si="16"/>
        <v>126503</v>
      </c>
      <c r="AG12" s="79">
        <v>1020</v>
      </c>
      <c r="AH12" s="79">
        <v>984</v>
      </c>
      <c r="AI12" s="79">
        <v>36</v>
      </c>
      <c r="AJ12" s="81">
        <f t="shared" si="162"/>
        <v>2.8465923916911131E-2</v>
      </c>
      <c r="AK12" s="79">
        <f t="shared" si="17"/>
        <v>126623</v>
      </c>
      <c r="AL12" s="79">
        <v>1129</v>
      </c>
      <c r="AM12" s="79">
        <v>1009</v>
      </c>
      <c r="AN12" s="79">
        <v>120</v>
      </c>
      <c r="AO12" s="81">
        <f t="shared" si="163"/>
        <v>9.4859410448764059E-2</v>
      </c>
      <c r="AP12" s="79">
        <f t="shared" si="18"/>
        <v>126771</v>
      </c>
      <c r="AQ12" s="79">
        <v>1309</v>
      </c>
      <c r="AR12" s="79">
        <v>1161</v>
      </c>
      <c r="AS12" s="79">
        <v>148</v>
      </c>
      <c r="AT12" s="81">
        <f t="shared" si="164"/>
        <v>0.11688239893226349</v>
      </c>
      <c r="AU12" s="79">
        <f t="shared" si="19"/>
        <v>127124</v>
      </c>
      <c r="AV12" s="79">
        <v>1382</v>
      </c>
      <c r="AW12" s="79">
        <v>1029</v>
      </c>
      <c r="AX12" s="79">
        <v>353</v>
      </c>
      <c r="AY12" s="81">
        <f t="shared" si="165"/>
        <v>0.27845485166165762</v>
      </c>
      <c r="AZ12" s="79">
        <f t="shared" si="20"/>
        <v>127438</v>
      </c>
      <c r="BA12" s="79">
        <v>1539</v>
      </c>
      <c r="BB12" s="79">
        <v>1225</v>
      </c>
      <c r="BC12" s="79">
        <v>314</v>
      </c>
      <c r="BD12" s="81">
        <f t="shared" si="166"/>
        <v>0.2470029262767062</v>
      </c>
      <c r="BE12" s="79">
        <f t="shared" si="21"/>
        <v>127108</v>
      </c>
      <c r="BF12" s="79">
        <v>1091</v>
      </c>
      <c r="BG12" s="79">
        <v>1421</v>
      </c>
      <c r="BH12" s="79">
        <v>-330</v>
      </c>
      <c r="BI12" s="81">
        <f t="shared" si="167"/>
        <v>-0.2589494499285927</v>
      </c>
      <c r="BJ12" s="79">
        <f t="shared" si="22"/>
        <v>127620</v>
      </c>
      <c r="BK12" s="79">
        <v>1672</v>
      </c>
      <c r="BL12" s="79">
        <v>1160</v>
      </c>
      <c r="BM12" s="79">
        <v>512</v>
      </c>
      <c r="BN12" s="81">
        <f t="shared" si="23"/>
        <v>0.40280706171130065</v>
      </c>
      <c r="BO12" s="79">
        <f t="shared" si="24"/>
        <v>128026</v>
      </c>
      <c r="BP12" s="79">
        <v>1842</v>
      </c>
      <c r="BQ12" s="79">
        <v>1436</v>
      </c>
      <c r="BR12" s="79">
        <v>406</v>
      </c>
      <c r="BS12" s="81">
        <f t="shared" si="25"/>
        <v>0.31813195423914747</v>
      </c>
      <c r="BT12" s="79">
        <f t="shared" si="26"/>
        <v>127719</v>
      </c>
      <c r="BU12" s="79">
        <v>1626</v>
      </c>
      <c r="BV12" s="79">
        <v>1933</v>
      </c>
      <c r="BW12" s="79">
        <v>-307</v>
      </c>
      <c r="BX12" s="81">
        <f t="shared" si="27"/>
        <v>-0.23979504163216847</v>
      </c>
      <c r="BY12" s="79">
        <f t="shared" si="28"/>
        <v>128159</v>
      </c>
      <c r="BZ12" s="79">
        <v>1936</v>
      </c>
      <c r="CA12" s="79">
        <v>1496</v>
      </c>
      <c r="CB12" s="79">
        <v>440</v>
      </c>
      <c r="CC12" s="81">
        <f t="shared" si="29"/>
        <v>0.34450629898448942</v>
      </c>
      <c r="CD12" s="79">
        <f t="shared" si="30"/>
        <v>128378</v>
      </c>
      <c r="CE12" s="79">
        <v>1674</v>
      </c>
      <c r="CF12" s="79">
        <v>1455</v>
      </c>
      <c r="CG12" s="79">
        <v>219</v>
      </c>
      <c r="CH12" s="81">
        <f t="shared" si="31"/>
        <v>0.17088148315764012</v>
      </c>
      <c r="CI12" s="79">
        <f t="shared" si="32"/>
        <v>129160</v>
      </c>
      <c r="CJ12" s="79">
        <v>2094</v>
      </c>
      <c r="CK12" s="79">
        <v>1312</v>
      </c>
      <c r="CL12" s="79">
        <v>782</v>
      </c>
      <c r="CM12" s="81">
        <f t="shared" si="33"/>
        <v>0.6091386374612473</v>
      </c>
      <c r="CN12" s="79">
        <f t="shared" si="34"/>
        <v>129579</v>
      </c>
      <c r="CO12" s="79">
        <v>1750</v>
      </c>
      <c r="CP12" s="79">
        <v>1331</v>
      </c>
      <c r="CQ12" s="79">
        <v>419</v>
      </c>
      <c r="CR12" s="81">
        <f t="shared" si="35"/>
        <v>0.32440384019820379</v>
      </c>
      <c r="CS12" s="79">
        <f t="shared" si="150"/>
        <v>129936</v>
      </c>
      <c r="CT12" s="79">
        <v>1990</v>
      </c>
      <c r="CU12" s="79">
        <v>1633</v>
      </c>
      <c r="CV12" s="79">
        <v>357</v>
      </c>
      <c r="CW12" s="81">
        <f t="shared" si="36"/>
        <v>0.27550760539902297</v>
      </c>
      <c r="CX12" s="79">
        <f t="shared" si="37"/>
        <v>130254</v>
      </c>
      <c r="CY12" s="79">
        <v>2083</v>
      </c>
      <c r="CZ12" s="79">
        <v>1765</v>
      </c>
      <c r="DA12" s="79">
        <v>318</v>
      </c>
      <c r="DB12" s="81">
        <f t="shared" si="38"/>
        <v>0.24473586996675284</v>
      </c>
      <c r="DC12" s="79">
        <f t="shared" si="39"/>
        <v>130555</v>
      </c>
      <c r="DD12" s="79">
        <v>1816</v>
      </c>
      <c r="DE12" s="79">
        <v>1515</v>
      </c>
      <c r="DF12" s="79">
        <v>301</v>
      </c>
      <c r="DG12" s="81">
        <f t="shared" si="40"/>
        <v>0.23108695318377939</v>
      </c>
      <c r="DH12" s="79">
        <f t="shared" si="41"/>
        <v>130384</v>
      </c>
      <c r="DI12" s="79">
        <v>1672</v>
      </c>
      <c r="DJ12" s="79">
        <v>1843</v>
      </c>
      <c r="DK12" s="79">
        <v>-171</v>
      </c>
      <c r="DL12" s="81">
        <f t="shared" si="42"/>
        <v>-0.13097928076289686</v>
      </c>
      <c r="DM12" s="79">
        <f t="shared" si="43"/>
        <v>129808</v>
      </c>
      <c r="DN12" s="79">
        <v>1210</v>
      </c>
      <c r="DO12" s="79">
        <v>1786</v>
      </c>
      <c r="DP12" s="79">
        <v>-576</v>
      </c>
      <c r="DQ12" s="81">
        <f t="shared" si="44"/>
        <v>-0.44177199656399557</v>
      </c>
      <c r="DR12" s="79">
        <f t="shared" si="45"/>
        <v>129830</v>
      </c>
      <c r="DS12" s="79">
        <v>1431</v>
      </c>
      <c r="DT12" s="79">
        <v>1409</v>
      </c>
      <c r="DU12" s="79">
        <v>22</v>
      </c>
      <c r="DV12" s="81">
        <f t="shared" si="46"/>
        <v>1.6948107974855169E-2</v>
      </c>
      <c r="DW12" s="79">
        <f t="shared" si="47"/>
        <v>129687</v>
      </c>
      <c r="DX12" s="79">
        <v>1663</v>
      </c>
      <c r="DY12" s="79">
        <v>1806</v>
      </c>
      <c r="DZ12" s="79">
        <v>-143</v>
      </c>
      <c r="EA12" s="81">
        <f t="shared" si="48"/>
        <v>-0.11014403450666256</v>
      </c>
      <c r="EB12" s="79">
        <f t="shared" si="49"/>
        <v>129887</v>
      </c>
      <c r="EC12" s="79">
        <v>1612</v>
      </c>
      <c r="ED12" s="79">
        <v>1412</v>
      </c>
      <c r="EE12" s="79">
        <v>200</v>
      </c>
      <c r="EF12" s="81">
        <f t="shared" si="50"/>
        <v>0.15421746204322717</v>
      </c>
      <c r="EG12" s="79">
        <f t="shared" si="51"/>
        <v>129730</v>
      </c>
      <c r="EH12" s="79">
        <v>1595</v>
      </c>
      <c r="EI12" s="79">
        <v>1752</v>
      </c>
      <c r="EJ12" s="79">
        <v>-157</v>
      </c>
      <c r="EK12" s="81">
        <f t="shared" si="52"/>
        <v>-0.12087429842863413</v>
      </c>
      <c r="EL12" s="79">
        <f t="shared" si="53"/>
        <v>129603</v>
      </c>
      <c r="EM12" s="79">
        <v>1506</v>
      </c>
      <c r="EN12" s="79">
        <v>1633</v>
      </c>
      <c r="EO12" s="79">
        <v>-127</v>
      </c>
      <c r="EP12" s="81">
        <f t="shared" si="54"/>
        <v>-9.7895629384105454E-2</v>
      </c>
      <c r="EQ12" s="79">
        <f t="shared" si="55"/>
        <v>129763</v>
      </c>
      <c r="ER12" s="79">
        <v>1685</v>
      </c>
      <c r="ES12" s="79">
        <v>1525</v>
      </c>
      <c r="ET12" s="79">
        <v>160</v>
      </c>
      <c r="EU12" s="81">
        <f t="shared" si="56"/>
        <v>0.12345393239354029</v>
      </c>
      <c r="EV12" s="79">
        <f t="shared" si="57"/>
        <v>130221</v>
      </c>
      <c r="EW12" s="79">
        <v>1669</v>
      </c>
      <c r="EX12" s="79">
        <v>1211</v>
      </c>
      <c r="EY12" s="79">
        <v>458</v>
      </c>
      <c r="EZ12" s="81">
        <f t="shared" si="58"/>
        <v>0.35295114940314265</v>
      </c>
      <c r="FA12" s="79">
        <f t="shared" si="59"/>
        <v>130486</v>
      </c>
      <c r="FB12" s="79">
        <v>1685</v>
      </c>
      <c r="FC12" s="79">
        <v>1420</v>
      </c>
      <c r="FD12" s="79">
        <v>265</v>
      </c>
      <c r="FE12" s="81">
        <f t="shared" si="60"/>
        <v>0.20350020350020348</v>
      </c>
      <c r="FF12" s="79">
        <f t="shared" si="61"/>
        <v>130798</v>
      </c>
      <c r="FG12" s="79">
        <v>1676</v>
      </c>
      <c r="FH12" s="79">
        <v>1364</v>
      </c>
      <c r="FI12" s="79">
        <v>312</v>
      </c>
      <c r="FJ12" s="81">
        <f t="shared" si="62"/>
        <v>0.23910611100041385</v>
      </c>
      <c r="FK12" s="79">
        <f t="shared" si="63"/>
        <v>130608</v>
      </c>
      <c r="FL12" s="79">
        <v>1254</v>
      </c>
      <c r="FM12" s="79">
        <v>1444</v>
      </c>
      <c r="FN12" s="79">
        <v>-190</v>
      </c>
      <c r="FO12" s="81">
        <f t="shared" si="64"/>
        <v>-0.14526215997186501</v>
      </c>
      <c r="FP12" s="79">
        <f t="shared" si="65"/>
        <v>130828</v>
      </c>
      <c r="FQ12" s="79">
        <v>1431</v>
      </c>
      <c r="FR12" s="79">
        <v>1211</v>
      </c>
      <c r="FS12" s="79">
        <v>220</v>
      </c>
      <c r="FT12" s="81">
        <f t="shared" si="66"/>
        <v>0.16844297439666789</v>
      </c>
      <c r="FU12" s="79">
        <f t="shared" si="67"/>
        <v>129800</v>
      </c>
      <c r="FV12" s="79">
        <v>1049</v>
      </c>
      <c r="FW12" s="79">
        <v>2077</v>
      </c>
      <c r="FX12" s="79">
        <v>-1028</v>
      </c>
      <c r="FY12" s="81">
        <f t="shared" si="68"/>
        <v>-0.78576451524138557</v>
      </c>
      <c r="FZ12" s="79">
        <f t="shared" si="69"/>
        <v>129689</v>
      </c>
      <c r="GA12" s="79">
        <v>1373</v>
      </c>
      <c r="GB12" s="79">
        <v>1484</v>
      </c>
      <c r="GC12" s="79">
        <v>-111</v>
      </c>
      <c r="GD12" s="81">
        <f t="shared" si="70"/>
        <v>-8.551617873651772E-2</v>
      </c>
      <c r="GE12" s="79">
        <f t="shared" si="71"/>
        <v>129882</v>
      </c>
      <c r="GF12" s="79">
        <v>1742</v>
      </c>
      <c r="GG12" s="79">
        <v>1549</v>
      </c>
      <c r="GH12" s="79">
        <v>193</v>
      </c>
      <c r="GI12" s="81">
        <f t="shared" si="72"/>
        <v>0.14881755584513723</v>
      </c>
      <c r="GJ12" s="79">
        <f t="shared" si="73"/>
        <v>129974</v>
      </c>
      <c r="GK12" s="79">
        <v>1722</v>
      </c>
      <c r="GL12" s="79">
        <v>1630</v>
      </c>
      <c r="GM12" s="79">
        <v>92</v>
      </c>
      <c r="GN12" s="81">
        <f t="shared" si="74"/>
        <v>7.0833525815740442E-2</v>
      </c>
      <c r="GO12" s="79">
        <f t="shared" si="75"/>
        <v>130045</v>
      </c>
      <c r="GP12" s="79">
        <v>1958</v>
      </c>
      <c r="GQ12" s="79">
        <v>1887</v>
      </c>
      <c r="GR12" s="79">
        <v>71</v>
      </c>
      <c r="GS12" s="81">
        <f t="shared" si="76"/>
        <v>5.4626309877360092E-2</v>
      </c>
      <c r="GT12" s="79">
        <f t="shared" si="77"/>
        <v>130258</v>
      </c>
      <c r="GU12" s="79">
        <v>1801</v>
      </c>
      <c r="GV12" s="79">
        <v>1588</v>
      </c>
      <c r="GW12" s="79">
        <v>213</v>
      </c>
      <c r="GX12" s="81">
        <f t="shared" si="78"/>
        <v>0.16378945749548232</v>
      </c>
      <c r="GY12" s="79">
        <f t="shared" si="79"/>
        <v>130490</v>
      </c>
      <c r="GZ12" s="79">
        <v>1852</v>
      </c>
      <c r="HA12" s="79">
        <v>1620</v>
      </c>
      <c r="HB12" s="79">
        <v>232</v>
      </c>
      <c r="HC12" s="81">
        <f t="shared" si="80"/>
        <v>0.178108062460655</v>
      </c>
      <c r="HD12" s="79">
        <f t="shared" si="81"/>
        <v>130931</v>
      </c>
      <c r="HE12" s="79">
        <v>1845</v>
      </c>
      <c r="HF12" s="79">
        <v>1404</v>
      </c>
      <c r="HG12" s="79">
        <v>441</v>
      </c>
      <c r="HH12" s="81">
        <f t="shared" si="82"/>
        <v>0.33795693156563722</v>
      </c>
      <c r="HI12" s="79">
        <f t="shared" si="83"/>
        <v>131463</v>
      </c>
      <c r="HJ12" s="79">
        <v>2012</v>
      </c>
      <c r="HK12" s="79">
        <v>1480</v>
      </c>
      <c r="HL12" s="79">
        <v>532</v>
      </c>
      <c r="HM12" s="81">
        <f t="shared" si="84"/>
        <v>0.40632088657384424</v>
      </c>
      <c r="HN12" s="79">
        <f t="shared" si="85"/>
        <v>131719</v>
      </c>
      <c r="HO12" s="79">
        <v>1727</v>
      </c>
      <c r="HP12" s="79">
        <v>1471</v>
      </c>
      <c r="HQ12" s="79">
        <v>256</v>
      </c>
      <c r="HR12" s="81">
        <f t="shared" si="86"/>
        <v>0.19473159748370264</v>
      </c>
      <c r="HS12" s="79">
        <f t="shared" si="87"/>
        <v>131915</v>
      </c>
      <c r="HT12" s="79">
        <v>1702</v>
      </c>
      <c r="HU12" s="79">
        <v>1506</v>
      </c>
      <c r="HV12" s="79">
        <v>196</v>
      </c>
      <c r="HW12" s="81">
        <f t="shared" si="88"/>
        <v>0.14880161556039753</v>
      </c>
      <c r="HX12" s="79">
        <f t="shared" si="89"/>
        <v>132340</v>
      </c>
      <c r="HY12" s="79">
        <v>1759</v>
      </c>
      <c r="HZ12" s="79">
        <v>1334</v>
      </c>
      <c r="IA12" s="79">
        <v>425</v>
      </c>
      <c r="IB12" s="81">
        <f t="shared" si="90"/>
        <v>0.32217715953454878</v>
      </c>
      <c r="IC12" s="79">
        <f t="shared" si="91"/>
        <v>132116</v>
      </c>
      <c r="ID12" s="79">
        <v>1416</v>
      </c>
      <c r="IE12" s="79">
        <v>1640</v>
      </c>
      <c r="IF12" s="79">
        <v>-224</v>
      </c>
      <c r="IG12" s="81">
        <f t="shared" si="92"/>
        <v>-0.16926099440834216</v>
      </c>
      <c r="IH12" s="79">
        <f t="shared" si="93"/>
        <v>132001</v>
      </c>
      <c r="II12" s="79">
        <v>1616</v>
      </c>
      <c r="IJ12" s="79">
        <v>1731</v>
      </c>
      <c r="IK12" s="79">
        <v>-115</v>
      </c>
      <c r="IL12" s="81">
        <f t="shared" si="1"/>
        <v>-8.704471827787702E-2</v>
      </c>
      <c r="IM12" s="79">
        <f t="shared" si="94"/>
        <v>132154</v>
      </c>
      <c r="IN12" s="80">
        <v>1718</v>
      </c>
      <c r="IO12" s="80">
        <v>1565</v>
      </c>
      <c r="IP12" s="80">
        <v>153</v>
      </c>
      <c r="IQ12" s="81">
        <f t="shared" si="95"/>
        <v>0.11590821281656959</v>
      </c>
      <c r="IR12" s="79">
        <f t="shared" si="96"/>
        <v>132349</v>
      </c>
      <c r="IS12" s="80">
        <v>1948</v>
      </c>
      <c r="IT12" s="80">
        <v>1753</v>
      </c>
      <c r="IU12" s="80">
        <v>195</v>
      </c>
      <c r="IV12" s="81">
        <f t="shared" si="97"/>
        <v>0.1475551250813445</v>
      </c>
      <c r="IW12" s="79">
        <f t="shared" si="98"/>
        <v>132934</v>
      </c>
      <c r="IX12" s="82">
        <v>2526</v>
      </c>
      <c r="IY12" s="82">
        <v>1941</v>
      </c>
      <c r="IZ12" s="82">
        <v>585</v>
      </c>
      <c r="JA12" s="81">
        <f t="shared" si="99"/>
        <v>0.44201316216971798</v>
      </c>
      <c r="JB12" s="79">
        <f t="shared" si="100"/>
        <v>133489</v>
      </c>
      <c r="JC12" s="82">
        <v>2048</v>
      </c>
      <c r="JD12" s="82">
        <v>1493</v>
      </c>
      <c r="JE12" s="82">
        <v>555</v>
      </c>
      <c r="JF12" s="81">
        <f t="shared" si="101"/>
        <v>0.41750041373914876</v>
      </c>
      <c r="JG12" s="79">
        <f t="shared" si="102"/>
        <v>134169</v>
      </c>
      <c r="JH12" s="82">
        <v>2200</v>
      </c>
      <c r="JI12" s="82">
        <v>1520</v>
      </c>
      <c r="JJ12" s="82">
        <v>680</v>
      </c>
      <c r="JK12" s="81">
        <f t="shared" si="103"/>
        <v>0.5094052693480362</v>
      </c>
      <c r="JL12" s="79">
        <f t="shared" si="104"/>
        <v>134609</v>
      </c>
      <c r="JM12" s="82">
        <v>2309</v>
      </c>
      <c r="JN12" s="82">
        <v>1869</v>
      </c>
      <c r="JO12" s="82">
        <v>440</v>
      </c>
      <c r="JP12" s="81">
        <f t="shared" si="105"/>
        <v>0.32794460717453361</v>
      </c>
      <c r="JQ12" s="79">
        <f t="shared" si="106"/>
        <v>134116</v>
      </c>
      <c r="JR12" s="82">
        <v>2200</v>
      </c>
      <c r="JS12" s="82">
        <v>2693</v>
      </c>
      <c r="JT12" s="82">
        <v>-493</v>
      </c>
      <c r="JU12" s="81">
        <f t="shared" si="107"/>
        <v>-0.36624594195038962</v>
      </c>
      <c r="JV12" s="79">
        <f t="shared" si="108"/>
        <v>134617</v>
      </c>
      <c r="JW12" s="82">
        <v>2159</v>
      </c>
      <c r="JX12" s="82">
        <v>1658</v>
      </c>
      <c r="JY12" s="82">
        <v>501</v>
      </c>
      <c r="JZ12" s="81">
        <f t="shared" si="109"/>
        <v>0.37355721912374362</v>
      </c>
      <c r="KA12" s="79">
        <f t="shared" si="110"/>
        <v>134741</v>
      </c>
      <c r="KB12" s="82">
        <v>2216</v>
      </c>
      <c r="KC12" s="82">
        <v>2092</v>
      </c>
      <c r="KD12" s="82">
        <v>124</v>
      </c>
      <c r="KE12" s="81">
        <f t="shared" si="111"/>
        <v>9.2113180356121441E-2</v>
      </c>
      <c r="KF12" s="79">
        <f t="shared" si="112"/>
        <v>135127</v>
      </c>
      <c r="KG12" s="82">
        <v>2128</v>
      </c>
      <c r="KH12" s="82">
        <v>1742</v>
      </c>
      <c r="KI12" s="82">
        <v>386</v>
      </c>
      <c r="KJ12" s="81">
        <f t="shared" si="113"/>
        <v>0.28647553454405117</v>
      </c>
      <c r="KK12" s="79">
        <f t="shared" si="114"/>
        <v>135250</v>
      </c>
      <c r="KL12" s="82">
        <v>1832</v>
      </c>
      <c r="KM12" s="82">
        <v>1709</v>
      </c>
      <c r="KN12" s="82">
        <v>123</v>
      </c>
      <c r="KO12" s="81">
        <f t="shared" si="115"/>
        <v>9.1025479733879977E-2</v>
      </c>
      <c r="KP12" s="79">
        <f t="shared" si="116"/>
        <v>135566</v>
      </c>
      <c r="KQ12" s="82">
        <v>2006</v>
      </c>
      <c r="KR12" s="82">
        <v>1690</v>
      </c>
      <c r="KS12" s="82">
        <v>316</v>
      </c>
      <c r="KT12" s="81">
        <f t="shared" si="117"/>
        <v>0.23364140480591497</v>
      </c>
      <c r="KU12" s="79">
        <f t="shared" si="118"/>
        <v>135976</v>
      </c>
      <c r="KV12" s="82">
        <v>2166</v>
      </c>
      <c r="KW12" s="82">
        <v>1756</v>
      </c>
      <c r="KX12" s="82">
        <v>410</v>
      </c>
      <c r="KY12" s="81">
        <f t="shared" si="119"/>
        <v>0.30243571396957941</v>
      </c>
      <c r="KZ12" s="79">
        <f t="shared" si="120"/>
        <v>136313</v>
      </c>
      <c r="LA12" s="82">
        <v>2006</v>
      </c>
      <c r="LB12" s="82">
        <v>1669</v>
      </c>
      <c r="LC12" s="82">
        <v>337</v>
      </c>
      <c r="LD12" s="81">
        <f t="shared" si="121"/>
        <v>0.24783785373889508</v>
      </c>
      <c r="LE12" s="79">
        <f t="shared" si="122"/>
        <v>137051</v>
      </c>
      <c r="LF12" s="82">
        <v>2203</v>
      </c>
      <c r="LG12" s="82">
        <v>1465</v>
      </c>
      <c r="LH12" s="82">
        <v>738</v>
      </c>
      <c r="LI12" s="81">
        <f t="shared" si="123"/>
        <v>0.54140104025294733</v>
      </c>
      <c r="LJ12" s="79">
        <f t="shared" si="124"/>
        <v>137353</v>
      </c>
      <c r="LK12" s="82">
        <v>1952</v>
      </c>
      <c r="LL12" s="82">
        <v>1650</v>
      </c>
      <c r="LM12" s="82">
        <v>302</v>
      </c>
      <c r="LN12" s="81">
        <f t="shared" si="125"/>
        <v>0.22035592589619923</v>
      </c>
      <c r="LO12" s="79">
        <f t="shared" si="126"/>
        <v>137762</v>
      </c>
      <c r="LP12" s="82">
        <v>2228</v>
      </c>
      <c r="LQ12" s="82">
        <v>1819</v>
      </c>
      <c r="LR12" s="82">
        <v>409</v>
      </c>
      <c r="LS12" s="81">
        <f t="shared" si="127"/>
        <v>0.2977728917460849</v>
      </c>
      <c r="LT12" s="79">
        <f t="shared" si="128"/>
        <v>138272</v>
      </c>
      <c r="LU12" s="82">
        <v>2172</v>
      </c>
      <c r="LV12" s="82">
        <v>1662</v>
      </c>
      <c r="LW12" s="82">
        <v>510</v>
      </c>
      <c r="LX12" s="81">
        <f t="shared" si="129"/>
        <v>0.3702036846154963</v>
      </c>
      <c r="LY12" s="79">
        <f t="shared" si="130"/>
        <v>139012</v>
      </c>
      <c r="LZ12" s="82">
        <v>2460</v>
      </c>
      <c r="MA12" s="82">
        <v>1720</v>
      </c>
      <c r="MB12" s="82">
        <v>740</v>
      </c>
      <c r="MC12" s="81">
        <f t="shared" si="131"/>
        <v>0.53517704235130759</v>
      </c>
      <c r="MD12" s="79">
        <f t="shared" si="132"/>
        <v>139841</v>
      </c>
      <c r="ME12" s="82">
        <v>2327</v>
      </c>
      <c r="MF12" s="82">
        <v>1498</v>
      </c>
      <c r="MG12" s="82">
        <v>829</v>
      </c>
      <c r="MH12" s="81">
        <f t="shared" si="133"/>
        <v>0.5963513941242482</v>
      </c>
      <c r="MI12" s="79">
        <f t="shared" si="134"/>
        <v>140525</v>
      </c>
      <c r="MJ12" s="82">
        <v>2369</v>
      </c>
      <c r="MK12" s="82">
        <v>1685</v>
      </c>
      <c r="ML12" s="82">
        <v>684</v>
      </c>
      <c r="MM12" s="81">
        <f t="shared" si="135"/>
        <v>0.48912693702133131</v>
      </c>
      <c r="MN12" s="79">
        <f t="shared" si="136"/>
        <v>141655</v>
      </c>
      <c r="MO12" s="82">
        <v>2565</v>
      </c>
      <c r="MP12" s="82">
        <v>1435</v>
      </c>
      <c r="MQ12" s="82">
        <v>1130</v>
      </c>
      <c r="MR12" s="81">
        <f t="shared" si="3"/>
        <v>0.80412737946984525</v>
      </c>
      <c r="MS12" s="79">
        <v>141633</v>
      </c>
      <c r="MT12" s="82">
        <v>1501</v>
      </c>
      <c r="MU12" s="82">
        <v>1523</v>
      </c>
      <c r="MV12" s="82">
        <v>-22</v>
      </c>
      <c r="MW12" s="81">
        <f t="shared" si="4"/>
        <v>-1.5530690762768697E-2</v>
      </c>
      <c r="MX12" s="79">
        <f t="shared" si="151"/>
        <v>142462</v>
      </c>
      <c r="MY12" s="82">
        <v>2424</v>
      </c>
      <c r="MZ12" s="82">
        <v>1595</v>
      </c>
      <c r="NA12" s="82">
        <v>829</v>
      </c>
      <c r="NB12" s="81">
        <v>0.5718187689781189</v>
      </c>
      <c r="NC12" s="79">
        <f t="shared" si="152"/>
        <v>142635</v>
      </c>
      <c r="ND12" s="82">
        <v>2144</v>
      </c>
      <c r="NE12" s="82">
        <v>1971</v>
      </c>
      <c r="NF12" s="82">
        <v>173</v>
      </c>
      <c r="NG12" s="81">
        <f t="shared" si="5"/>
        <v>0.12128860377887615</v>
      </c>
      <c r="NH12" s="79">
        <f t="shared" si="153"/>
        <v>143034</v>
      </c>
      <c r="NI12" s="82">
        <v>2377</v>
      </c>
      <c r="NJ12" s="82">
        <v>1978</v>
      </c>
      <c r="NK12" s="82">
        <v>399</v>
      </c>
      <c r="NL12" s="81">
        <f t="shared" si="6"/>
        <v>0.27895465413817694</v>
      </c>
      <c r="NM12" s="79">
        <f t="shared" si="154"/>
        <v>143700</v>
      </c>
      <c r="NN12" s="82">
        <v>2514</v>
      </c>
      <c r="NO12" s="82">
        <v>1848</v>
      </c>
      <c r="NP12" s="82">
        <v>666</v>
      </c>
      <c r="NQ12" s="81">
        <v>0.46551939845085144</v>
      </c>
      <c r="NR12" s="79">
        <f t="shared" si="155"/>
        <v>144395</v>
      </c>
      <c r="NS12" s="82">
        <v>2536</v>
      </c>
      <c r="NT12" s="82">
        <v>1841</v>
      </c>
      <c r="NU12" s="82">
        <v>695</v>
      </c>
      <c r="NV12" s="81">
        <v>0.48351863026618958</v>
      </c>
      <c r="NW12" s="79">
        <f t="shared" si="156"/>
        <v>144754</v>
      </c>
      <c r="NX12" s="82">
        <v>2529</v>
      </c>
      <c r="NY12" s="82">
        <v>2170</v>
      </c>
      <c r="NZ12" s="82">
        <v>359</v>
      </c>
      <c r="OA12" s="81">
        <v>0.24846182763576508</v>
      </c>
      <c r="OB12" s="79">
        <f t="shared" si="157"/>
        <v>145211</v>
      </c>
      <c r="OC12" s="82">
        <v>2886</v>
      </c>
      <c r="OD12" s="82">
        <v>2429</v>
      </c>
      <c r="OE12" s="82">
        <v>457</v>
      </c>
      <c r="OF12" s="81">
        <v>0.31548799999999999</v>
      </c>
      <c r="OG12" s="82">
        <f t="shared" si="137"/>
        <v>17410</v>
      </c>
      <c r="OH12" s="82">
        <f t="shared" si="7"/>
        <v>13832</v>
      </c>
      <c r="OI12" s="82">
        <f t="shared" si="7"/>
        <v>3578</v>
      </c>
      <c r="OJ12" s="81">
        <f t="shared" si="8"/>
        <v>2.5262474140913489</v>
      </c>
      <c r="OK12" s="82">
        <f t="shared" si="138"/>
        <v>28632</v>
      </c>
      <c r="OL12" s="82">
        <f t="shared" si="9"/>
        <v>21693</v>
      </c>
      <c r="OM12" s="82">
        <f t="shared" si="9"/>
        <v>6939</v>
      </c>
      <c r="ON12" s="81">
        <f t="shared" si="139"/>
        <v>5.0183695903725987</v>
      </c>
      <c r="OO12" s="81"/>
    </row>
    <row r="13" spans="1:405" ht="31.5" customHeight="1">
      <c r="A13" s="37"/>
      <c r="B13" s="78" t="s">
        <v>20</v>
      </c>
      <c r="C13" s="79">
        <f t="shared" si="10"/>
        <v>339782</v>
      </c>
      <c r="D13" s="79">
        <v>6796</v>
      </c>
      <c r="E13" s="79">
        <v>6310</v>
      </c>
      <c r="F13" s="79">
        <v>486</v>
      </c>
      <c r="G13" s="79">
        <f t="shared" si="11"/>
        <v>341161</v>
      </c>
      <c r="H13" s="79">
        <v>8376</v>
      </c>
      <c r="I13" s="79">
        <v>6997</v>
      </c>
      <c r="J13" s="79">
        <v>1379</v>
      </c>
      <c r="K13" s="81">
        <f t="shared" si="0"/>
        <v>0.40584845577458489</v>
      </c>
      <c r="L13" s="79">
        <f t="shared" si="12"/>
        <v>341627</v>
      </c>
      <c r="M13" s="79">
        <v>7437</v>
      </c>
      <c r="N13" s="79">
        <v>6971</v>
      </c>
      <c r="O13" s="79">
        <v>466</v>
      </c>
      <c r="P13" s="81">
        <f t="shared" si="158"/>
        <v>0.13659240065540904</v>
      </c>
      <c r="Q13" s="79">
        <f t="shared" si="13"/>
        <v>338545</v>
      </c>
      <c r="R13" s="79">
        <v>3715</v>
      </c>
      <c r="S13" s="79">
        <v>6797</v>
      </c>
      <c r="T13" s="79">
        <v>-3082</v>
      </c>
      <c r="U13" s="81">
        <f t="shared" si="159"/>
        <v>-0.90215351831090629</v>
      </c>
      <c r="V13" s="79">
        <f t="shared" si="14"/>
        <v>336317</v>
      </c>
      <c r="W13" s="79">
        <v>4166</v>
      </c>
      <c r="X13" s="79">
        <v>6394</v>
      </c>
      <c r="Y13" s="79">
        <v>-2228</v>
      </c>
      <c r="Z13" s="81">
        <f t="shared" si="160"/>
        <v>-0.65811044322025136</v>
      </c>
      <c r="AA13" s="79">
        <f t="shared" si="15"/>
        <v>334940</v>
      </c>
      <c r="AB13" s="79">
        <v>4338</v>
      </c>
      <c r="AC13" s="79">
        <v>5715</v>
      </c>
      <c r="AD13" s="79">
        <v>-1377</v>
      </c>
      <c r="AE13" s="81">
        <f t="shared" si="161"/>
        <v>-0.40943514600808167</v>
      </c>
      <c r="AF13" s="79">
        <f t="shared" si="16"/>
        <v>334543</v>
      </c>
      <c r="AG13" s="79">
        <v>5310</v>
      </c>
      <c r="AH13" s="79">
        <v>5707</v>
      </c>
      <c r="AI13" s="79">
        <v>-397</v>
      </c>
      <c r="AJ13" s="81">
        <f t="shared" si="162"/>
        <v>-0.11852869170597718</v>
      </c>
      <c r="AK13" s="79">
        <f t="shared" si="17"/>
        <v>336195</v>
      </c>
      <c r="AL13" s="79">
        <v>6833</v>
      </c>
      <c r="AM13" s="79">
        <v>5181</v>
      </c>
      <c r="AN13" s="79">
        <v>1652</v>
      </c>
      <c r="AO13" s="81">
        <f t="shared" si="163"/>
        <v>0.49380797087369932</v>
      </c>
      <c r="AP13" s="79">
        <f t="shared" si="18"/>
        <v>337662</v>
      </c>
      <c r="AQ13" s="79">
        <v>7179</v>
      </c>
      <c r="AR13" s="79">
        <v>5712</v>
      </c>
      <c r="AS13" s="79">
        <v>1467</v>
      </c>
      <c r="AT13" s="81">
        <f t="shared" si="164"/>
        <v>0.43635390175344668</v>
      </c>
      <c r="AU13" s="79">
        <f t="shared" si="19"/>
        <v>339860</v>
      </c>
      <c r="AV13" s="79">
        <v>8355</v>
      </c>
      <c r="AW13" s="79">
        <v>6157</v>
      </c>
      <c r="AX13" s="79">
        <v>2198</v>
      </c>
      <c r="AY13" s="81">
        <f t="shared" si="165"/>
        <v>0.65094680479295863</v>
      </c>
      <c r="AZ13" s="79">
        <f t="shared" si="20"/>
        <v>340891</v>
      </c>
      <c r="BA13" s="79">
        <v>7144</v>
      </c>
      <c r="BB13" s="79">
        <v>6113</v>
      </c>
      <c r="BC13" s="79">
        <v>1031</v>
      </c>
      <c r="BD13" s="81">
        <f t="shared" si="166"/>
        <v>0.30336020714411815</v>
      </c>
      <c r="BE13" s="79">
        <f t="shared" si="21"/>
        <v>339764</v>
      </c>
      <c r="BF13" s="79">
        <v>5884</v>
      </c>
      <c r="BG13" s="79">
        <v>7011</v>
      </c>
      <c r="BH13" s="79">
        <v>-1127</v>
      </c>
      <c r="BI13" s="81">
        <f t="shared" si="167"/>
        <v>-0.33060421073011609</v>
      </c>
      <c r="BJ13" s="79">
        <f t="shared" si="22"/>
        <v>341026</v>
      </c>
      <c r="BK13" s="79">
        <v>7755</v>
      </c>
      <c r="BL13" s="79">
        <v>6493</v>
      </c>
      <c r="BM13" s="79">
        <v>1262</v>
      </c>
      <c r="BN13" s="81">
        <f t="shared" si="23"/>
        <v>0.37143428968342734</v>
      </c>
      <c r="BO13" s="79">
        <f t="shared" si="24"/>
        <v>343725</v>
      </c>
      <c r="BP13" s="79">
        <v>8984</v>
      </c>
      <c r="BQ13" s="79">
        <v>6285</v>
      </c>
      <c r="BR13" s="79">
        <v>2699</v>
      </c>
      <c r="BS13" s="81">
        <f t="shared" si="25"/>
        <v>0.79143525713581964</v>
      </c>
      <c r="BT13" s="79">
        <f t="shared" si="26"/>
        <v>345238</v>
      </c>
      <c r="BU13" s="79">
        <v>9197</v>
      </c>
      <c r="BV13" s="79">
        <v>7684</v>
      </c>
      <c r="BW13" s="79">
        <v>1513</v>
      </c>
      <c r="BX13" s="81">
        <f t="shared" si="27"/>
        <v>0.44017746745217839</v>
      </c>
      <c r="BY13" s="79">
        <f t="shared" si="28"/>
        <v>344602</v>
      </c>
      <c r="BZ13" s="79">
        <v>7701</v>
      </c>
      <c r="CA13" s="79">
        <v>8337</v>
      </c>
      <c r="CB13" s="79">
        <v>-636</v>
      </c>
      <c r="CC13" s="81">
        <f t="shared" si="29"/>
        <v>-0.18422074047468703</v>
      </c>
      <c r="CD13" s="79">
        <f t="shared" si="30"/>
        <v>346819</v>
      </c>
      <c r="CE13" s="79">
        <v>9397</v>
      </c>
      <c r="CF13" s="79">
        <v>7180</v>
      </c>
      <c r="CG13" s="79">
        <v>2217</v>
      </c>
      <c r="CH13" s="81">
        <f t="shared" si="31"/>
        <v>0.64335088014579145</v>
      </c>
      <c r="CI13" s="79">
        <f t="shared" si="32"/>
        <v>348947</v>
      </c>
      <c r="CJ13" s="79">
        <v>9162</v>
      </c>
      <c r="CK13" s="79">
        <v>7034</v>
      </c>
      <c r="CL13" s="79">
        <v>2128</v>
      </c>
      <c r="CM13" s="81">
        <f t="shared" si="33"/>
        <v>0.61357653415758651</v>
      </c>
      <c r="CN13" s="79">
        <f t="shared" si="34"/>
        <v>350831</v>
      </c>
      <c r="CO13" s="79">
        <v>8585</v>
      </c>
      <c r="CP13" s="79">
        <v>6701</v>
      </c>
      <c r="CQ13" s="79">
        <v>1884</v>
      </c>
      <c r="CR13" s="81">
        <f t="shared" si="35"/>
        <v>0.53991007230324373</v>
      </c>
      <c r="CS13" s="79">
        <f t="shared" si="150"/>
        <v>352251</v>
      </c>
      <c r="CT13" s="79">
        <v>8843</v>
      </c>
      <c r="CU13" s="79">
        <v>7423</v>
      </c>
      <c r="CV13" s="79">
        <v>1420</v>
      </c>
      <c r="CW13" s="81">
        <f t="shared" si="36"/>
        <v>0.40475328577007164</v>
      </c>
      <c r="CX13" s="79">
        <f t="shared" si="37"/>
        <v>353683</v>
      </c>
      <c r="CY13" s="79">
        <v>8737</v>
      </c>
      <c r="CZ13" s="79">
        <v>7305</v>
      </c>
      <c r="DA13" s="79">
        <v>1432</v>
      </c>
      <c r="DB13" s="81">
        <f t="shared" si="38"/>
        <v>0.40652829942285473</v>
      </c>
      <c r="DC13" s="79">
        <f t="shared" si="39"/>
        <v>355181</v>
      </c>
      <c r="DD13" s="79">
        <v>9450</v>
      </c>
      <c r="DE13" s="79">
        <v>7952</v>
      </c>
      <c r="DF13" s="79">
        <v>1498</v>
      </c>
      <c r="DG13" s="81">
        <f t="shared" si="40"/>
        <v>0.42354311629340402</v>
      </c>
      <c r="DH13" s="79">
        <f t="shared" si="41"/>
        <v>357138</v>
      </c>
      <c r="DI13" s="79">
        <v>9521</v>
      </c>
      <c r="DJ13" s="79">
        <v>7564</v>
      </c>
      <c r="DK13" s="79">
        <v>1957</v>
      </c>
      <c r="DL13" s="81">
        <f t="shared" si="42"/>
        <v>0.55098668003074491</v>
      </c>
      <c r="DM13" s="79">
        <f t="shared" si="43"/>
        <v>355088</v>
      </c>
      <c r="DN13" s="79">
        <v>8610</v>
      </c>
      <c r="DO13" s="79">
        <v>10660</v>
      </c>
      <c r="DP13" s="79">
        <v>-2050</v>
      </c>
      <c r="DQ13" s="81">
        <f t="shared" si="44"/>
        <v>-0.57400780650616856</v>
      </c>
      <c r="DR13" s="79">
        <f t="shared" si="45"/>
        <v>357176</v>
      </c>
      <c r="DS13" s="79">
        <v>9636</v>
      </c>
      <c r="DT13" s="79">
        <v>7548</v>
      </c>
      <c r="DU13" s="79">
        <v>2088</v>
      </c>
      <c r="DV13" s="81">
        <f t="shared" si="46"/>
        <v>0.58802325057450544</v>
      </c>
      <c r="DW13" s="79">
        <f t="shared" si="47"/>
        <v>359840</v>
      </c>
      <c r="DX13" s="79">
        <v>11026</v>
      </c>
      <c r="DY13" s="79">
        <v>8362</v>
      </c>
      <c r="DZ13" s="79">
        <v>2664</v>
      </c>
      <c r="EA13" s="81">
        <f t="shared" si="48"/>
        <v>0.74585078504714764</v>
      </c>
      <c r="EB13" s="79">
        <f t="shared" si="49"/>
        <v>361921</v>
      </c>
      <c r="EC13" s="79">
        <v>11719</v>
      </c>
      <c r="ED13" s="79">
        <v>9638</v>
      </c>
      <c r="EE13" s="79">
        <v>2081</v>
      </c>
      <c r="EF13" s="81">
        <f t="shared" si="50"/>
        <v>0.57831258337038682</v>
      </c>
      <c r="EG13" s="79">
        <f t="shared" si="51"/>
        <v>364445</v>
      </c>
      <c r="EH13" s="79">
        <v>10512</v>
      </c>
      <c r="EI13" s="79">
        <v>7988</v>
      </c>
      <c r="EJ13" s="79">
        <v>2524</v>
      </c>
      <c r="EK13" s="81">
        <f t="shared" si="52"/>
        <v>0.69738976185410628</v>
      </c>
      <c r="EL13" s="79">
        <f t="shared" si="53"/>
        <v>367945</v>
      </c>
      <c r="EM13" s="79">
        <v>11696</v>
      </c>
      <c r="EN13" s="79">
        <v>8196</v>
      </c>
      <c r="EO13" s="79">
        <v>3500</v>
      </c>
      <c r="EP13" s="81">
        <f t="shared" si="54"/>
        <v>0.9603643896884303</v>
      </c>
      <c r="EQ13" s="79">
        <f t="shared" si="55"/>
        <v>369979</v>
      </c>
      <c r="ER13" s="79">
        <v>11127</v>
      </c>
      <c r="ES13" s="79">
        <v>9093</v>
      </c>
      <c r="ET13" s="79">
        <v>2034</v>
      </c>
      <c r="EU13" s="81">
        <f t="shared" si="56"/>
        <v>0.55280001087119002</v>
      </c>
      <c r="EV13" s="79">
        <f t="shared" si="57"/>
        <v>372182</v>
      </c>
      <c r="EW13" s="79">
        <v>10637</v>
      </c>
      <c r="EX13" s="79">
        <v>8434</v>
      </c>
      <c r="EY13" s="79">
        <v>2203</v>
      </c>
      <c r="EZ13" s="81">
        <f t="shared" si="58"/>
        <v>0.59543920060327749</v>
      </c>
      <c r="FA13" s="79">
        <f t="shared" si="59"/>
        <v>374516</v>
      </c>
      <c r="FB13" s="79">
        <v>11040</v>
      </c>
      <c r="FC13" s="79">
        <v>8706</v>
      </c>
      <c r="FD13" s="79">
        <v>2334</v>
      </c>
      <c r="FE13" s="81">
        <f t="shared" si="60"/>
        <v>0.62711254171346276</v>
      </c>
      <c r="FF13" s="79">
        <f t="shared" si="61"/>
        <v>375871</v>
      </c>
      <c r="FG13" s="79">
        <v>9362</v>
      </c>
      <c r="FH13" s="79">
        <v>8007</v>
      </c>
      <c r="FI13" s="79">
        <v>1355</v>
      </c>
      <c r="FJ13" s="81">
        <f t="shared" si="62"/>
        <v>0.36180029691655363</v>
      </c>
      <c r="FK13" s="79">
        <f t="shared" si="63"/>
        <v>377172</v>
      </c>
      <c r="FL13" s="79">
        <v>9255</v>
      </c>
      <c r="FM13" s="79">
        <v>7954</v>
      </c>
      <c r="FN13" s="79">
        <v>1301</v>
      </c>
      <c r="FO13" s="81">
        <f t="shared" si="64"/>
        <v>0.34612939013650962</v>
      </c>
      <c r="FP13" s="79">
        <f t="shared" si="65"/>
        <v>376969</v>
      </c>
      <c r="FQ13" s="79">
        <v>8764</v>
      </c>
      <c r="FR13" s="79">
        <v>8967</v>
      </c>
      <c r="FS13" s="79">
        <v>-203</v>
      </c>
      <c r="FT13" s="81">
        <f t="shared" si="66"/>
        <v>-5.382159863404494E-2</v>
      </c>
      <c r="FU13" s="79">
        <f t="shared" si="67"/>
        <v>377081</v>
      </c>
      <c r="FV13" s="79">
        <v>8076</v>
      </c>
      <c r="FW13" s="79">
        <v>7964</v>
      </c>
      <c r="FX13" s="79">
        <v>112</v>
      </c>
      <c r="FY13" s="81">
        <f t="shared" si="68"/>
        <v>2.9710665863771288E-2</v>
      </c>
      <c r="FZ13" s="79">
        <f t="shared" si="69"/>
        <v>377136</v>
      </c>
      <c r="GA13" s="79">
        <v>9893</v>
      </c>
      <c r="GB13" s="79">
        <v>9838</v>
      </c>
      <c r="GC13" s="79">
        <v>55</v>
      </c>
      <c r="GD13" s="81">
        <f t="shared" si="70"/>
        <v>1.4585725613329763E-2</v>
      </c>
      <c r="GE13" s="79">
        <f t="shared" si="71"/>
        <v>378808</v>
      </c>
      <c r="GF13" s="79">
        <v>11079</v>
      </c>
      <c r="GG13" s="79">
        <v>9407</v>
      </c>
      <c r="GH13" s="79">
        <v>1672</v>
      </c>
      <c r="GI13" s="81">
        <f t="shared" si="72"/>
        <v>0.44334139408595308</v>
      </c>
      <c r="GJ13" s="79">
        <f t="shared" si="73"/>
        <v>380258</v>
      </c>
      <c r="GK13" s="79">
        <v>11844</v>
      </c>
      <c r="GL13" s="79">
        <v>10394</v>
      </c>
      <c r="GM13" s="79">
        <v>1450</v>
      </c>
      <c r="GN13" s="81">
        <f t="shared" si="74"/>
        <v>0.38277966674410258</v>
      </c>
      <c r="GO13" s="79">
        <f t="shared" si="75"/>
        <v>382239</v>
      </c>
      <c r="GP13" s="79">
        <v>10581</v>
      </c>
      <c r="GQ13" s="79">
        <v>8600</v>
      </c>
      <c r="GR13" s="79">
        <v>1981</v>
      </c>
      <c r="GS13" s="81">
        <f t="shared" si="76"/>
        <v>0.52096208363795105</v>
      </c>
      <c r="GT13" s="79">
        <f t="shared" si="77"/>
        <v>382054</v>
      </c>
      <c r="GU13" s="79">
        <v>10262</v>
      </c>
      <c r="GV13" s="79">
        <v>10447</v>
      </c>
      <c r="GW13" s="79">
        <v>-185</v>
      </c>
      <c r="GX13" s="81">
        <f t="shared" si="78"/>
        <v>-4.8399038298028198E-2</v>
      </c>
      <c r="GY13" s="79">
        <f t="shared" si="79"/>
        <v>382407</v>
      </c>
      <c r="GZ13" s="79">
        <v>9870</v>
      </c>
      <c r="HA13" s="79">
        <v>9517</v>
      </c>
      <c r="HB13" s="79">
        <v>353</v>
      </c>
      <c r="HC13" s="81">
        <f t="shared" si="80"/>
        <v>9.2395315845404044E-2</v>
      </c>
      <c r="HD13" s="79">
        <f t="shared" si="81"/>
        <v>383704</v>
      </c>
      <c r="HE13" s="79">
        <v>10924</v>
      </c>
      <c r="HF13" s="79">
        <v>9627</v>
      </c>
      <c r="HG13" s="79">
        <v>1297</v>
      </c>
      <c r="HH13" s="81">
        <f t="shared" si="82"/>
        <v>0.33916743155852269</v>
      </c>
      <c r="HI13" s="79">
        <f t="shared" si="83"/>
        <v>385115</v>
      </c>
      <c r="HJ13" s="79">
        <v>12131</v>
      </c>
      <c r="HK13" s="79">
        <v>10720</v>
      </c>
      <c r="HL13" s="79">
        <v>1411</v>
      </c>
      <c r="HM13" s="81">
        <f t="shared" si="84"/>
        <v>0.36773137626920749</v>
      </c>
      <c r="HN13" s="79">
        <f t="shared" si="85"/>
        <v>385039</v>
      </c>
      <c r="HO13" s="79">
        <v>9407</v>
      </c>
      <c r="HP13" s="79">
        <v>9483</v>
      </c>
      <c r="HQ13" s="79">
        <v>-76</v>
      </c>
      <c r="HR13" s="81">
        <f t="shared" si="86"/>
        <v>-1.9734365059787339E-2</v>
      </c>
      <c r="HS13" s="79">
        <f t="shared" si="87"/>
        <v>386507</v>
      </c>
      <c r="HT13" s="79">
        <v>10282</v>
      </c>
      <c r="HU13" s="79">
        <v>8814</v>
      </c>
      <c r="HV13" s="79">
        <v>1468</v>
      </c>
      <c r="HW13" s="81">
        <f t="shared" si="88"/>
        <v>0.38126008014772528</v>
      </c>
      <c r="HX13" s="79">
        <f t="shared" si="89"/>
        <v>387022</v>
      </c>
      <c r="HY13" s="79">
        <v>9293</v>
      </c>
      <c r="HZ13" s="79">
        <v>8778</v>
      </c>
      <c r="IA13" s="79">
        <v>515</v>
      </c>
      <c r="IB13" s="81">
        <f t="shared" si="90"/>
        <v>0.13324467603432796</v>
      </c>
      <c r="IC13" s="79">
        <f t="shared" si="91"/>
        <v>384222</v>
      </c>
      <c r="ID13" s="79">
        <v>7834</v>
      </c>
      <c r="IE13" s="79">
        <v>10634</v>
      </c>
      <c r="IF13" s="79">
        <v>-2800</v>
      </c>
      <c r="IG13" s="81">
        <f t="shared" si="92"/>
        <v>-0.72347308421743473</v>
      </c>
      <c r="IH13" s="79">
        <f t="shared" si="93"/>
        <v>385128</v>
      </c>
      <c r="II13" s="79">
        <v>10989</v>
      </c>
      <c r="IJ13" s="79">
        <v>10083</v>
      </c>
      <c r="IK13" s="79">
        <v>906</v>
      </c>
      <c r="IL13" s="81">
        <f t="shared" si="1"/>
        <v>0.23580117744429002</v>
      </c>
      <c r="IM13" s="79">
        <f t="shared" si="94"/>
        <v>386295</v>
      </c>
      <c r="IN13" s="80">
        <v>12007</v>
      </c>
      <c r="IO13" s="80">
        <v>10840</v>
      </c>
      <c r="IP13" s="80">
        <v>1167</v>
      </c>
      <c r="IQ13" s="81">
        <f t="shared" si="95"/>
        <v>0.30301614008849009</v>
      </c>
      <c r="IR13" s="79">
        <f t="shared" si="96"/>
        <v>388840</v>
      </c>
      <c r="IS13" s="80">
        <v>13365</v>
      </c>
      <c r="IT13" s="80">
        <v>10820</v>
      </c>
      <c r="IU13" s="80">
        <v>2545</v>
      </c>
      <c r="IV13" s="81">
        <f t="shared" si="97"/>
        <v>0.65882292030701928</v>
      </c>
      <c r="IW13" s="79">
        <f t="shared" si="98"/>
        <v>390683</v>
      </c>
      <c r="IX13" s="82">
        <v>13340</v>
      </c>
      <c r="IY13" s="82">
        <v>11497</v>
      </c>
      <c r="IZ13" s="82">
        <v>1843</v>
      </c>
      <c r="JA13" s="81">
        <f t="shared" si="99"/>
        <v>0.47397387100092581</v>
      </c>
      <c r="JB13" s="79">
        <f t="shared" si="100"/>
        <v>392002</v>
      </c>
      <c r="JC13" s="82">
        <v>12594</v>
      </c>
      <c r="JD13" s="82">
        <v>11275</v>
      </c>
      <c r="JE13" s="82">
        <v>1319</v>
      </c>
      <c r="JF13" s="81">
        <f t="shared" si="101"/>
        <v>0.33761387109242019</v>
      </c>
      <c r="JG13" s="79">
        <f t="shared" si="102"/>
        <v>393570</v>
      </c>
      <c r="JH13" s="82">
        <v>11877</v>
      </c>
      <c r="JI13" s="82">
        <v>10309</v>
      </c>
      <c r="JJ13" s="82">
        <v>1568</v>
      </c>
      <c r="JK13" s="81">
        <f t="shared" si="103"/>
        <v>0.39999795919408571</v>
      </c>
      <c r="JL13" s="79">
        <f t="shared" si="104"/>
        <v>395556</v>
      </c>
      <c r="JM13" s="82">
        <v>12801</v>
      </c>
      <c r="JN13" s="82">
        <v>10815</v>
      </c>
      <c r="JO13" s="82">
        <v>1986</v>
      </c>
      <c r="JP13" s="81">
        <f t="shared" si="105"/>
        <v>0.50461163198414516</v>
      </c>
      <c r="JQ13" s="79">
        <f t="shared" si="106"/>
        <v>395222</v>
      </c>
      <c r="JR13" s="82">
        <v>12074</v>
      </c>
      <c r="JS13" s="82">
        <v>12408</v>
      </c>
      <c r="JT13" s="82">
        <v>-334</v>
      </c>
      <c r="JU13" s="81">
        <f t="shared" si="107"/>
        <v>-8.443810737291306E-2</v>
      </c>
      <c r="JV13" s="79">
        <f t="shared" si="108"/>
        <v>397507</v>
      </c>
      <c r="JW13" s="82">
        <v>12065</v>
      </c>
      <c r="JX13" s="82">
        <v>9780</v>
      </c>
      <c r="JY13" s="82">
        <v>2285</v>
      </c>
      <c r="JZ13" s="81">
        <f t="shared" si="109"/>
        <v>0.5781560743076043</v>
      </c>
      <c r="KA13" s="79">
        <f t="shared" si="110"/>
        <v>397230</v>
      </c>
      <c r="KB13" s="82">
        <v>11390</v>
      </c>
      <c r="KC13" s="82">
        <v>11667</v>
      </c>
      <c r="KD13" s="82">
        <v>-277</v>
      </c>
      <c r="KE13" s="81">
        <f t="shared" si="111"/>
        <v>-6.9684307446158181E-2</v>
      </c>
      <c r="KF13" s="79">
        <f t="shared" si="112"/>
        <v>396687</v>
      </c>
      <c r="KG13" s="82">
        <v>9809</v>
      </c>
      <c r="KH13" s="82">
        <v>10352</v>
      </c>
      <c r="KI13" s="82">
        <v>-543</v>
      </c>
      <c r="KJ13" s="81">
        <f t="shared" si="113"/>
        <v>-0.13669662412204517</v>
      </c>
      <c r="KK13" s="79">
        <f t="shared" si="114"/>
        <v>393995</v>
      </c>
      <c r="KL13" s="82">
        <v>8690</v>
      </c>
      <c r="KM13" s="82">
        <v>11382</v>
      </c>
      <c r="KN13" s="82">
        <v>-2692</v>
      </c>
      <c r="KO13" s="81">
        <f t="shared" si="115"/>
        <v>-0.67862067574687346</v>
      </c>
      <c r="KP13" s="79">
        <f t="shared" si="116"/>
        <v>394147</v>
      </c>
      <c r="KQ13" s="82">
        <v>13209</v>
      </c>
      <c r="KR13" s="82">
        <v>13057</v>
      </c>
      <c r="KS13" s="82">
        <v>152</v>
      </c>
      <c r="KT13" s="81">
        <f t="shared" si="117"/>
        <v>3.8579169786418614E-2</v>
      </c>
      <c r="KU13" s="79">
        <f t="shared" si="118"/>
        <v>398538</v>
      </c>
      <c r="KV13" s="82">
        <v>18060</v>
      </c>
      <c r="KW13" s="82">
        <v>13669</v>
      </c>
      <c r="KX13" s="82">
        <v>4391</v>
      </c>
      <c r="KY13" s="81">
        <f t="shared" si="119"/>
        <v>1.1140513564735999</v>
      </c>
      <c r="KZ13" s="79">
        <f t="shared" si="120"/>
        <v>398852</v>
      </c>
      <c r="LA13" s="82">
        <v>13597</v>
      </c>
      <c r="LB13" s="82">
        <v>13283</v>
      </c>
      <c r="LC13" s="82">
        <v>314</v>
      </c>
      <c r="LD13" s="81">
        <f t="shared" si="121"/>
        <v>7.8787970030461341E-2</v>
      </c>
      <c r="LE13" s="79">
        <f t="shared" si="122"/>
        <v>400973</v>
      </c>
      <c r="LF13" s="82">
        <v>14138</v>
      </c>
      <c r="LG13" s="82">
        <v>12017</v>
      </c>
      <c r="LH13" s="82">
        <v>2121</v>
      </c>
      <c r="LI13" s="81">
        <f t="shared" si="123"/>
        <v>0.53177619768736273</v>
      </c>
      <c r="LJ13" s="79">
        <f t="shared" si="124"/>
        <v>404091</v>
      </c>
      <c r="LK13" s="82">
        <v>15672</v>
      </c>
      <c r="LL13" s="82">
        <v>12554</v>
      </c>
      <c r="LM13" s="82">
        <v>3118</v>
      </c>
      <c r="LN13" s="81">
        <f t="shared" si="125"/>
        <v>0.77760846740304213</v>
      </c>
      <c r="LO13" s="79">
        <f t="shared" si="126"/>
        <v>405309</v>
      </c>
      <c r="LP13" s="82">
        <v>13419</v>
      </c>
      <c r="LQ13" s="82">
        <v>12201</v>
      </c>
      <c r="LR13" s="82">
        <v>1218</v>
      </c>
      <c r="LS13" s="81">
        <f t="shared" si="127"/>
        <v>0.30141725502423955</v>
      </c>
      <c r="LT13" s="79">
        <f t="shared" si="128"/>
        <v>404605</v>
      </c>
      <c r="LU13" s="82">
        <v>12851</v>
      </c>
      <c r="LV13" s="82">
        <v>13555</v>
      </c>
      <c r="LW13" s="82">
        <v>-704</v>
      </c>
      <c r="LX13" s="81">
        <f t="shared" si="129"/>
        <v>-0.17369463791823028</v>
      </c>
      <c r="LY13" s="79">
        <f t="shared" si="130"/>
        <v>405125</v>
      </c>
      <c r="LZ13" s="82">
        <v>12577</v>
      </c>
      <c r="MA13" s="82">
        <v>12057</v>
      </c>
      <c r="MB13" s="82">
        <v>520</v>
      </c>
      <c r="MC13" s="81">
        <f t="shared" si="131"/>
        <v>0.12852040879376181</v>
      </c>
      <c r="MD13" s="79">
        <f t="shared" si="132"/>
        <v>407245</v>
      </c>
      <c r="ME13" s="82">
        <v>14851</v>
      </c>
      <c r="MF13" s="82">
        <v>12731</v>
      </c>
      <c r="MG13" s="82">
        <v>2120</v>
      </c>
      <c r="MH13" s="81">
        <f t="shared" si="133"/>
        <v>0.52329527923480401</v>
      </c>
      <c r="MI13" s="79">
        <f t="shared" si="134"/>
        <v>407436</v>
      </c>
      <c r="MJ13" s="82">
        <v>12789</v>
      </c>
      <c r="MK13" s="82">
        <v>12598</v>
      </c>
      <c r="ML13" s="82">
        <v>191</v>
      </c>
      <c r="MM13" s="81">
        <f t="shared" si="135"/>
        <v>4.6900514432344165E-2</v>
      </c>
      <c r="MN13" s="79">
        <f t="shared" si="136"/>
        <v>409758</v>
      </c>
      <c r="MO13" s="82">
        <v>12681</v>
      </c>
      <c r="MP13" s="82">
        <v>10359</v>
      </c>
      <c r="MQ13" s="82">
        <v>2322</v>
      </c>
      <c r="MR13" s="81">
        <f t="shared" si="3"/>
        <v>0.56990545754425237</v>
      </c>
      <c r="MS13" s="79">
        <v>408351</v>
      </c>
      <c r="MT13" s="82">
        <v>9883</v>
      </c>
      <c r="MU13" s="82">
        <v>11290</v>
      </c>
      <c r="MV13" s="82">
        <v>-1407</v>
      </c>
      <c r="MW13" s="81">
        <f t="shared" si="4"/>
        <v>-0.34337340576633035</v>
      </c>
      <c r="MX13" s="79">
        <f>MS13+NA13</f>
        <v>408835</v>
      </c>
      <c r="MY13" s="82">
        <v>13332</v>
      </c>
      <c r="MZ13" s="82">
        <v>12848</v>
      </c>
      <c r="NA13" s="82">
        <v>484</v>
      </c>
      <c r="NB13" s="81">
        <v>0.11793918162584305</v>
      </c>
      <c r="NC13" s="79">
        <f>MX13+NF13</f>
        <v>410461</v>
      </c>
      <c r="ND13" s="82">
        <v>14156</v>
      </c>
      <c r="NE13" s="82">
        <v>12530</v>
      </c>
      <c r="NF13" s="82">
        <v>1626</v>
      </c>
      <c r="NG13" s="81">
        <f t="shared" si="5"/>
        <v>0.39613994995870494</v>
      </c>
      <c r="NH13" s="79">
        <f>NC13+NK13</f>
        <v>413020</v>
      </c>
      <c r="NI13" s="82">
        <v>15208</v>
      </c>
      <c r="NJ13" s="82">
        <v>12649</v>
      </c>
      <c r="NK13" s="82">
        <v>2559</v>
      </c>
      <c r="NL13" s="81">
        <f t="shared" si="6"/>
        <v>0.61958258679967071</v>
      </c>
      <c r="NM13" s="79">
        <f>NH13+NP13</f>
        <v>413674</v>
      </c>
      <c r="NN13" s="82">
        <v>13830</v>
      </c>
      <c r="NO13" s="82">
        <v>13176</v>
      </c>
      <c r="NP13" s="82">
        <v>654</v>
      </c>
      <c r="NQ13" s="81">
        <v>0.15838994085788727</v>
      </c>
      <c r="NR13" s="79">
        <f>NM13+NU13</f>
        <v>414312</v>
      </c>
      <c r="NS13" s="82">
        <v>12521</v>
      </c>
      <c r="NT13" s="82">
        <v>11883</v>
      </c>
      <c r="NU13" s="82">
        <v>638</v>
      </c>
      <c r="NV13" s="81">
        <v>0.15425457060337067</v>
      </c>
      <c r="NW13" s="79">
        <f>NR13+NZ13</f>
        <v>415617</v>
      </c>
      <c r="NX13" s="82">
        <v>12994</v>
      </c>
      <c r="NY13" s="82">
        <v>11689</v>
      </c>
      <c r="NZ13" s="82">
        <v>1305</v>
      </c>
      <c r="OA13" s="81">
        <v>0.3149944543838501</v>
      </c>
      <c r="OB13" s="79">
        <f>NW13+OE13</f>
        <v>416549</v>
      </c>
      <c r="OC13" s="82">
        <v>12737</v>
      </c>
      <c r="OD13" s="82">
        <v>11805</v>
      </c>
      <c r="OE13" s="82">
        <v>932</v>
      </c>
      <c r="OF13" s="81">
        <v>0.224269</v>
      </c>
      <c r="OG13" s="82">
        <f t="shared" si="137"/>
        <v>94778</v>
      </c>
      <c r="OH13" s="82">
        <f t="shared" si="7"/>
        <v>86580</v>
      </c>
      <c r="OI13" s="82">
        <f t="shared" si="7"/>
        <v>8198</v>
      </c>
      <c r="OJ13" s="81">
        <f t="shared" si="8"/>
        <v>2.0075866105384828</v>
      </c>
      <c r="OK13" s="82">
        <f t="shared" si="138"/>
        <v>157559</v>
      </c>
      <c r="OL13" s="82">
        <f t="shared" si="9"/>
        <v>145615</v>
      </c>
      <c r="OM13" s="82">
        <f t="shared" si="9"/>
        <v>11944</v>
      </c>
      <c r="ON13" s="81">
        <f t="shared" si="139"/>
        <v>2.9520149281397909</v>
      </c>
      <c r="OO13" s="81"/>
    </row>
    <row r="14" spans="1:405" s="51" customFormat="1" ht="31.5" customHeight="1">
      <c r="A14" s="50"/>
      <c r="B14" s="76" t="s">
        <v>21</v>
      </c>
      <c r="C14" s="75">
        <f t="shared" si="10"/>
        <v>2034859</v>
      </c>
      <c r="D14" s="75">
        <v>143164</v>
      </c>
      <c r="E14" s="75">
        <v>111392</v>
      </c>
      <c r="F14" s="75">
        <v>31772</v>
      </c>
      <c r="G14" s="75">
        <f t="shared" si="11"/>
        <v>2058326</v>
      </c>
      <c r="H14" s="75">
        <v>137113</v>
      </c>
      <c r="I14" s="75">
        <v>113646</v>
      </c>
      <c r="J14" s="75">
        <v>23467</v>
      </c>
      <c r="K14" s="77">
        <f t="shared" si="0"/>
        <v>1.1532494389046122</v>
      </c>
      <c r="L14" s="75">
        <f t="shared" si="12"/>
        <v>2045149</v>
      </c>
      <c r="M14" s="75">
        <v>125344</v>
      </c>
      <c r="N14" s="75">
        <v>138521</v>
      </c>
      <c r="O14" s="75">
        <v>-13177</v>
      </c>
      <c r="P14" s="77">
        <f t="shared" si="158"/>
        <v>-0.6401804184565516</v>
      </c>
      <c r="Q14" s="75">
        <f t="shared" si="13"/>
        <v>1975579</v>
      </c>
      <c r="R14" s="75">
        <v>59027</v>
      </c>
      <c r="S14" s="75">
        <v>128597</v>
      </c>
      <c r="T14" s="75">
        <v>-69570</v>
      </c>
      <c r="U14" s="77">
        <f t="shared" si="159"/>
        <v>-3.4017081396025426</v>
      </c>
      <c r="V14" s="75">
        <f t="shared" si="14"/>
        <v>1954933</v>
      </c>
      <c r="W14" s="75">
        <v>86416</v>
      </c>
      <c r="X14" s="75">
        <v>107062</v>
      </c>
      <c r="Y14" s="75">
        <v>-20646</v>
      </c>
      <c r="Z14" s="77">
        <f t="shared" si="160"/>
        <v>-1.0450607138464219</v>
      </c>
      <c r="AA14" s="75">
        <f t="shared" si="15"/>
        <v>1971949</v>
      </c>
      <c r="AB14" s="75">
        <v>114898</v>
      </c>
      <c r="AC14" s="75">
        <v>97882</v>
      </c>
      <c r="AD14" s="75">
        <v>17016</v>
      </c>
      <c r="AE14" s="77">
        <f t="shared" si="161"/>
        <v>0.87041346174012102</v>
      </c>
      <c r="AF14" s="75">
        <f t="shared" si="16"/>
        <v>2013902</v>
      </c>
      <c r="AG14" s="75">
        <v>140688</v>
      </c>
      <c r="AH14" s="75">
        <v>98735</v>
      </c>
      <c r="AI14" s="75">
        <v>41953</v>
      </c>
      <c r="AJ14" s="77">
        <f t="shared" si="162"/>
        <v>2.1274890983488923</v>
      </c>
      <c r="AK14" s="75">
        <f t="shared" si="17"/>
        <v>2064750</v>
      </c>
      <c r="AL14" s="75">
        <v>151653</v>
      </c>
      <c r="AM14" s="75">
        <v>100805</v>
      </c>
      <c r="AN14" s="75">
        <v>50848</v>
      </c>
      <c r="AO14" s="77">
        <f t="shared" si="163"/>
        <v>2.5248497692539158</v>
      </c>
      <c r="AP14" s="75">
        <f t="shared" si="18"/>
        <v>2111157</v>
      </c>
      <c r="AQ14" s="75">
        <v>155971</v>
      </c>
      <c r="AR14" s="75">
        <v>109564</v>
      </c>
      <c r="AS14" s="75">
        <v>46407</v>
      </c>
      <c r="AT14" s="77">
        <f t="shared" si="164"/>
        <v>2.2475844533236469</v>
      </c>
      <c r="AU14" s="75">
        <f t="shared" si="19"/>
        <v>2148033</v>
      </c>
      <c r="AV14" s="75">
        <v>156900</v>
      </c>
      <c r="AW14" s="75">
        <v>120024</v>
      </c>
      <c r="AX14" s="75">
        <v>36876</v>
      </c>
      <c r="AY14" s="77">
        <f t="shared" si="165"/>
        <v>1.7467199265615962</v>
      </c>
      <c r="AZ14" s="75">
        <f t="shared" si="20"/>
        <v>2169129</v>
      </c>
      <c r="BA14" s="75">
        <v>141136</v>
      </c>
      <c r="BB14" s="75">
        <v>120040</v>
      </c>
      <c r="BC14" s="75">
        <v>21096</v>
      </c>
      <c r="BD14" s="77">
        <f t="shared" si="166"/>
        <v>0.98210781677935122</v>
      </c>
      <c r="BE14" s="75">
        <f t="shared" si="21"/>
        <v>2124771</v>
      </c>
      <c r="BF14" s="75">
        <v>94316</v>
      </c>
      <c r="BG14" s="75">
        <v>138674</v>
      </c>
      <c r="BH14" s="75">
        <v>-44358</v>
      </c>
      <c r="BI14" s="77">
        <f t="shared" si="167"/>
        <v>-2.0449682798948334</v>
      </c>
      <c r="BJ14" s="75">
        <f t="shared" si="22"/>
        <v>2169711</v>
      </c>
      <c r="BK14" s="75">
        <v>159138</v>
      </c>
      <c r="BL14" s="75">
        <v>114198</v>
      </c>
      <c r="BM14" s="75">
        <v>44940</v>
      </c>
      <c r="BN14" s="77">
        <f t="shared" si="23"/>
        <v>2.1150514573099879</v>
      </c>
      <c r="BO14" s="75">
        <f t="shared" si="24"/>
        <v>2213909</v>
      </c>
      <c r="BP14" s="75">
        <v>166683</v>
      </c>
      <c r="BQ14" s="75">
        <v>122485</v>
      </c>
      <c r="BR14" s="75">
        <v>44198</v>
      </c>
      <c r="BS14" s="77">
        <f t="shared" si="25"/>
        <v>2.0370454867030681</v>
      </c>
      <c r="BT14" s="75">
        <f t="shared" si="26"/>
        <v>2239316</v>
      </c>
      <c r="BU14" s="75">
        <v>162863</v>
      </c>
      <c r="BV14" s="75">
        <v>137456</v>
      </c>
      <c r="BW14" s="75">
        <v>25407</v>
      </c>
      <c r="BX14" s="77">
        <f t="shared" si="27"/>
        <v>1.147608144688874</v>
      </c>
      <c r="BY14" s="75">
        <f t="shared" si="28"/>
        <v>2262432</v>
      </c>
      <c r="BZ14" s="75">
        <v>148046</v>
      </c>
      <c r="CA14" s="75">
        <v>124930</v>
      </c>
      <c r="CB14" s="75">
        <v>23116</v>
      </c>
      <c r="CC14" s="77">
        <f t="shared" si="29"/>
        <v>1.0322794996329236</v>
      </c>
      <c r="CD14" s="75">
        <f t="shared" si="30"/>
        <v>2286104</v>
      </c>
      <c r="CE14" s="75">
        <v>158857</v>
      </c>
      <c r="CF14" s="75">
        <v>135185</v>
      </c>
      <c r="CG14" s="75">
        <v>23672</v>
      </c>
      <c r="CH14" s="77">
        <f t="shared" si="31"/>
        <v>1.0463076901316812</v>
      </c>
      <c r="CI14" s="75">
        <f t="shared" si="32"/>
        <v>2309432</v>
      </c>
      <c r="CJ14" s="75">
        <v>162207</v>
      </c>
      <c r="CK14" s="75">
        <v>138879</v>
      </c>
      <c r="CL14" s="75">
        <v>23328</v>
      </c>
      <c r="CM14" s="77">
        <f t="shared" si="33"/>
        <v>1.0204260173640394</v>
      </c>
      <c r="CN14" s="75">
        <f t="shared" si="34"/>
        <v>2340071</v>
      </c>
      <c r="CO14" s="75">
        <v>169142</v>
      </c>
      <c r="CP14" s="75">
        <v>138503</v>
      </c>
      <c r="CQ14" s="75">
        <v>30639</v>
      </c>
      <c r="CR14" s="77">
        <f t="shared" si="35"/>
        <v>1.3266898527430122</v>
      </c>
      <c r="CS14" s="75">
        <f t="shared" si="150"/>
        <v>2373461</v>
      </c>
      <c r="CT14" s="75">
        <v>176521</v>
      </c>
      <c r="CU14" s="75">
        <v>143131</v>
      </c>
      <c r="CV14" s="75">
        <v>33390</v>
      </c>
      <c r="CW14" s="77">
        <f t="shared" si="36"/>
        <v>1.4268797827074478</v>
      </c>
      <c r="CX14" s="75">
        <f t="shared" si="37"/>
        <v>2399667</v>
      </c>
      <c r="CY14" s="75">
        <v>170070</v>
      </c>
      <c r="CZ14" s="75">
        <v>143864</v>
      </c>
      <c r="DA14" s="75">
        <v>26206</v>
      </c>
      <c r="DB14" s="77">
        <f t="shared" si="38"/>
        <v>1.104125999963766</v>
      </c>
      <c r="DC14" s="75">
        <f t="shared" si="39"/>
        <v>2416903</v>
      </c>
      <c r="DD14" s="75">
        <v>166443</v>
      </c>
      <c r="DE14" s="75">
        <v>149207</v>
      </c>
      <c r="DF14" s="75">
        <v>17236</v>
      </c>
      <c r="DG14" s="77">
        <f t="shared" si="40"/>
        <v>0.71826632611941577</v>
      </c>
      <c r="DH14" s="75">
        <f t="shared" si="41"/>
        <v>2429388</v>
      </c>
      <c r="DI14" s="75">
        <v>162384</v>
      </c>
      <c r="DJ14" s="75">
        <v>149899</v>
      </c>
      <c r="DK14" s="75">
        <v>12485</v>
      </c>
      <c r="DL14" s="77">
        <f t="shared" si="42"/>
        <v>0.51657017265483973</v>
      </c>
      <c r="DM14" s="75">
        <f t="shared" si="43"/>
        <v>2377355</v>
      </c>
      <c r="DN14" s="75">
        <v>113698</v>
      </c>
      <c r="DO14" s="75">
        <v>165731</v>
      </c>
      <c r="DP14" s="75">
        <v>-52033</v>
      </c>
      <c r="DQ14" s="77">
        <f t="shared" si="44"/>
        <v>-2.1418151402740113</v>
      </c>
      <c r="DR14" s="75">
        <f t="shared" si="45"/>
        <v>2414164</v>
      </c>
      <c r="DS14" s="75">
        <v>182135</v>
      </c>
      <c r="DT14" s="75">
        <v>145326</v>
      </c>
      <c r="DU14" s="75">
        <v>36809</v>
      </c>
      <c r="DV14" s="77">
        <f t="shared" si="46"/>
        <v>1.5483173526881766</v>
      </c>
      <c r="DW14" s="75">
        <f t="shared" si="47"/>
        <v>2453617</v>
      </c>
      <c r="DX14" s="75">
        <v>192311</v>
      </c>
      <c r="DY14" s="75">
        <v>152858</v>
      </c>
      <c r="DZ14" s="75">
        <v>39453</v>
      </c>
      <c r="EA14" s="77">
        <f t="shared" si="48"/>
        <v>1.6342303174100847</v>
      </c>
      <c r="EB14" s="75">
        <f t="shared" si="49"/>
        <v>2478676</v>
      </c>
      <c r="EC14" s="75">
        <v>191104</v>
      </c>
      <c r="ED14" s="75">
        <v>166045</v>
      </c>
      <c r="EE14" s="75">
        <v>25059</v>
      </c>
      <c r="EF14" s="77">
        <f t="shared" si="50"/>
        <v>1.0213085416346561</v>
      </c>
      <c r="EG14" s="75">
        <f t="shared" si="51"/>
        <v>2504017</v>
      </c>
      <c r="EH14" s="75">
        <v>179899</v>
      </c>
      <c r="EI14" s="75">
        <v>154558</v>
      </c>
      <c r="EJ14" s="75">
        <v>25341</v>
      </c>
      <c r="EK14" s="77">
        <f t="shared" si="52"/>
        <v>1.0223603246249209</v>
      </c>
      <c r="EL14" s="75">
        <f t="shared" si="53"/>
        <v>2539462</v>
      </c>
      <c r="EM14" s="75">
        <v>201708</v>
      </c>
      <c r="EN14" s="75">
        <v>166263</v>
      </c>
      <c r="EO14" s="75">
        <v>35445</v>
      </c>
      <c r="EP14" s="77">
        <f t="shared" si="54"/>
        <v>1.4155255335726555</v>
      </c>
      <c r="EQ14" s="75">
        <f t="shared" si="55"/>
        <v>2569719</v>
      </c>
      <c r="ER14" s="75">
        <v>192229</v>
      </c>
      <c r="ES14" s="75">
        <v>161972</v>
      </c>
      <c r="ET14" s="75">
        <v>30257</v>
      </c>
      <c r="EU14" s="77">
        <f t="shared" si="56"/>
        <v>1.1914728395227021</v>
      </c>
      <c r="EV14" s="75">
        <f t="shared" si="57"/>
        <v>2601801</v>
      </c>
      <c r="EW14" s="75">
        <v>195679</v>
      </c>
      <c r="EX14" s="75">
        <v>163597</v>
      </c>
      <c r="EY14" s="75">
        <v>32082</v>
      </c>
      <c r="EZ14" s="77">
        <f t="shared" si="58"/>
        <v>1.2484633533861096</v>
      </c>
      <c r="FA14" s="75">
        <f t="shared" si="59"/>
        <v>2636957</v>
      </c>
      <c r="FB14" s="75">
        <v>211068</v>
      </c>
      <c r="FC14" s="75">
        <v>175912</v>
      </c>
      <c r="FD14" s="75">
        <v>35156</v>
      </c>
      <c r="FE14" s="77">
        <f t="shared" si="60"/>
        <v>1.3512178679307141</v>
      </c>
      <c r="FF14" s="75">
        <f t="shared" si="61"/>
        <v>2668123</v>
      </c>
      <c r="FG14" s="75">
        <v>197256</v>
      </c>
      <c r="FH14" s="75">
        <v>166090</v>
      </c>
      <c r="FI14" s="75">
        <v>31166</v>
      </c>
      <c r="FJ14" s="77">
        <f t="shared" si="62"/>
        <v>1.1818926133418177</v>
      </c>
      <c r="FK14" s="75">
        <f t="shared" si="63"/>
        <v>2673471</v>
      </c>
      <c r="FL14" s="75">
        <v>174681</v>
      </c>
      <c r="FM14" s="75">
        <v>169333</v>
      </c>
      <c r="FN14" s="75">
        <v>5348</v>
      </c>
      <c r="FO14" s="77">
        <f t="shared" si="64"/>
        <v>0.20044053441314363</v>
      </c>
      <c r="FP14" s="75">
        <f t="shared" si="65"/>
        <v>2654702</v>
      </c>
      <c r="FQ14" s="75">
        <v>158287</v>
      </c>
      <c r="FR14" s="75">
        <v>177056</v>
      </c>
      <c r="FS14" s="75">
        <v>-18769</v>
      </c>
      <c r="FT14" s="77">
        <f t="shared" si="66"/>
        <v>-0.70204614151415889</v>
      </c>
      <c r="FU14" s="75">
        <f t="shared" si="67"/>
        <v>2580197</v>
      </c>
      <c r="FV14" s="75">
        <v>110955</v>
      </c>
      <c r="FW14" s="75">
        <v>185460</v>
      </c>
      <c r="FX14" s="75">
        <v>-74505</v>
      </c>
      <c r="FY14" s="77">
        <f t="shared" si="68"/>
        <v>-2.8065296971185467</v>
      </c>
      <c r="FZ14" s="75">
        <f t="shared" si="69"/>
        <v>2619162</v>
      </c>
      <c r="GA14" s="75">
        <v>198850</v>
      </c>
      <c r="GB14" s="75">
        <v>159885</v>
      </c>
      <c r="GC14" s="75">
        <v>38965</v>
      </c>
      <c r="GD14" s="77">
        <f t="shared" si="70"/>
        <v>1.5101560074676468</v>
      </c>
      <c r="GE14" s="75">
        <f t="shared" si="71"/>
        <v>2641408</v>
      </c>
      <c r="GF14" s="75">
        <v>183041</v>
      </c>
      <c r="GG14" s="75">
        <v>160795</v>
      </c>
      <c r="GH14" s="75">
        <v>22246</v>
      </c>
      <c r="GI14" s="77">
        <f t="shared" si="72"/>
        <v>0.8493556335957837</v>
      </c>
      <c r="GJ14" s="75">
        <f t="shared" si="73"/>
        <v>2675049</v>
      </c>
      <c r="GK14" s="75">
        <v>216380</v>
      </c>
      <c r="GL14" s="75">
        <v>182739</v>
      </c>
      <c r="GM14" s="75">
        <v>33641</v>
      </c>
      <c r="GN14" s="77">
        <f t="shared" si="74"/>
        <v>1.2736010491374299</v>
      </c>
      <c r="GO14" s="75">
        <f t="shared" si="75"/>
        <v>2701986</v>
      </c>
      <c r="GP14" s="75">
        <v>183566</v>
      </c>
      <c r="GQ14" s="75">
        <v>156629</v>
      </c>
      <c r="GR14" s="75">
        <v>26937</v>
      </c>
      <c r="GS14" s="77">
        <f t="shared" si="76"/>
        <v>1.0069722087333726</v>
      </c>
      <c r="GT14" s="75">
        <f t="shared" si="77"/>
        <v>2729944</v>
      </c>
      <c r="GU14" s="75">
        <v>208231</v>
      </c>
      <c r="GV14" s="75">
        <v>180273</v>
      </c>
      <c r="GW14" s="75">
        <v>27958</v>
      </c>
      <c r="GX14" s="77">
        <f t="shared" si="78"/>
        <v>1.034720387152265</v>
      </c>
      <c r="GY14" s="75">
        <f t="shared" si="79"/>
        <v>2750897</v>
      </c>
      <c r="GZ14" s="75">
        <v>196651</v>
      </c>
      <c r="HA14" s="75">
        <v>175698</v>
      </c>
      <c r="HB14" s="75">
        <v>20953</v>
      </c>
      <c r="HC14" s="77">
        <f t="shared" si="80"/>
        <v>0.76752490160970333</v>
      </c>
      <c r="HD14" s="75">
        <f t="shared" si="81"/>
        <v>2776320</v>
      </c>
      <c r="HE14" s="75">
        <v>198957</v>
      </c>
      <c r="HF14" s="75">
        <v>173534</v>
      </c>
      <c r="HG14" s="75">
        <v>25423</v>
      </c>
      <c r="HH14" s="77">
        <f t="shared" si="82"/>
        <v>0.92417127940449972</v>
      </c>
      <c r="HI14" s="75">
        <f t="shared" si="83"/>
        <v>2804679</v>
      </c>
      <c r="HJ14" s="75">
        <v>218051</v>
      </c>
      <c r="HK14" s="75">
        <v>189692</v>
      </c>
      <c r="HL14" s="75">
        <v>28359</v>
      </c>
      <c r="HM14" s="77">
        <f t="shared" si="84"/>
        <v>1.021460062240664</v>
      </c>
      <c r="HN14" s="75">
        <f t="shared" si="85"/>
        <v>2825620</v>
      </c>
      <c r="HO14" s="75">
        <v>191063</v>
      </c>
      <c r="HP14" s="75">
        <v>170122</v>
      </c>
      <c r="HQ14" s="75">
        <v>20941</v>
      </c>
      <c r="HR14" s="77">
        <f t="shared" si="86"/>
        <v>0.74664515974911927</v>
      </c>
      <c r="HS14" s="75">
        <f t="shared" si="87"/>
        <v>2837100</v>
      </c>
      <c r="HT14" s="75">
        <v>190286</v>
      </c>
      <c r="HU14" s="75">
        <v>178806</v>
      </c>
      <c r="HV14" s="75">
        <v>11480</v>
      </c>
      <c r="HW14" s="77">
        <f t="shared" si="88"/>
        <v>0.40628251498786105</v>
      </c>
      <c r="HX14" s="75">
        <f t="shared" si="89"/>
        <v>2819800</v>
      </c>
      <c r="HY14" s="75">
        <v>170865</v>
      </c>
      <c r="HZ14" s="75">
        <v>188165</v>
      </c>
      <c r="IA14" s="75">
        <v>-17300</v>
      </c>
      <c r="IB14" s="77">
        <f t="shared" si="90"/>
        <v>-0.6097775897923936</v>
      </c>
      <c r="IC14" s="75">
        <f t="shared" si="91"/>
        <v>2744169</v>
      </c>
      <c r="ID14" s="75">
        <v>115631</v>
      </c>
      <c r="IE14" s="75">
        <v>191262</v>
      </c>
      <c r="IF14" s="75">
        <v>-75631</v>
      </c>
      <c r="IG14" s="77">
        <f t="shared" si="92"/>
        <v>-2.682140577345911</v>
      </c>
      <c r="IH14" s="75">
        <f t="shared" si="93"/>
        <v>2793260</v>
      </c>
      <c r="II14" s="75">
        <v>217059</v>
      </c>
      <c r="IJ14" s="75">
        <v>167968</v>
      </c>
      <c r="IK14" s="75">
        <v>49091</v>
      </c>
      <c r="IL14" s="77">
        <f t="shared" si="1"/>
        <v>1.7889204345650722</v>
      </c>
      <c r="IM14" s="75">
        <f t="shared" si="94"/>
        <v>2828313</v>
      </c>
      <c r="IN14" s="75">
        <v>213842</v>
      </c>
      <c r="IO14" s="75">
        <v>178789</v>
      </c>
      <c r="IP14" s="75">
        <v>35053</v>
      </c>
      <c r="IQ14" s="77">
        <f t="shared" si="95"/>
        <v>1.2549136134838863</v>
      </c>
      <c r="IR14" s="75">
        <f t="shared" si="96"/>
        <v>2856979</v>
      </c>
      <c r="IS14" s="75">
        <v>216414</v>
      </c>
      <c r="IT14" s="75">
        <v>187748</v>
      </c>
      <c r="IU14" s="75">
        <v>28666</v>
      </c>
      <c r="IV14" s="77">
        <f t="shared" si="97"/>
        <v>1.0135370448744534</v>
      </c>
      <c r="IW14" s="75">
        <f t="shared" si="98"/>
        <v>2888872</v>
      </c>
      <c r="IX14" s="75">
        <v>221932</v>
      </c>
      <c r="IY14" s="75">
        <v>190039</v>
      </c>
      <c r="IZ14" s="75">
        <v>31893</v>
      </c>
      <c r="JA14" s="77">
        <f t="shared" si="99"/>
        <v>1.1163190208958484</v>
      </c>
      <c r="JB14" s="75">
        <f t="shared" si="100"/>
        <v>2907021</v>
      </c>
      <c r="JC14" s="75">
        <v>211420</v>
      </c>
      <c r="JD14" s="75">
        <v>193271</v>
      </c>
      <c r="JE14" s="75">
        <v>18149</v>
      </c>
      <c r="JF14" s="77">
        <f t="shared" si="101"/>
        <v>0.62823828816229998</v>
      </c>
      <c r="JG14" s="75">
        <f t="shared" si="102"/>
        <v>2928470</v>
      </c>
      <c r="JH14" s="75">
        <v>203628</v>
      </c>
      <c r="JI14" s="75">
        <v>182179</v>
      </c>
      <c r="JJ14" s="75">
        <v>21449</v>
      </c>
      <c r="JK14" s="77">
        <f t="shared" si="103"/>
        <v>0.73783436720959361</v>
      </c>
      <c r="JL14" s="75">
        <f t="shared" si="104"/>
        <v>2948164</v>
      </c>
      <c r="JM14" s="75">
        <v>217496</v>
      </c>
      <c r="JN14" s="75">
        <v>197802</v>
      </c>
      <c r="JO14" s="75">
        <v>19694</v>
      </c>
      <c r="JP14" s="77">
        <f t="shared" si="105"/>
        <v>0.67250134029032227</v>
      </c>
      <c r="JQ14" s="75">
        <f t="shared" si="106"/>
        <v>2961536</v>
      </c>
      <c r="JR14" s="75">
        <v>214820</v>
      </c>
      <c r="JS14" s="75">
        <v>201448</v>
      </c>
      <c r="JT14" s="75">
        <v>13372</v>
      </c>
      <c r="JU14" s="77">
        <f t="shared" si="107"/>
        <v>0.45357042552585269</v>
      </c>
      <c r="JV14" s="75">
        <f t="shared" si="108"/>
        <v>2978560</v>
      </c>
      <c r="JW14" s="75">
        <v>206311</v>
      </c>
      <c r="JX14" s="75">
        <v>189287</v>
      </c>
      <c r="JY14" s="75">
        <v>17024</v>
      </c>
      <c r="JZ14" s="77">
        <f t="shared" si="109"/>
        <v>0.5748368414228292</v>
      </c>
      <c r="KA14" s="75">
        <f t="shared" si="110"/>
        <v>2977793</v>
      </c>
      <c r="KB14" s="75">
        <v>207139</v>
      </c>
      <c r="KC14" s="75">
        <v>207906</v>
      </c>
      <c r="KD14" s="75">
        <v>-767</v>
      </c>
      <c r="KE14" s="77">
        <f t="shared" si="111"/>
        <v>-2.5750698324022346E-2</v>
      </c>
      <c r="KF14" s="75">
        <f t="shared" si="112"/>
        <v>2947702</v>
      </c>
      <c r="KG14" s="75">
        <v>169319</v>
      </c>
      <c r="KH14" s="75">
        <v>199410</v>
      </c>
      <c r="KI14" s="75">
        <v>-30091</v>
      </c>
      <c r="KJ14" s="77">
        <f t="shared" si="113"/>
        <v>-1.010513491031781</v>
      </c>
      <c r="KK14" s="75">
        <f t="shared" si="114"/>
        <v>2858029</v>
      </c>
      <c r="KL14" s="75">
        <v>109105</v>
      </c>
      <c r="KM14" s="75">
        <v>198778</v>
      </c>
      <c r="KN14" s="75">
        <v>-89673</v>
      </c>
      <c r="KO14" s="77">
        <f t="shared" si="115"/>
        <v>-3.0421324815059325</v>
      </c>
      <c r="KP14" s="75">
        <f t="shared" si="116"/>
        <v>2896402</v>
      </c>
      <c r="KQ14" s="75">
        <v>223601</v>
      </c>
      <c r="KR14" s="75">
        <v>185228</v>
      </c>
      <c r="KS14" s="75">
        <v>38373</v>
      </c>
      <c r="KT14" s="77">
        <f t="shared" si="117"/>
        <v>1.3426385806442132</v>
      </c>
      <c r="KU14" s="75">
        <f t="shared" si="118"/>
        <v>2937273</v>
      </c>
      <c r="KV14" s="75">
        <v>240305</v>
      </c>
      <c r="KW14" s="75">
        <v>199434</v>
      </c>
      <c r="KX14" s="75">
        <v>40871</v>
      </c>
      <c r="KY14" s="77">
        <f t="shared" si="119"/>
        <v>1.4110955592490269</v>
      </c>
      <c r="KZ14" s="75">
        <f t="shared" si="120"/>
        <v>2959219</v>
      </c>
      <c r="LA14" s="75">
        <v>214973</v>
      </c>
      <c r="LB14" s="75">
        <v>193027</v>
      </c>
      <c r="LC14" s="75">
        <v>21946</v>
      </c>
      <c r="LD14" s="77">
        <f t="shared" si="121"/>
        <v>0.74715560998245656</v>
      </c>
      <c r="LE14" s="75">
        <f t="shared" si="122"/>
        <v>2993514</v>
      </c>
      <c r="LF14" s="75">
        <v>221692</v>
      </c>
      <c r="LG14" s="75">
        <v>187397</v>
      </c>
      <c r="LH14" s="75">
        <v>34295</v>
      </c>
      <c r="LI14" s="77">
        <f t="shared" si="123"/>
        <v>1.1589206476438547</v>
      </c>
      <c r="LJ14" s="75">
        <f t="shared" si="124"/>
        <v>3010192</v>
      </c>
      <c r="LK14" s="75">
        <v>223194</v>
      </c>
      <c r="LL14" s="75">
        <v>206516</v>
      </c>
      <c r="LM14" s="75">
        <v>16678</v>
      </c>
      <c r="LN14" s="77">
        <f t="shared" si="125"/>
        <v>0.55713786539832455</v>
      </c>
      <c r="LO14" s="75">
        <f t="shared" si="126"/>
        <v>3020857</v>
      </c>
      <c r="LP14" s="75">
        <v>203901</v>
      </c>
      <c r="LQ14" s="75">
        <v>193236</v>
      </c>
      <c r="LR14" s="75">
        <v>10665</v>
      </c>
      <c r="LS14" s="77">
        <f t="shared" si="127"/>
        <v>0.35429633724360438</v>
      </c>
      <c r="LT14" s="75">
        <f t="shared" si="128"/>
        <v>3039923</v>
      </c>
      <c r="LU14" s="75">
        <v>221024</v>
      </c>
      <c r="LV14" s="75">
        <v>201958</v>
      </c>
      <c r="LW14" s="75">
        <v>19066</v>
      </c>
      <c r="LX14" s="77">
        <f t="shared" si="129"/>
        <v>0.63114540012983067</v>
      </c>
      <c r="LY14" s="75">
        <f t="shared" si="130"/>
        <v>3057251</v>
      </c>
      <c r="LZ14" s="75">
        <v>220577</v>
      </c>
      <c r="MA14" s="75">
        <v>203249</v>
      </c>
      <c r="MB14" s="75">
        <v>17328</v>
      </c>
      <c r="MC14" s="77">
        <f t="shared" si="131"/>
        <v>0.57001443786569594</v>
      </c>
      <c r="MD14" s="75">
        <f t="shared" si="132"/>
        <v>3081106</v>
      </c>
      <c r="ME14" s="75">
        <v>223799</v>
      </c>
      <c r="MF14" s="75">
        <v>199944</v>
      </c>
      <c r="MG14" s="75">
        <v>23855</v>
      </c>
      <c r="MH14" s="77">
        <f t="shared" si="133"/>
        <v>0.78027613696094955</v>
      </c>
      <c r="MI14" s="75">
        <f t="shared" si="134"/>
        <v>3078231</v>
      </c>
      <c r="MJ14" s="75">
        <v>215029</v>
      </c>
      <c r="MK14" s="75">
        <v>217904</v>
      </c>
      <c r="ML14" s="75">
        <v>-2875</v>
      </c>
      <c r="MM14" s="77">
        <f t="shared" si="135"/>
        <v>-9.3310648838436594E-2</v>
      </c>
      <c r="MN14" s="75">
        <f t="shared" si="136"/>
        <v>3054427</v>
      </c>
      <c r="MO14" s="75">
        <v>175889</v>
      </c>
      <c r="MP14" s="75">
        <v>199693</v>
      </c>
      <c r="MQ14" s="75">
        <v>-23804</v>
      </c>
      <c r="MR14" s="77">
        <f t="shared" si="3"/>
        <v>-0.7733012889545976</v>
      </c>
      <c r="MS14" s="75">
        <v>2950350</v>
      </c>
      <c r="MT14" s="75">
        <v>108235</v>
      </c>
      <c r="MU14" s="75">
        <v>212312</v>
      </c>
      <c r="MV14" s="75">
        <v>-104077</v>
      </c>
      <c r="MW14" s="77">
        <f t="shared" si="4"/>
        <v>-3.4074148768328727</v>
      </c>
      <c r="MX14" s="75">
        <f>MS14+NA14</f>
        <v>3000895</v>
      </c>
      <c r="MY14" s="75">
        <v>225073</v>
      </c>
      <c r="MZ14" s="75">
        <v>174528</v>
      </c>
      <c r="NA14" s="75">
        <v>50545</v>
      </c>
      <c r="NB14" s="77">
        <v>1.7171996831893921</v>
      </c>
      <c r="NC14" s="75">
        <f>MX14+NF14</f>
        <v>3031994</v>
      </c>
      <c r="ND14" s="75">
        <v>217475</v>
      </c>
      <c r="NE14" s="75">
        <v>186376</v>
      </c>
      <c r="NF14" s="75">
        <v>31099</v>
      </c>
      <c r="NG14" s="77">
        <f t="shared" si="5"/>
        <v>1.0256946418759403</v>
      </c>
      <c r="NH14" s="75">
        <f>NC14+NK14</f>
        <v>3070310</v>
      </c>
      <c r="NI14" s="75">
        <v>237137</v>
      </c>
      <c r="NJ14" s="75">
        <v>198821</v>
      </c>
      <c r="NK14" s="75">
        <v>38316</v>
      </c>
      <c r="NL14" s="77">
        <f t="shared" si="6"/>
        <v>1.2479521611824214</v>
      </c>
      <c r="NM14" s="75">
        <f>NH14+NP14</f>
        <v>3093835</v>
      </c>
      <c r="NN14" s="75">
        <v>218123</v>
      </c>
      <c r="NO14" s="75">
        <v>194598</v>
      </c>
      <c r="NP14" s="75">
        <v>23525</v>
      </c>
      <c r="NQ14" s="77">
        <v>0.76619380712509155</v>
      </c>
      <c r="NR14" s="75">
        <f>NM14+NU14</f>
        <v>3105931</v>
      </c>
      <c r="NS14" s="75">
        <v>211581</v>
      </c>
      <c r="NT14" s="75">
        <v>199485</v>
      </c>
      <c r="NU14" s="75">
        <v>12096</v>
      </c>
      <c r="NV14" s="77">
        <v>0.39111429452896118</v>
      </c>
      <c r="NW14" s="75">
        <f>NR14+NZ14</f>
        <v>3120067</v>
      </c>
      <c r="NX14" s="75">
        <v>208989</v>
      </c>
      <c r="NY14" s="75">
        <v>194853</v>
      </c>
      <c r="NZ14" s="75">
        <v>14136</v>
      </c>
      <c r="OA14" s="77">
        <v>0.45523989200592041</v>
      </c>
      <c r="OB14" s="75">
        <f>NW14+OE14</f>
        <v>3132758</v>
      </c>
      <c r="OC14" s="75">
        <v>219421</v>
      </c>
      <c r="OD14" s="75">
        <v>206730</v>
      </c>
      <c r="OE14" s="75">
        <v>12691</v>
      </c>
      <c r="OF14" s="77">
        <v>0.40700999999999998</v>
      </c>
      <c r="OG14" s="75">
        <f t="shared" si="137"/>
        <v>1537799</v>
      </c>
      <c r="OH14" s="75">
        <f t="shared" si="7"/>
        <v>1355391</v>
      </c>
      <c r="OI14" s="75">
        <f t="shared" si="7"/>
        <v>182408</v>
      </c>
      <c r="OJ14" s="77">
        <f t="shared" si="8"/>
        <v>6.1825885064483872</v>
      </c>
      <c r="OK14" s="75">
        <f t="shared" si="138"/>
        <v>2481328</v>
      </c>
      <c r="OL14" s="75">
        <f t="shared" si="9"/>
        <v>2388493</v>
      </c>
      <c r="OM14" s="75">
        <f t="shared" si="9"/>
        <v>92835</v>
      </c>
      <c r="ON14" s="77">
        <f t="shared" si="139"/>
        <v>3.0538602458022783</v>
      </c>
      <c r="OO14" s="77"/>
    </row>
    <row r="15" spans="1:405" s="51" customFormat="1" ht="31.5" customHeight="1">
      <c r="A15" s="50"/>
      <c r="B15" s="76" t="s">
        <v>22</v>
      </c>
      <c r="C15" s="75">
        <f t="shared" si="10"/>
        <v>8571299</v>
      </c>
      <c r="D15" s="75">
        <v>308116</v>
      </c>
      <c r="E15" s="75">
        <v>361605</v>
      </c>
      <c r="F15" s="75">
        <v>-53489</v>
      </c>
      <c r="G15" s="75">
        <f>L15-O15</f>
        <v>8577542</v>
      </c>
      <c r="H15" s="75">
        <v>333131</v>
      </c>
      <c r="I15" s="75">
        <v>326888</v>
      </c>
      <c r="J15" s="75">
        <v>6243</v>
      </c>
      <c r="K15" s="77">
        <f t="shared" si="0"/>
        <v>7.2836101039060713E-2</v>
      </c>
      <c r="L15" s="75">
        <f t="shared" si="12"/>
        <v>8504815</v>
      </c>
      <c r="M15" s="75">
        <v>311296</v>
      </c>
      <c r="N15" s="75">
        <v>384023</v>
      </c>
      <c r="O15" s="75">
        <v>-72727</v>
      </c>
      <c r="P15" s="77">
        <f>(O15/G15)*100</f>
        <v>-0.84787693257578922</v>
      </c>
      <c r="Q15" s="75">
        <f t="shared" si="13"/>
        <v>8261618</v>
      </c>
      <c r="R15" s="75">
        <v>116937</v>
      </c>
      <c r="S15" s="75">
        <v>360134</v>
      </c>
      <c r="T15" s="75">
        <v>-243197</v>
      </c>
      <c r="U15" s="77">
        <f>(T15/L15)*100</f>
        <v>-2.8595213417340646</v>
      </c>
      <c r="V15" s="75">
        <f t="shared" si="14"/>
        <v>8167344</v>
      </c>
      <c r="W15" s="75">
        <v>144197</v>
      </c>
      <c r="X15" s="75">
        <v>238471</v>
      </c>
      <c r="Y15" s="75">
        <v>-94274</v>
      </c>
      <c r="Z15" s="77">
        <f>(Y15/Q15)*100</f>
        <v>-1.1411081945449426</v>
      </c>
      <c r="AA15" s="75">
        <f t="shared" si="15"/>
        <v>8147545</v>
      </c>
      <c r="AB15" s="75">
        <v>191301</v>
      </c>
      <c r="AC15" s="75">
        <v>211100</v>
      </c>
      <c r="AD15" s="75">
        <v>-19799</v>
      </c>
      <c r="AE15" s="77">
        <f>(AD15/V15)*100</f>
        <v>-0.24241662895550867</v>
      </c>
      <c r="AF15" s="75">
        <f t="shared" si="16"/>
        <v>8173686</v>
      </c>
      <c r="AG15" s="75">
        <v>245220</v>
      </c>
      <c r="AH15" s="75">
        <v>219079</v>
      </c>
      <c r="AI15" s="75">
        <v>26141</v>
      </c>
      <c r="AJ15" s="77">
        <f>(AI15/AA15)*100</f>
        <v>0.32084511346669459</v>
      </c>
      <c r="AK15" s="75">
        <f t="shared" si="17"/>
        <v>8221356</v>
      </c>
      <c r="AL15" s="75">
        <v>279049</v>
      </c>
      <c r="AM15" s="75">
        <v>231379</v>
      </c>
      <c r="AN15" s="75">
        <v>47670</v>
      </c>
      <c r="AO15" s="77">
        <f>(AN15/AF15)*100</f>
        <v>0.58321300818259958</v>
      </c>
      <c r="AP15" s="75">
        <f t="shared" si="18"/>
        <v>8290417</v>
      </c>
      <c r="AQ15" s="75">
        <v>324027</v>
      </c>
      <c r="AR15" s="75">
        <v>254966</v>
      </c>
      <c r="AS15" s="75">
        <v>69061</v>
      </c>
      <c r="AT15" s="77">
        <f>(AS15/AK15)*100</f>
        <v>0.84001957827881446</v>
      </c>
      <c r="AU15" s="75">
        <f t="shared" si="19"/>
        <v>8404599</v>
      </c>
      <c r="AV15" s="75">
        <v>397125</v>
      </c>
      <c r="AW15" s="75">
        <v>282943</v>
      </c>
      <c r="AX15" s="75">
        <v>114182</v>
      </c>
      <c r="AY15" s="77">
        <f>(AX15/AP15)*100</f>
        <v>1.3772769210523428</v>
      </c>
      <c r="AZ15" s="75">
        <f t="shared" si="20"/>
        <v>8582034</v>
      </c>
      <c r="BA15" s="75">
        <v>436572</v>
      </c>
      <c r="BB15" s="75">
        <v>259137</v>
      </c>
      <c r="BC15" s="75">
        <v>177435</v>
      </c>
      <c r="BD15" s="77">
        <f>(BC15/AU15)*100</f>
        <v>2.1111655654243586</v>
      </c>
      <c r="BE15" s="75">
        <f t="shared" si="21"/>
        <v>8641186</v>
      </c>
      <c r="BF15" s="75">
        <v>360180</v>
      </c>
      <c r="BG15" s="75">
        <v>301028</v>
      </c>
      <c r="BH15" s="75">
        <v>59152</v>
      </c>
      <c r="BI15" s="77">
        <f>(BH15/AZ15)*100</f>
        <v>0.68925385287450502</v>
      </c>
      <c r="BJ15" s="75">
        <f t="shared" si="22"/>
        <v>8648158</v>
      </c>
      <c r="BK15" s="75">
        <v>343287</v>
      </c>
      <c r="BL15" s="75">
        <v>336315</v>
      </c>
      <c r="BM15" s="75">
        <v>6972</v>
      </c>
      <c r="BN15" s="77">
        <f t="shared" si="23"/>
        <v>8.0683369157891052E-2</v>
      </c>
      <c r="BO15" s="75">
        <f t="shared" si="24"/>
        <v>8714094</v>
      </c>
      <c r="BP15" s="75">
        <v>386423</v>
      </c>
      <c r="BQ15" s="75">
        <v>320487</v>
      </c>
      <c r="BR15" s="75">
        <v>65936</v>
      </c>
      <c r="BS15" s="77">
        <f t="shared" si="25"/>
        <v>0.76242825350785681</v>
      </c>
      <c r="BT15" s="75">
        <f t="shared" si="26"/>
        <v>8728230</v>
      </c>
      <c r="BU15" s="75">
        <v>352666</v>
      </c>
      <c r="BV15" s="75">
        <v>338530</v>
      </c>
      <c r="BW15" s="75">
        <v>14136</v>
      </c>
      <c r="BX15" s="77">
        <f t="shared" si="27"/>
        <v>0.16221996228179314</v>
      </c>
      <c r="BY15" s="75">
        <f t="shared" si="28"/>
        <v>8735015</v>
      </c>
      <c r="BZ15" s="75">
        <v>297448</v>
      </c>
      <c r="CA15" s="75">
        <v>290663</v>
      </c>
      <c r="CB15" s="75">
        <v>6785</v>
      </c>
      <c r="CC15" s="77">
        <f t="shared" si="29"/>
        <v>7.7736264970102747E-2</v>
      </c>
      <c r="CD15" s="75">
        <f t="shared" si="30"/>
        <v>8794544</v>
      </c>
      <c r="CE15" s="75">
        <v>353869</v>
      </c>
      <c r="CF15" s="75">
        <v>294340</v>
      </c>
      <c r="CG15" s="75">
        <v>59529</v>
      </c>
      <c r="CH15" s="77">
        <f t="shared" si="31"/>
        <v>0.68149854350564942</v>
      </c>
      <c r="CI15" s="75">
        <f t="shared" si="32"/>
        <v>8867019</v>
      </c>
      <c r="CJ15" s="75">
        <v>378302</v>
      </c>
      <c r="CK15" s="75">
        <v>305827</v>
      </c>
      <c r="CL15" s="75">
        <v>72475</v>
      </c>
      <c r="CM15" s="77">
        <f t="shared" si="33"/>
        <v>0.82409048155310838</v>
      </c>
      <c r="CN15" s="75">
        <f t="shared" si="34"/>
        <v>8941599</v>
      </c>
      <c r="CO15" s="75">
        <v>390197</v>
      </c>
      <c r="CP15" s="75">
        <v>315617</v>
      </c>
      <c r="CQ15" s="75">
        <v>74580</v>
      </c>
      <c r="CR15" s="77">
        <f t="shared" si="35"/>
        <v>0.84109439711361844</v>
      </c>
      <c r="CS15" s="75">
        <f t="shared" si="150"/>
        <v>9019288</v>
      </c>
      <c r="CT15" s="75">
        <v>417484</v>
      </c>
      <c r="CU15" s="75">
        <v>339795</v>
      </c>
      <c r="CV15" s="75">
        <v>77689</v>
      </c>
      <c r="CW15" s="77">
        <f t="shared" si="36"/>
        <v>0.86884907274414791</v>
      </c>
      <c r="CX15" s="75">
        <f t="shared" si="37"/>
        <v>9079683</v>
      </c>
      <c r="CY15" s="75">
        <v>418178</v>
      </c>
      <c r="CZ15" s="75">
        <v>357783</v>
      </c>
      <c r="DA15" s="75">
        <v>60395</v>
      </c>
      <c r="DB15" s="77">
        <f t="shared" si="38"/>
        <v>0.66962048445509226</v>
      </c>
      <c r="DC15" s="75">
        <f t="shared" si="39"/>
        <v>9150038</v>
      </c>
      <c r="DD15" s="75">
        <v>433236</v>
      </c>
      <c r="DE15" s="75">
        <v>362881</v>
      </c>
      <c r="DF15" s="75">
        <v>70355</v>
      </c>
      <c r="DG15" s="77">
        <f t="shared" si="40"/>
        <v>0.77486185365722571</v>
      </c>
      <c r="DH15" s="75">
        <f t="shared" si="41"/>
        <v>9289325</v>
      </c>
      <c r="DI15" s="75">
        <v>475000</v>
      </c>
      <c r="DJ15" s="75">
        <v>335713</v>
      </c>
      <c r="DK15" s="75">
        <v>139287</v>
      </c>
      <c r="DL15" s="77">
        <f t="shared" si="42"/>
        <v>1.5222559731445924</v>
      </c>
      <c r="DM15" s="75">
        <f t="shared" si="43"/>
        <v>9298338</v>
      </c>
      <c r="DN15" s="75">
        <v>390748</v>
      </c>
      <c r="DO15" s="75">
        <v>381735</v>
      </c>
      <c r="DP15" s="75">
        <v>9013</v>
      </c>
      <c r="DQ15" s="77">
        <f t="shared" si="44"/>
        <v>9.702534898929685E-2</v>
      </c>
      <c r="DR15" s="75">
        <f t="shared" si="45"/>
        <v>9238250</v>
      </c>
      <c r="DS15" s="75">
        <v>368425</v>
      </c>
      <c r="DT15" s="75">
        <v>428513</v>
      </c>
      <c r="DU15" s="75">
        <v>-60088</v>
      </c>
      <c r="DV15" s="77">
        <f t="shared" si="46"/>
        <v>-0.64622301318794828</v>
      </c>
      <c r="DW15" s="75">
        <f t="shared" si="47"/>
        <v>9251469</v>
      </c>
      <c r="DX15" s="75">
        <v>428466</v>
      </c>
      <c r="DY15" s="75">
        <v>415247</v>
      </c>
      <c r="DZ15" s="75">
        <v>13219</v>
      </c>
      <c r="EA15" s="77">
        <f t="shared" si="48"/>
        <v>0.14308987091711092</v>
      </c>
      <c r="EB15" s="75">
        <f t="shared" si="49"/>
        <v>9251821</v>
      </c>
      <c r="EC15" s="75">
        <v>435469</v>
      </c>
      <c r="ED15" s="75">
        <v>435117</v>
      </c>
      <c r="EE15" s="75">
        <v>352</v>
      </c>
      <c r="EF15" s="77">
        <f t="shared" si="50"/>
        <v>3.8048011618479179E-3</v>
      </c>
      <c r="EG15" s="75">
        <f t="shared" si="51"/>
        <v>9281082</v>
      </c>
      <c r="EH15" s="75">
        <v>423529</v>
      </c>
      <c r="EI15" s="75">
        <v>394268</v>
      </c>
      <c r="EJ15" s="75">
        <v>29261</v>
      </c>
      <c r="EK15" s="77">
        <f t="shared" si="52"/>
        <v>0.31627287211890504</v>
      </c>
      <c r="EL15" s="75">
        <f t="shared" si="53"/>
        <v>9328639</v>
      </c>
      <c r="EM15" s="75">
        <v>448810</v>
      </c>
      <c r="EN15" s="75">
        <v>401253</v>
      </c>
      <c r="EO15" s="75">
        <v>47557</v>
      </c>
      <c r="EP15" s="77">
        <f t="shared" si="54"/>
        <v>0.51240792829973925</v>
      </c>
      <c r="EQ15" s="75">
        <f t="shared" si="55"/>
        <v>9375815</v>
      </c>
      <c r="ER15" s="75">
        <v>436638</v>
      </c>
      <c r="ES15" s="75">
        <v>389462</v>
      </c>
      <c r="ET15" s="75">
        <v>47176</v>
      </c>
      <c r="EU15" s="77">
        <f t="shared" si="56"/>
        <v>0.50571149767935064</v>
      </c>
      <c r="EV15" s="75">
        <f t="shared" si="57"/>
        <v>9414389</v>
      </c>
      <c r="EW15" s="75">
        <v>437488</v>
      </c>
      <c r="EX15" s="75">
        <v>398914</v>
      </c>
      <c r="EY15" s="75">
        <v>38574</v>
      </c>
      <c r="EZ15" s="77">
        <f t="shared" si="58"/>
        <v>0.41142023386766907</v>
      </c>
      <c r="FA15" s="75">
        <f t="shared" si="59"/>
        <v>9456275</v>
      </c>
      <c r="FB15" s="75">
        <v>466529</v>
      </c>
      <c r="FC15" s="75">
        <v>424643</v>
      </c>
      <c r="FD15" s="75">
        <v>41886</v>
      </c>
      <c r="FE15" s="77">
        <f t="shared" si="60"/>
        <v>0.44491469387976212</v>
      </c>
      <c r="FF15" s="75">
        <f t="shared" si="61"/>
        <v>9514249</v>
      </c>
      <c r="FG15" s="75">
        <v>451905</v>
      </c>
      <c r="FH15" s="75">
        <v>393931</v>
      </c>
      <c r="FI15" s="75">
        <v>57974</v>
      </c>
      <c r="FJ15" s="77">
        <f t="shared" si="62"/>
        <v>0.61307438711331896</v>
      </c>
      <c r="FK15" s="75">
        <f t="shared" si="63"/>
        <v>9563605</v>
      </c>
      <c r="FL15" s="75">
        <v>443634</v>
      </c>
      <c r="FM15" s="75">
        <v>394278</v>
      </c>
      <c r="FN15" s="75">
        <v>49356</v>
      </c>
      <c r="FO15" s="77">
        <f t="shared" si="64"/>
        <v>0.51875875857358789</v>
      </c>
      <c r="FP15" s="75">
        <f t="shared" si="65"/>
        <v>9669574</v>
      </c>
      <c r="FQ15" s="75">
        <v>476560</v>
      </c>
      <c r="FR15" s="75">
        <v>370591</v>
      </c>
      <c r="FS15" s="75">
        <v>105969</v>
      </c>
      <c r="FT15" s="77">
        <f t="shared" si="66"/>
        <v>1.1080445083208685</v>
      </c>
      <c r="FU15" s="75">
        <f t="shared" si="67"/>
        <v>9652299</v>
      </c>
      <c r="FV15" s="75">
        <v>387648</v>
      </c>
      <c r="FW15" s="75">
        <v>404923</v>
      </c>
      <c r="FX15" s="75">
        <v>-17275</v>
      </c>
      <c r="FY15" s="77">
        <f t="shared" si="68"/>
        <v>-0.17865316507221518</v>
      </c>
      <c r="FZ15" s="75">
        <f t="shared" si="69"/>
        <v>9598775</v>
      </c>
      <c r="GA15" s="75">
        <v>401624</v>
      </c>
      <c r="GB15" s="75">
        <v>455148</v>
      </c>
      <c r="GC15" s="75">
        <v>-53524</v>
      </c>
      <c r="GD15" s="77">
        <f t="shared" si="70"/>
        <v>-0.55452074163885723</v>
      </c>
      <c r="GE15" s="75">
        <f t="shared" si="71"/>
        <v>9597450</v>
      </c>
      <c r="GF15" s="75">
        <v>419008</v>
      </c>
      <c r="GG15" s="75">
        <v>420333</v>
      </c>
      <c r="GH15" s="75">
        <v>-1325</v>
      </c>
      <c r="GI15" s="77">
        <f t="shared" si="72"/>
        <v>-1.3803844761440913E-2</v>
      </c>
      <c r="GJ15" s="75">
        <f t="shared" si="73"/>
        <v>9616005</v>
      </c>
      <c r="GK15" s="75">
        <v>492497</v>
      </c>
      <c r="GL15" s="75">
        <v>473942</v>
      </c>
      <c r="GM15" s="75">
        <v>18555</v>
      </c>
      <c r="GN15" s="77">
        <f t="shared" si="74"/>
        <v>0.19333260397293031</v>
      </c>
      <c r="GO15" s="75">
        <f t="shared" si="75"/>
        <v>9643564</v>
      </c>
      <c r="GP15" s="75">
        <v>423690</v>
      </c>
      <c r="GQ15" s="75">
        <v>396131</v>
      </c>
      <c r="GR15" s="75">
        <v>27559</v>
      </c>
      <c r="GS15" s="77">
        <f t="shared" si="76"/>
        <v>0.28659510888357487</v>
      </c>
      <c r="GT15" s="75">
        <f t="shared" si="77"/>
        <v>9658976</v>
      </c>
      <c r="GU15" s="75">
        <v>449993</v>
      </c>
      <c r="GV15" s="75">
        <v>434581</v>
      </c>
      <c r="GW15" s="75">
        <v>15412</v>
      </c>
      <c r="GX15" s="77">
        <f t="shared" si="78"/>
        <v>0.15981643301169568</v>
      </c>
      <c r="GY15" s="75">
        <f t="shared" si="79"/>
        <v>9679530</v>
      </c>
      <c r="GZ15" s="75">
        <v>439553</v>
      </c>
      <c r="HA15" s="75">
        <v>418999</v>
      </c>
      <c r="HB15" s="75">
        <v>20554</v>
      </c>
      <c r="HC15" s="77">
        <f t="shared" si="80"/>
        <v>0.21279688447305387</v>
      </c>
      <c r="HD15" s="75">
        <f t="shared" si="81"/>
        <v>9706274</v>
      </c>
      <c r="HE15" s="75">
        <v>436119</v>
      </c>
      <c r="HF15" s="75">
        <v>409375</v>
      </c>
      <c r="HG15" s="75">
        <v>26744</v>
      </c>
      <c r="HH15" s="77">
        <f t="shared" si="82"/>
        <v>0.27629440685653123</v>
      </c>
      <c r="HI15" s="75">
        <f t="shared" si="83"/>
        <v>9748117</v>
      </c>
      <c r="HJ15" s="75">
        <v>483899</v>
      </c>
      <c r="HK15" s="75">
        <v>442056</v>
      </c>
      <c r="HL15" s="75">
        <v>41843</v>
      </c>
      <c r="HM15" s="77">
        <f t="shared" si="84"/>
        <v>0.43109230174215152</v>
      </c>
      <c r="HN15" s="75">
        <f t="shared" si="85"/>
        <v>9791582</v>
      </c>
      <c r="HO15" s="75">
        <v>454280</v>
      </c>
      <c r="HP15" s="75">
        <v>410815</v>
      </c>
      <c r="HQ15" s="75">
        <v>43465</v>
      </c>
      <c r="HR15" s="77">
        <f t="shared" si="86"/>
        <v>0.44588098398901038</v>
      </c>
      <c r="HS15" s="75">
        <f t="shared" si="87"/>
        <v>9841229</v>
      </c>
      <c r="HT15" s="75">
        <v>474062</v>
      </c>
      <c r="HU15" s="75">
        <v>424415</v>
      </c>
      <c r="HV15" s="75">
        <v>49647</v>
      </c>
      <c r="HW15" s="77">
        <f t="shared" si="88"/>
        <v>0.50703757574618691</v>
      </c>
      <c r="HX15" s="75">
        <f t="shared" si="89"/>
        <v>9929935</v>
      </c>
      <c r="HY15" s="75">
        <v>502406</v>
      </c>
      <c r="HZ15" s="75">
        <v>413700</v>
      </c>
      <c r="IA15" s="75">
        <v>88706</v>
      </c>
      <c r="IB15" s="77">
        <f t="shared" si="90"/>
        <v>0.90137116004515294</v>
      </c>
      <c r="IC15" s="75">
        <f t="shared" si="91"/>
        <v>9921986</v>
      </c>
      <c r="ID15" s="75">
        <v>420581</v>
      </c>
      <c r="IE15" s="75">
        <v>428530</v>
      </c>
      <c r="IF15" s="75">
        <v>-7949</v>
      </c>
      <c r="IG15" s="77">
        <f t="shared" si="92"/>
        <v>-8.0050876465958737E-2</v>
      </c>
      <c r="IH15" s="75">
        <f t="shared" si="93"/>
        <v>9883774</v>
      </c>
      <c r="II15" s="75">
        <v>447139</v>
      </c>
      <c r="IJ15" s="75">
        <v>485351</v>
      </c>
      <c r="IK15" s="75">
        <v>-38212</v>
      </c>
      <c r="IL15" s="77">
        <f t="shared" si="1"/>
        <v>-0.38512451035508416</v>
      </c>
      <c r="IM15" s="75">
        <f t="shared" si="94"/>
        <v>9903498</v>
      </c>
      <c r="IN15" s="75">
        <v>495449</v>
      </c>
      <c r="IO15" s="75">
        <v>475725</v>
      </c>
      <c r="IP15" s="75">
        <v>19724</v>
      </c>
      <c r="IQ15" s="77">
        <f t="shared" si="95"/>
        <v>0.19955939907165018</v>
      </c>
      <c r="IR15" s="75">
        <f t="shared" si="96"/>
        <v>9940991</v>
      </c>
      <c r="IS15" s="75">
        <v>519886</v>
      </c>
      <c r="IT15" s="75">
        <v>482393</v>
      </c>
      <c r="IU15" s="75">
        <v>37493</v>
      </c>
      <c r="IV15" s="77">
        <f t="shared" si="97"/>
        <v>0.37858340558053327</v>
      </c>
      <c r="IW15" s="75">
        <f t="shared" si="98"/>
        <v>9968263</v>
      </c>
      <c r="IX15" s="75">
        <v>512709</v>
      </c>
      <c r="IY15" s="75">
        <v>485437</v>
      </c>
      <c r="IZ15" s="75">
        <v>27272</v>
      </c>
      <c r="JA15" s="77">
        <f t="shared" si="99"/>
        <v>0.27433884609693343</v>
      </c>
      <c r="JB15" s="75">
        <f t="shared" si="100"/>
        <v>9974638</v>
      </c>
      <c r="JC15" s="75">
        <v>478022</v>
      </c>
      <c r="JD15" s="75">
        <v>471647</v>
      </c>
      <c r="JE15" s="75">
        <v>6375</v>
      </c>
      <c r="JF15" s="77">
        <f t="shared" si="101"/>
        <v>6.3952967533059665E-2</v>
      </c>
      <c r="JG15" s="75">
        <f t="shared" si="102"/>
        <v>10008050</v>
      </c>
      <c r="JH15" s="75">
        <v>479623</v>
      </c>
      <c r="JI15" s="75">
        <v>446211</v>
      </c>
      <c r="JJ15" s="75">
        <v>33412</v>
      </c>
      <c r="JK15" s="77">
        <f t="shared" si="103"/>
        <v>0.33496954977213211</v>
      </c>
      <c r="JL15" s="75">
        <f t="shared" si="104"/>
        <v>10041053</v>
      </c>
      <c r="JM15" s="75">
        <v>503945</v>
      </c>
      <c r="JN15" s="75">
        <v>470942</v>
      </c>
      <c r="JO15" s="75">
        <v>33003</v>
      </c>
      <c r="JP15" s="77">
        <f t="shared" si="105"/>
        <v>0.32976453954566576</v>
      </c>
      <c r="JQ15" s="75">
        <f t="shared" si="106"/>
        <v>10088814</v>
      </c>
      <c r="JR15" s="75">
        <v>519122</v>
      </c>
      <c r="JS15" s="75">
        <v>471361</v>
      </c>
      <c r="JT15" s="75">
        <v>47761</v>
      </c>
      <c r="JU15" s="77">
        <f t="shared" si="107"/>
        <v>0.47565728415137332</v>
      </c>
      <c r="JV15" s="75">
        <f t="shared" si="108"/>
        <v>10133436</v>
      </c>
      <c r="JW15" s="75">
        <v>505578</v>
      </c>
      <c r="JX15" s="75">
        <v>460956</v>
      </c>
      <c r="JY15" s="75">
        <v>44622</v>
      </c>
      <c r="JZ15" s="77">
        <f t="shared" si="109"/>
        <v>0.44229182934683897</v>
      </c>
      <c r="KA15" s="75">
        <f t="shared" si="110"/>
        <v>10177733</v>
      </c>
      <c r="KB15" s="75">
        <v>543498</v>
      </c>
      <c r="KC15" s="75">
        <v>499201</v>
      </c>
      <c r="KD15" s="75">
        <v>44297</v>
      </c>
      <c r="KE15" s="77">
        <f t="shared" si="111"/>
        <v>0.43713701848020747</v>
      </c>
      <c r="KF15" s="75">
        <f t="shared" si="112"/>
        <v>10272305</v>
      </c>
      <c r="KG15" s="75">
        <v>529947</v>
      </c>
      <c r="KH15" s="75">
        <v>435375</v>
      </c>
      <c r="KI15" s="75">
        <v>94572</v>
      </c>
      <c r="KJ15" s="77">
        <f t="shared" si="113"/>
        <v>0.9292049614585095</v>
      </c>
      <c r="KK15" s="75">
        <f t="shared" si="114"/>
        <v>10247221</v>
      </c>
      <c r="KL15" s="75">
        <v>430142</v>
      </c>
      <c r="KM15" s="75">
        <v>455226</v>
      </c>
      <c r="KN15" s="75">
        <v>-25084</v>
      </c>
      <c r="KO15" s="77">
        <f t="shared" si="115"/>
        <v>-0.24419056871851061</v>
      </c>
      <c r="KP15" s="75">
        <f t="shared" si="116"/>
        <v>10194804</v>
      </c>
      <c r="KQ15" s="75">
        <v>494527</v>
      </c>
      <c r="KR15" s="75">
        <v>546944</v>
      </c>
      <c r="KS15" s="75">
        <v>-52417</v>
      </c>
      <c r="KT15" s="77">
        <f t="shared" si="117"/>
        <v>-0.51152405125252987</v>
      </c>
      <c r="KU15" s="75">
        <f t="shared" si="118"/>
        <v>10241391</v>
      </c>
      <c r="KV15" s="75">
        <v>567937</v>
      </c>
      <c r="KW15" s="75">
        <v>521350</v>
      </c>
      <c r="KX15" s="75">
        <v>46587</v>
      </c>
      <c r="KY15" s="77">
        <f t="shared" si="119"/>
        <v>0.45696807903320164</v>
      </c>
      <c r="KZ15" s="75">
        <f t="shared" si="120"/>
        <v>10231081</v>
      </c>
      <c r="LA15" s="75">
        <v>513006</v>
      </c>
      <c r="LB15" s="75">
        <v>523316</v>
      </c>
      <c r="LC15" s="75">
        <v>-10310</v>
      </c>
      <c r="LD15" s="77">
        <f t="shared" si="121"/>
        <v>-0.10066991876396478</v>
      </c>
      <c r="LE15" s="75">
        <f t="shared" si="122"/>
        <v>10279121</v>
      </c>
      <c r="LF15" s="75">
        <v>531662</v>
      </c>
      <c r="LG15" s="75">
        <v>483622</v>
      </c>
      <c r="LH15" s="75">
        <v>48040</v>
      </c>
      <c r="LI15" s="77">
        <f t="shared" si="123"/>
        <v>0.46954960086817804</v>
      </c>
      <c r="LJ15" s="75">
        <f t="shared" si="124"/>
        <v>10302379</v>
      </c>
      <c r="LK15" s="75">
        <v>525096</v>
      </c>
      <c r="LL15" s="75">
        <v>501838</v>
      </c>
      <c r="LM15" s="75">
        <v>23258</v>
      </c>
      <c r="LN15" s="77">
        <f t="shared" si="125"/>
        <v>0.22626448312068706</v>
      </c>
      <c r="LO15" s="75">
        <f t="shared" si="126"/>
        <v>10335317</v>
      </c>
      <c r="LP15" s="75">
        <v>500753</v>
      </c>
      <c r="LQ15" s="75">
        <v>467815</v>
      </c>
      <c r="LR15" s="75">
        <v>32938</v>
      </c>
      <c r="LS15" s="77">
        <f t="shared" si="127"/>
        <v>0.31971256347684357</v>
      </c>
      <c r="LT15" s="75">
        <f t="shared" si="128"/>
        <v>10362642</v>
      </c>
      <c r="LU15" s="75">
        <v>526973</v>
      </c>
      <c r="LV15" s="75">
        <v>499648</v>
      </c>
      <c r="LW15" s="75">
        <v>27325</v>
      </c>
      <c r="LX15" s="77">
        <f t="shared" si="129"/>
        <v>0.26438473053124545</v>
      </c>
      <c r="LY15" s="75">
        <f t="shared" si="130"/>
        <v>10395254</v>
      </c>
      <c r="LZ15" s="75">
        <v>524039</v>
      </c>
      <c r="MA15" s="75">
        <v>491427</v>
      </c>
      <c r="MB15" s="75">
        <v>32612</v>
      </c>
      <c r="MC15" s="77">
        <f t="shared" si="131"/>
        <v>0.3147073883281889</v>
      </c>
      <c r="MD15" s="75">
        <f t="shared" si="132"/>
        <v>10431534</v>
      </c>
      <c r="ME15" s="75">
        <v>531103</v>
      </c>
      <c r="MF15" s="75">
        <v>494823</v>
      </c>
      <c r="MG15" s="75">
        <v>36280</v>
      </c>
      <c r="MH15" s="77">
        <f t="shared" si="133"/>
        <v>0.34900542112775695</v>
      </c>
      <c r="MI15" s="75">
        <f t="shared" si="134"/>
        <v>10457126</v>
      </c>
      <c r="MJ15" s="75">
        <v>547183</v>
      </c>
      <c r="MK15" s="75">
        <v>521591</v>
      </c>
      <c r="ML15" s="75">
        <v>25592</v>
      </c>
      <c r="MM15" s="77">
        <f t="shared" si="135"/>
        <v>0.24533304497689409</v>
      </c>
      <c r="MN15" s="75">
        <f t="shared" si="136"/>
        <v>10535375</v>
      </c>
      <c r="MO15" s="75">
        <v>517891</v>
      </c>
      <c r="MP15" s="75">
        <v>439642</v>
      </c>
      <c r="MQ15" s="75">
        <v>78249</v>
      </c>
      <c r="MR15" s="77">
        <f t="shared" si="3"/>
        <v>0.74828399313539873</v>
      </c>
      <c r="MS15" s="75">
        <v>10481020</v>
      </c>
      <c r="MT15" s="75">
        <v>424222</v>
      </c>
      <c r="MU15" s="75">
        <v>478577</v>
      </c>
      <c r="MV15" s="75">
        <v>-54355</v>
      </c>
      <c r="MW15" s="77">
        <f t="shared" si="4"/>
        <v>-0.51592847905271522</v>
      </c>
      <c r="MX15" s="75">
        <f t="shared" ref="MX15:MX33" si="168">MS15+NA15</f>
        <v>10424220</v>
      </c>
      <c r="MY15" s="75">
        <v>483703</v>
      </c>
      <c r="MZ15" s="75">
        <v>540503</v>
      </c>
      <c r="NA15" s="75">
        <v>-56800</v>
      </c>
      <c r="NB15" s="77">
        <v>-0.5243830680847168</v>
      </c>
      <c r="NC15" s="75">
        <f t="shared" ref="NC15:NC33" si="169">MX15+NF15</f>
        <v>10430347</v>
      </c>
      <c r="ND15" s="75">
        <v>522059</v>
      </c>
      <c r="NE15" s="75">
        <v>515932</v>
      </c>
      <c r="NF15" s="75">
        <v>6127</v>
      </c>
      <c r="NG15" s="77">
        <f t="shared" si="5"/>
        <v>5.8742053356422366E-2</v>
      </c>
      <c r="NH15" s="75">
        <f t="shared" ref="NH15:NH33" si="170">NC15+NK15</f>
        <v>10457614</v>
      </c>
      <c r="NI15" s="75">
        <v>579427</v>
      </c>
      <c r="NJ15" s="75">
        <v>552160</v>
      </c>
      <c r="NK15" s="75">
        <v>27267</v>
      </c>
      <c r="NL15" s="77">
        <f t="shared" si="6"/>
        <v>0.26073825253064414</v>
      </c>
      <c r="NM15" s="75">
        <f t="shared" ref="NM15:NM33" si="171">NH15+NP15</f>
        <v>10449500</v>
      </c>
      <c r="NN15" s="75">
        <v>517595</v>
      </c>
      <c r="NO15" s="75">
        <v>525709</v>
      </c>
      <c r="NP15" s="75">
        <v>-8114</v>
      </c>
      <c r="NQ15" s="77">
        <v>-7.7553018927574158E-2</v>
      </c>
      <c r="NR15" s="75">
        <f t="shared" ref="NR15:NR30" si="172">NM15+NU15</f>
        <v>10449540</v>
      </c>
      <c r="NS15" s="75">
        <v>502780</v>
      </c>
      <c r="NT15" s="75">
        <v>502740</v>
      </c>
      <c r="NU15" s="75">
        <v>40</v>
      </c>
      <c r="NV15" s="77">
        <v>3.8260282599367201E-4</v>
      </c>
      <c r="NW15" s="75">
        <f t="shared" ref="NW15:NW30" si="173">NR15+NZ15</f>
        <v>10468717</v>
      </c>
      <c r="NX15" s="75">
        <v>507660</v>
      </c>
      <c r="NY15" s="75">
        <v>488483</v>
      </c>
      <c r="NZ15" s="75">
        <v>19177</v>
      </c>
      <c r="OA15" s="77">
        <v>0.18336580693721771</v>
      </c>
      <c r="OB15" s="75">
        <f t="shared" ref="OB15:OB30" si="174">NW15+OE15</f>
        <v>10466661</v>
      </c>
      <c r="OC15" s="75">
        <v>512969</v>
      </c>
      <c r="OD15" s="75">
        <v>515025</v>
      </c>
      <c r="OE15" s="75">
        <v>-2056</v>
      </c>
      <c r="OF15" s="77">
        <v>-1.9630000000000002E-2</v>
      </c>
      <c r="OG15" s="75">
        <f t="shared" si="137"/>
        <v>3626193</v>
      </c>
      <c r="OH15" s="75">
        <f t="shared" si="7"/>
        <v>3640552</v>
      </c>
      <c r="OI15" s="75">
        <f t="shared" si="7"/>
        <v>-14359</v>
      </c>
      <c r="OJ15" s="77">
        <f t="shared" si="8"/>
        <v>-0.13700002480674592</v>
      </c>
      <c r="OK15" s="75">
        <f t="shared" si="138"/>
        <v>6170631</v>
      </c>
      <c r="OL15" s="75">
        <f t="shared" si="9"/>
        <v>6066612</v>
      </c>
      <c r="OM15" s="75">
        <f t="shared" si="9"/>
        <v>104019</v>
      </c>
      <c r="ON15" s="77">
        <f t="shared" si="139"/>
        <v>1.0037884161201363</v>
      </c>
      <c r="OO15" s="77"/>
    </row>
    <row r="16" spans="1:405" s="51" customFormat="1" ht="31.5" customHeight="1">
      <c r="A16" s="50"/>
      <c r="B16" s="76" t="s">
        <v>23</v>
      </c>
      <c r="C16" s="75">
        <f t="shared" si="10"/>
        <v>18062301</v>
      </c>
      <c r="D16" s="75">
        <f t="shared" ref="D16:F16" si="175">SUM(D17,D18,D19,D25,D29,D30)</f>
        <v>623420</v>
      </c>
      <c r="E16" s="75">
        <f t="shared" si="175"/>
        <v>580953</v>
      </c>
      <c r="F16" s="75">
        <f t="shared" si="175"/>
        <v>42467</v>
      </c>
      <c r="G16" s="75">
        <f>L16-O16</f>
        <v>18189786</v>
      </c>
      <c r="H16" s="75">
        <f t="shared" ref="H16:J16" si="176">SUM(H17,H18,H19,H25,H29,H30)</f>
        <v>692857</v>
      </c>
      <c r="I16" s="75">
        <f t="shared" si="176"/>
        <v>565372</v>
      </c>
      <c r="J16" s="75">
        <f t="shared" si="176"/>
        <v>127485</v>
      </c>
      <c r="K16" s="77">
        <f>(J16/C16)*100</f>
        <v>0.70580708404759718</v>
      </c>
      <c r="L16" s="75">
        <f t="shared" si="12"/>
        <v>18081564</v>
      </c>
      <c r="M16" s="75">
        <f t="shared" ref="M16:O16" si="177">SUM(M17,M18,M19,M25,M29,M30)</f>
        <v>616417</v>
      </c>
      <c r="N16" s="75">
        <f t="shared" si="177"/>
        <v>724639</v>
      </c>
      <c r="O16" s="75">
        <f t="shared" si="177"/>
        <v>-108222</v>
      </c>
      <c r="P16" s="77">
        <f t="shared" ref="P16:P22" si="178">(O16/G16)*100</f>
        <v>-0.59496027056063228</v>
      </c>
      <c r="Q16" s="75">
        <f t="shared" si="13"/>
        <v>17702533</v>
      </c>
      <c r="R16" s="75">
        <f t="shared" ref="R16:T16" si="179">SUM(R17,R18,R19,R25,R29,R30)</f>
        <v>292663</v>
      </c>
      <c r="S16" s="75">
        <f t="shared" si="179"/>
        <v>671694</v>
      </c>
      <c r="T16" s="75">
        <f t="shared" si="179"/>
        <v>-379031</v>
      </c>
      <c r="U16" s="77">
        <f t="shared" ref="U16:U22" si="180">(T16/L16)*100</f>
        <v>-2.0962290651406037</v>
      </c>
      <c r="V16" s="75">
        <f t="shared" si="14"/>
        <v>17549549</v>
      </c>
      <c r="W16" s="75">
        <f t="shared" ref="W16:Y16" si="181">SUM(W17,W18,W19,W25,W29,W30)</f>
        <v>312966</v>
      </c>
      <c r="X16" s="75">
        <f t="shared" si="181"/>
        <v>465950</v>
      </c>
      <c r="Y16" s="75">
        <f t="shared" si="181"/>
        <v>-152984</v>
      </c>
      <c r="Z16" s="77">
        <f t="shared" ref="Z16:Z22" si="182">(Y16/Q16)*100</f>
        <v>-0.86419271185654623</v>
      </c>
      <c r="AA16" s="75">
        <f t="shared" si="15"/>
        <v>17497909</v>
      </c>
      <c r="AB16" s="75">
        <f t="shared" ref="AB16:AD16" si="183">SUM(AB17,AB18,AB19,AB25,AB29,AB30)</f>
        <v>373990</v>
      </c>
      <c r="AC16" s="75">
        <f t="shared" si="183"/>
        <v>425630</v>
      </c>
      <c r="AD16" s="75">
        <f t="shared" si="183"/>
        <v>-51640</v>
      </c>
      <c r="AE16" s="77">
        <f t="shared" ref="AE16:AE22" si="184">(AD16/V16)*100</f>
        <v>-0.29425257594938764</v>
      </c>
      <c r="AF16" s="75">
        <f t="shared" si="16"/>
        <v>17477516</v>
      </c>
      <c r="AG16" s="75">
        <f t="shared" ref="AG16:AI16" si="185">SUM(AG17,AG18,AG19,AG25,AG29,AG30)</f>
        <v>394306</v>
      </c>
      <c r="AH16" s="75">
        <f t="shared" si="185"/>
        <v>414699</v>
      </c>
      <c r="AI16" s="75">
        <f t="shared" si="185"/>
        <v>-20393</v>
      </c>
      <c r="AJ16" s="77">
        <f t="shared" ref="AJ16:AJ22" si="186">(AI16/AA16)*100</f>
        <v>-0.11654535407630708</v>
      </c>
      <c r="AK16" s="75">
        <f t="shared" si="17"/>
        <v>17513606</v>
      </c>
      <c r="AL16" s="75">
        <f t="shared" ref="AL16:AN16" si="187">SUM(AL17,AL18,AL19,AL25,AL29,AL30)</f>
        <v>504084</v>
      </c>
      <c r="AM16" s="75">
        <f t="shared" si="187"/>
        <v>467994</v>
      </c>
      <c r="AN16" s="75">
        <f t="shared" si="187"/>
        <v>36090</v>
      </c>
      <c r="AO16" s="77">
        <f t="shared" ref="AO16:AO22" si="188">(AN16/AF16)*100</f>
        <v>0.20649387475886161</v>
      </c>
      <c r="AP16" s="75">
        <f t="shared" si="18"/>
        <v>17593082</v>
      </c>
      <c r="AQ16" s="75">
        <f t="shared" ref="AQ16:AS16" si="189">SUM(AQ17,AQ18,AQ19,AQ25,AQ29,AQ30)</f>
        <v>562870</v>
      </c>
      <c r="AR16" s="75">
        <f t="shared" si="189"/>
        <v>483394</v>
      </c>
      <c r="AS16" s="75">
        <f t="shared" si="189"/>
        <v>79476</v>
      </c>
      <c r="AT16" s="77">
        <f t="shared" ref="AT16:AT22" si="190">(AS16/AK16)*100</f>
        <v>0.45379575171440995</v>
      </c>
      <c r="AU16" s="75">
        <f t="shared" si="19"/>
        <v>17745476</v>
      </c>
      <c r="AV16" s="75">
        <f t="shared" ref="AV16:AX16" si="191">SUM(AV17,AV18,AV19,AV25,AV29,AV30)</f>
        <v>665355</v>
      </c>
      <c r="AW16" s="75">
        <f t="shared" si="191"/>
        <v>512961</v>
      </c>
      <c r="AX16" s="75">
        <f t="shared" si="191"/>
        <v>152394</v>
      </c>
      <c r="AY16" s="77">
        <f t="shared" ref="AY16:AY22" si="192">(AX16/AP16)*100</f>
        <v>0.86621548174447216</v>
      </c>
      <c r="AZ16" s="75">
        <f t="shared" si="20"/>
        <v>17921701</v>
      </c>
      <c r="BA16" s="75">
        <f t="shared" ref="BA16:BC16" si="193">SUM(BA17,BA18,BA19,BA25,BA29,BA30)</f>
        <v>666171</v>
      </c>
      <c r="BB16" s="75">
        <f t="shared" si="193"/>
        <v>489946</v>
      </c>
      <c r="BC16" s="75">
        <f t="shared" si="193"/>
        <v>176225</v>
      </c>
      <c r="BD16" s="77">
        <f t="shared" ref="BD16" si="194">(BC16/AU16)*100</f>
        <v>0.99307000837847348</v>
      </c>
      <c r="BE16" s="75">
        <f t="shared" si="21"/>
        <v>17891459</v>
      </c>
      <c r="BF16" s="75">
        <f t="shared" ref="BF16:BH16" si="195">SUM(BF17,BF18,BF19,BF25,BF29,BF30)</f>
        <v>581395</v>
      </c>
      <c r="BG16" s="75">
        <f t="shared" si="195"/>
        <v>611637</v>
      </c>
      <c r="BH16" s="75">
        <f t="shared" si="195"/>
        <v>-30242</v>
      </c>
      <c r="BI16" s="77">
        <f t="shared" ref="BI16" si="196">(BH16/AZ16)*100</f>
        <v>-0.16874514310890468</v>
      </c>
      <c r="BJ16" s="75">
        <f t="shared" si="22"/>
        <v>17973487</v>
      </c>
      <c r="BK16" s="75">
        <f t="shared" ref="BK16:BM16" si="197">SUM(BK17,BK18,BK19,BK25,BK29,BK30)</f>
        <v>663411</v>
      </c>
      <c r="BL16" s="75">
        <f t="shared" si="197"/>
        <v>581383</v>
      </c>
      <c r="BM16" s="75">
        <f t="shared" si="197"/>
        <v>82028</v>
      </c>
      <c r="BN16" s="77">
        <f t="shared" si="23"/>
        <v>0.45847574532630347</v>
      </c>
      <c r="BO16" s="75">
        <f t="shared" si="24"/>
        <v>18145394</v>
      </c>
      <c r="BP16" s="75">
        <f t="shared" ref="BP16:BR16" si="198">SUM(BP17,BP18,BP19,BP25,BP29,BP30)</f>
        <v>752507</v>
      </c>
      <c r="BQ16" s="75">
        <f t="shared" si="198"/>
        <v>580600</v>
      </c>
      <c r="BR16" s="75">
        <f t="shared" si="198"/>
        <v>171907</v>
      </c>
      <c r="BS16" s="77">
        <f t="shared" si="25"/>
        <v>0.95644768319024576</v>
      </c>
      <c r="BT16" s="75">
        <f t="shared" si="26"/>
        <v>18237979</v>
      </c>
      <c r="BU16" s="75">
        <f t="shared" ref="BU16:BW16" si="199">SUM(BU17,BU18,BU19,BU25,BU29,BU30)</f>
        <v>727952</v>
      </c>
      <c r="BV16" s="75">
        <f t="shared" si="199"/>
        <v>635367</v>
      </c>
      <c r="BW16" s="75">
        <f t="shared" si="199"/>
        <v>92585</v>
      </c>
      <c r="BX16" s="77">
        <f t="shared" si="27"/>
        <v>0.51023967845503937</v>
      </c>
      <c r="BY16" s="75">
        <f t="shared" si="28"/>
        <v>18292234</v>
      </c>
      <c r="BZ16" s="75">
        <f t="shared" ref="BZ16:CB16" si="200">SUM(BZ17,BZ18,BZ19,BZ25,BZ29,BZ30)</f>
        <v>622410</v>
      </c>
      <c r="CA16" s="75">
        <f t="shared" si="200"/>
        <v>568155</v>
      </c>
      <c r="CB16" s="75">
        <f t="shared" si="200"/>
        <v>54255</v>
      </c>
      <c r="CC16" s="77">
        <f t="shared" si="29"/>
        <v>0.2974836192102206</v>
      </c>
      <c r="CD16" s="75">
        <f t="shared" si="30"/>
        <v>18401696</v>
      </c>
      <c r="CE16" s="75">
        <f t="shared" ref="CE16:CG16" si="201">SUM(CE17,CE18,CE19,CE25,CE29,CE30)</f>
        <v>681653</v>
      </c>
      <c r="CF16" s="75">
        <f t="shared" si="201"/>
        <v>572191</v>
      </c>
      <c r="CG16" s="75">
        <f t="shared" si="201"/>
        <v>109462</v>
      </c>
      <c r="CH16" s="77">
        <f t="shared" si="31"/>
        <v>0.59840695237115371</v>
      </c>
      <c r="CI16" s="75">
        <f t="shared" si="32"/>
        <v>18527426</v>
      </c>
      <c r="CJ16" s="75">
        <f t="shared" ref="CJ16:CL16" si="202">SUM(CJ17,CJ18,CJ19,CJ25,CJ29,CJ30)</f>
        <v>702723</v>
      </c>
      <c r="CK16" s="75">
        <f t="shared" si="202"/>
        <v>576993</v>
      </c>
      <c r="CL16" s="75">
        <f t="shared" si="202"/>
        <v>125730</v>
      </c>
      <c r="CM16" s="77">
        <f t="shared" si="33"/>
        <v>0.68325223935880686</v>
      </c>
      <c r="CN16" s="75">
        <f t="shared" si="34"/>
        <v>18654583</v>
      </c>
      <c r="CO16" s="75">
        <f t="shared" ref="CO16:CQ16" si="203">SUM(CO17,CO18,CO19,CO25,CO29,CO30)</f>
        <v>735236</v>
      </c>
      <c r="CP16" s="75">
        <f t="shared" si="203"/>
        <v>608079</v>
      </c>
      <c r="CQ16" s="75">
        <f t="shared" si="203"/>
        <v>127157</v>
      </c>
      <c r="CR16" s="77">
        <f t="shared" si="35"/>
        <v>0.68631767845139424</v>
      </c>
      <c r="CS16" s="75">
        <f t="shared" si="150"/>
        <v>18834977</v>
      </c>
      <c r="CT16" s="75">
        <f t="shared" ref="CT16:CV16" si="204">SUM(CT17,CT18,CT19,CT25,CT29,CT30)</f>
        <v>829651</v>
      </c>
      <c r="CU16" s="75">
        <f t="shared" si="204"/>
        <v>649257</v>
      </c>
      <c r="CV16" s="75">
        <f t="shared" si="204"/>
        <v>180394</v>
      </c>
      <c r="CW16" s="77">
        <f t="shared" si="36"/>
        <v>0.96702242017417372</v>
      </c>
      <c r="CX16" s="75">
        <f t="shared" si="37"/>
        <v>18980288</v>
      </c>
      <c r="CY16" s="75">
        <f t="shared" ref="CY16:DA16" si="205">SUM(CY17,CY18,CY19,CY25,CY29,CY30)</f>
        <v>801237</v>
      </c>
      <c r="CZ16" s="75">
        <f t="shared" si="205"/>
        <v>655926</v>
      </c>
      <c r="DA16" s="75">
        <f t="shared" si="205"/>
        <v>145311</v>
      </c>
      <c r="DB16" s="77">
        <f t="shared" si="38"/>
        <v>0.77149550010069035</v>
      </c>
      <c r="DC16" s="75">
        <f t="shared" si="39"/>
        <v>19124929</v>
      </c>
      <c r="DD16" s="75">
        <f t="shared" ref="DD16:DF16" si="206">SUM(DD17,DD18,DD19,DD25,DD29,DD30)</f>
        <v>806916</v>
      </c>
      <c r="DE16" s="75">
        <f t="shared" si="206"/>
        <v>662275</v>
      </c>
      <c r="DF16" s="75">
        <f t="shared" si="206"/>
        <v>144641</v>
      </c>
      <c r="DG16" s="77">
        <f t="shared" si="40"/>
        <v>0.76205903724959279</v>
      </c>
      <c r="DH16" s="75">
        <f t="shared" si="41"/>
        <v>19305889</v>
      </c>
      <c r="DI16" s="75">
        <f t="shared" ref="DI16:DK16" si="207">SUM(DI17,DI18,DI19,DI25,DI29,DI30)</f>
        <v>818202</v>
      </c>
      <c r="DJ16" s="75">
        <f t="shared" si="207"/>
        <v>637242</v>
      </c>
      <c r="DK16" s="75">
        <f t="shared" si="207"/>
        <v>180960</v>
      </c>
      <c r="DL16" s="77">
        <f t="shared" si="42"/>
        <v>0.9461995911200507</v>
      </c>
      <c r="DM16" s="75">
        <f t="shared" si="43"/>
        <v>19201219</v>
      </c>
      <c r="DN16" s="75">
        <f t="shared" ref="DN16:DP16" si="208">SUM(DN17,DN18,DN19,DN25,DN29,DN30)</f>
        <v>703925</v>
      </c>
      <c r="DO16" s="75">
        <f t="shared" si="208"/>
        <v>808595</v>
      </c>
      <c r="DP16" s="75">
        <f t="shared" si="208"/>
        <v>-104670</v>
      </c>
      <c r="DQ16" s="77">
        <f t="shared" si="44"/>
        <v>-0.54216617530536926</v>
      </c>
      <c r="DR16" s="75">
        <f t="shared" si="45"/>
        <v>19303245</v>
      </c>
      <c r="DS16" s="75">
        <f t="shared" ref="DS16:DU16" si="209">SUM(DS17,DS18,DS19,DS25,DS29,DS30)</f>
        <v>836171</v>
      </c>
      <c r="DT16" s="75">
        <f t="shared" si="209"/>
        <v>734145</v>
      </c>
      <c r="DU16" s="75">
        <f t="shared" si="209"/>
        <v>102026</v>
      </c>
      <c r="DV16" s="77">
        <f t="shared" si="46"/>
        <v>0.53135168136981303</v>
      </c>
      <c r="DW16" s="75">
        <f t="shared" si="47"/>
        <v>19518666</v>
      </c>
      <c r="DX16" s="75">
        <f t="shared" ref="DX16:DZ16" si="210">SUM(DX17,DX18,DX19,DX25,DX29,DX30)</f>
        <v>974963</v>
      </c>
      <c r="DY16" s="75">
        <f t="shared" si="210"/>
        <v>759542</v>
      </c>
      <c r="DZ16" s="75">
        <f t="shared" si="210"/>
        <v>215421</v>
      </c>
      <c r="EA16" s="77">
        <f t="shared" si="48"/>
        <v>1.1159833489136153</v>
      </c>
      <c r="EB16" s="75">
        <f t="shared" si="49"/>
        <v>19630179</v>
      </c>
      <c r="EC16" s="75">
        <f t="shared" ref="EC16:EE16" si="211">SUM(EC17,EC18,EC19,EC25,EC29,EC30)</f>
        <v>918976</v>
      </c>
      <c r="ED16" s="75">
        <f t="shared" si="211"/>
        <v>807463</v>
      </c>
      <c r="EE16" s="75">
        <f t="shared" si="211"/>
        <v>111513</v>
      </c>
      <c r="EF16" s="77">
        <f t="shared" si="50"/>
        <v>0.57131465849151786</v>
      </c>
      <c r="EG16" s="75">
        <f t="shared" si="51"/>
        <v>19747186</v>
      </c>
      <c r="EH16" s="75">
        <f t="shared" ref="EH16:EJ16" si="212">SUM(EH17,EH18,EH19,EH25,EH29,EH30)</f>
        <v>869424</v>
      </c>
      <c r="EI16" s="75">
        <f t="shared" si="212"/>
        <v>752417</v>
      </c>
      <c r="EJ16" s="75">
        <f t="shared" si="212"/>
        <v>117007</v>
      </c>
      <c r="EK16" s="77">
        <f t="shared" si="52"/>
        <v>0.59605671451085596</v>
      </c>
      <c r="EL16" s="75">
        <f t="shared" si="53"/>
        <v>19867480</v>
      </c>
      <c r="EM16" s="75">
        <f t="shared" ref="EM16:EO16" si="213">SUM(EM17,EM18,EM19,EM25,EM29,EM30)</f>
        <v>880415</v>
      </c>
      <c r="EN16" s="75">
        <f t="shared" si="213"/>
        <v>760121</v>
      </c>
      <c r="EO16" s="75">
        <f t="shared" si="213"/>
        <v>120294</v>
      </c>
      <c r="EP16" s="77">
        <f t="shared" si="54"/>
        <v>0.60917033951065236</v>
      </c>
      <c r="EQ16" s="75">
        <f t="shared" si="55"/>
        <v>19992014</v>
      </c>
      <c r="ER16" s="75">
        <f t="shared" ref="ER16:ET16" si="214">SUM(ER17,ER18,ER19,ER25,ER29,ER30)</f>
        <v>853671</v>
      </c>
      <c r="ES16" s="75">
        <f t="shared" si="214"/>
        <v>729137</v>
      </c>
      <c r="ET16" s="75">
        <f t="shared" si="214"/>
        <v>124534</v>
      </c>
      <c r="EU16" s="77">
        <f t="shared" si="56"/>
        <v>0.62682333139381541</v>
      </c>
      <c r="EV16" s="75">
        <f t="shared" si="57"/>
        <v>20073887</v>
      </c>
      <c r="EW16" s="75">
        <f t="shared" ref="EW16:EY16" si="215">SUM(EW17,EW18,EW19,EW25,EW29,EW30)</f>
        <v>846097</v>
      </c>
      <c r="EX16" s="75">
        <f t="shared" si="215"/>
        <v>764224</v>
      </c>
      <c r="EY16" s="75">
        <f t="shared" si="215"/>
        <v>81873</v>
      </c>
      <c r="EZ16" s="77">
        <f t="shared" si="58"/>
        <v>0.40952852473992868</v>
      </c>
      <c r="FA16" s="75">
        <f t="shared" si="59"/>
        <v>20215000</v>
      </c>
      <c r="FB16" s="75">
        <f t="shared" ref="FB16:FD16" si="216">SUM(FB17,FB18,FB19,FB25,FB29,FB30)</f>
        <v>946069</v>
      </c>
      <c r="FC16" s="75">
        <f t="shared" si="216"/>
        <v>804956</v>
      </c>
      <c r="FD16" s="75">
        <f t="shared" si="216"/>
        <v>141113</v>
      </c>
      <c r="FE16" s="77">
        <f t="shared" si="60"/>
        <v>0.7029679902053847</v>
      </c>
      <c r="FF16" s="75">
        <f t="shared" si="61"/>
        <v>20337562</v>
      </c>
      <c r="FG16" s="75">
        <f t="shared" ref="FG16:FI16" si="217">SUM(FG17,FG18,FG19,FG25,FG29,FG30)</f>
        <v>871088</v>
      </c>
      <c r="FH16" s="75">
        <f t="shared" si="217"/>
        <v>748526</v>
      </c>
      <c r="FI16" s="75">
        <f t="shared" si="217"/>
        <v>122562</v>
      </c>
      <c r="FJ16" s="77">
        <f t="shared" si="62"/>
        <v>0.60629235716052432</v>
      </c>
      <c r="FK16" s="75">
        <f t="shared" si="63"/>
        <v>20428856</v>
      </c>
      <c r="FL16" s="75">
        <f t="shared" ref="FL16:FN16" si="218">SUM(FL17,FL18,FL19,FL25,FL29,FL30)</f>
        <v>816797</v>
      </c>
      <c r="FM16" s="75">
        <f t="shared" si="218"/>
        <v>725503</v>
      </c>
      <c r="FN16" s="75">
        <f t="shared" si="218"/>
        <v>91294</v>
      </c>
      <c r="FO16" s="77">
        <f t="shared" si="64"/>
        <v>0.44889353010945948</v>
      </c>
      <c r="FP16" s="75">
        <f t="shared" si="65"/>
        <v>20521069</v>
      </c>
      <c r="FQ16" s="75">
        <f t="shared" ref="FQ16:FS16" si="219">SUM(FQ17,FQ18,FQ19,FQ25,FQ29,FQ30)</f>
        <v>803557</v>
      </c>
      <c r="FR16" s="75">
        <f t="shared" si="219"/>
        <v>711344</v>
      </c>
      <c r="FS16" s="75">
        <f t="shared" si="219"/>
        <v>92213</v>
      </c>
      <c r="FT16" s="77">
        <f t="shared" si="66"/>
        <v>0.4513860198534857</v>
      </c>
      <c r="FU16" s="75">
        <f t="shared" si="67"/>
        <v>20333005</v>
      </c>
      <c r="FV16" s="75">
        <f t="shared" ref="FV16:FX16" si="220">SUM(FV17,FV18,FV19,FV25,FV29,FV30)</f>
        <v>664710</v>
      </c>
      <c r="FW16" s="75">
        <f t="shared" si="220"/>
        <v>852774</v>
      </c>
      <c r="FX16" s="75">
        <f t="shared" si="220"/>
        <v>-188064</v>
      </c>
      <c r="FY16" s="77">
        <f t="shared" si="68"/>
        <v>-0.91644348547339316</v>
      </c>
      <c r="FZ16" s="75">
        <f t="shared" si="69"/>
        <v>20373691</v>
      </c>
      <c r="GA16" s="75">
        <f t="shared" ref="GA16:GC16" si="221">SUM(GA17,GA18,GA19,GA25,GA29,GA30)</f>
        <v>865546</v>
      </c>
      <c r="GB16" s="75">
        <f t="shared" si="221"/>
        <v>824860</v>
      </c>
      <c r="GC16" s="75">
        <f t="shared" si="221"/>
        <v>40686</v>
      </c>
      <c r="GD16" s="77">
        <f t="shared" si="70"/>
        <v>0.20009831306292405</v>
      </c>
      <c r="GE16" s="75">
        <f t="shared" si="71"/>
        <v>20537891</v>
      </c>
      <c r="GF16" s="75">
        <f t="shared" ref="GF16:GH16" si="222">SUM(GF17,GF18,GF19,GF25,GF29,GF30)</f>
        <v>937170</v>
      </c>
      <c r="GG16" s="75">
        <f t="shared" si="222"/>
        <v>772970</v>
      </c>
      <c r="GH16" s="75">
        <f t="shared" si="222"/>
        <v>164200</v>
      </c>
      <c r="GI16" s="77">
        <f t="shared" si="72"/>
        <v>0.80594134857547417</v>
      </c>
      <c r="GJ16" s="75">
        <f t="shared" si="73"/>
        <v>20660214</v>
      </c>
      <c r="GK16" s="75">
        <f t="shared" ref="GK16:GM16" si="223">SUM(GK17,GK18,GK19,GK25,GK29,GK30)</f>
        <v>1006970</v>
      </c>
      <c r="GL16" s="75">
        <f t="shared" si="223"/>
        <v>884647</v>
      </c>
      <c r="GM16" s="75">
        <f t="shared" si="223"/>
        <v>122323</v>
      </c>
      <c r="GN16" s="77">
        <f t="shared" si="74"/>
        <v>0.59559669490893685</v>
      </c>
      <c r="GO16" s="75">
        <f t="shared" si="75"/>
        <v>20764108</v>
      </c>
      <c r="GP16" s="75">
        <f t="shared" ref="GP16:GR16" si="224">SUM(GP17,GP18,GP19,GP25,GP29,GP30)</f>
        <v>863267</v>
      </c>
      <c r="GQ16" s="75">
        <f t="shared" si="224"/>
        <v>759373</v>
      </c>
      <c r="GR16" s="75">
        <f t="shared" si="224"/>
        <v>103894</v>
      </c>
      <c r="GS16" s="77">
        <f t="shared" si="76"/>
        <v>0.50286991218968013</v>
      </c>
      <c r="GT16" s="75">
        <f t="shared" si="77"/>
        <v>20848023</v>
      </c>
      <c r="GU16" s="75">
        <f t="shared" ref="GU16:GW16" si="225">SUM(GU17,GU18,GU19,GU25,GU29,GU30)</f>
        <v>907627</v>
      </c>
      <c r="GV16" s="75">
        <f t="shared" si="225"/>
        <v>823712</v>
      </c>
      <c r="GW16" s="75">
        <f t="shared" si="225"/>
        <v>83915</v>
      </c>
      <c r="GX16" s="77">
        <f t="shared" si="78"/>
        <v>0.40413486579823227</v>
      </c>
      <c r="GY16" s="75">
        <f t="shared" si="79"/>
        <v>20924443</v>
      </c>
      <c r="GZ16" s="75">
        <f t="shared" ref="GZ16:HB16" si="226">SUM(GZ17,GZ18,GZ19,GZ25,GZ29,GZ30)</f>
        <v>863581</v>
      </c>
      <c r="HA16" s="75">
        <f t="shared" si="226"/>
        <v>787161</v>
      </c>
      <c r="HB16" s="75">
        <f t="shared" si="226"/>
        <v>76420</v>
      </c>
      <c r="HC16" s="77">
        <f t="shared" si="80"/>
        <v>0.36655753881315267</v>
      </c>
      <c r="HD16" s="75">
        <f t="shared" si="81"/>
        <v>20980746</v>
      </c>
      <c r="HE16" s="75">
        <f t="shared" ref="HE16:HG16" si="227">SUM(HE17,HE18,HE19,HE25,HE29,HE30)</f>
        <v>852396</v>
      </c>
      <c r="HF16" s="75">
        <f t="shared" si="227"/>
        <v>796093</v>
      </c>
      <c r="HG16" s="75">
        <f t="shared" si="227"/>
        <v>56303</v>
      </c>
      <c r="HH16" s="77">
        <f t="shared" si="82"/>
        <v>0.26907765238960007</v>
      </c>
      <c r="HI16" s="75">
        <f t="shared" si="83"/>
        <v>21095185</v>
      </c>
      <c r="HJ16" s="75">
        <f t="shared" ref="HJ16:HL16" si="228">SUM(HJ17,HJ18,HJ19,HJ25,HJ29,HJ30)</f>
        <v>964181</v>
      </c>
      <c r="HK16" s="75">
        <f t="shared" si="228"/>
        <v>849742</v>
      </c>
      <c r="HL16" s="75">
        <f t="shared" si="228"/>
        <v>114439</v>
      </c>
      <c r="HM16" s="77">
        <f t="shared" si="84"/>
        <v>0.54544771668271463</v>
      </c>
      <c r="HN16" s="75">
        <f t="shared" si="85"/>
        <v>21193391</v>
      </c>
      <c r="HO16" s="75">
        <f t="shared" ref="HO16:HQ16" si="229">SUM(HO17,HO18,HO19,HO25,HO29,HO30)</f>
        <v>872757</v>
      </c>
      <c r="HP16" s="75">
        <f t="shared" si="229"/>
        <v>774551</v>
      </c>
      <c r="HQ16" s="75">
        <f t="shared" si="229"/>
        <v>98206</v>
      </c>
      <c r="HR16" s="77">
        <f t="shared" si="86"/>
        <v>0.4655375148404719</v>
      </c>
      <c r="HS16" s="75">
        <f t="shared" si="87"/>
        <v>21303330</v>
      </c>
      <c r="HT16" s="75">
        <f t="shared" ref="HT16:HV16" si="230">SUM(HT17,HT18,HT19,HT25,HT29,HT30)</f>
        <v>896440</v>
      </c>
      <c r="HU16" s="75">
        <f t="shared" si="230"/>
        <v>786501</v>
      </c>
      <c r="HV16" s="75">
        <f t="shared" si="230"/>
        <v>109939</v>
      </c>
      <c r="HW16" s="77">
        <f t="shared" si="88"/>
        <v>0.51874190402092812</v>
      </c>
      <c r="HX16" s="75">
        <f t="shared" si="89"/>
        <v>21395950</v>
      </c>
      <c r="HY16" s="75">
        <f t="shared" ref="HY16:IA16" si="231">SUM(HY17,HY18,HY19,HY25,HY29,HY30)</f>
        <v>860936</v>
      </c>
      <c r="HZ16" s="75">
        <f t="shared" si="231"/>
        <v>768316</v>
      </c>
      <c r="IA16" s="75">
        <f t="shared" si="231"/>
        <v>92620</v>
      </c>
      <c r="IB16" s="77">
        <f t="shared" si="90"/>
        <v>0.43476771002467685</v>
      </c>
      <c r="IC16" s="75">
        <f t="shared" si="91"/>
        <v>21214041</v>
      </c>
      <c r="ID16" s="75">
        <f>SUM(ID17,ID18,ID19,ID25,ID29,ID30)</f>
        <v>730726</v>
      </c>
      <c r="IE16" s="75">
        <f t="shared" ref="IE16:IF16" si="232">SUM(IE17,IE18,IE19,IE25,IE29,IE30)</f>
        <v>912635</v>
      </c>
      <c r="IF16" s="75">
        <f t="shared" si="232"/>
        <v>-181909</v>
      </c>
      <c r="IG16" s="77">
        <f t="shared" si="92"/>
        <v>-0.85020295897120723</v>
      </c>
      <c r="IH16" s="75">
        <f t="shared" si="93"/>
        <v>21294628</v>
      </c>
      <c r="II16" s="75">
        <v>954061</v>
      </c>
      <c r="IJ16" s="75">
        <v>873474</v>
      </c>
      <c r="IK16" s="75">
        <v>80587</v>
      </c>
      <c r="IL16" s="77">
        <f t="shared" si="1"/>
        <v>0.37987576247260013</v>
      </c>
      <c r="IM16" s="75">
        <f t="shared" si="94"/>
        <v>21487755</v>
      </c>
      <c r="IN16" s="75">
        <v>1073482</v>
      </c>
      <c r="IO16" s="75">
        <v>880355</v>
      </c>
      <c r="IP16" s="75">
        <v>193127</v>
      </c>
      <c r="IQ16" s="77">
        <f t="shared" si="95"/>
        <v>0.90692826378558944</v>
      </c>
      <c r="IR16" s="75">
        <f t="shared" si="96"/>
        <v>21636477</v>
      </c>
      <c r="IS16" s="75">
        <v>1066667</v>
      </c>
      <c r="IT16" s="75">
        <v>917945</v>
      </c>
      <c r="IU16" s="75">
        <v>148722</v>
      </c>
      <c r="IV16" s="77">
        <f t="shared" si="97"/>
        <v>0.69212442156009324</v>
      </c>
      <c r="IW16" s="75">
        <f t="shared" si="98"/>
        <v>21774786</v>
      </c>
      <c r="IX16" s="75">
        <v>1052520</v>
      </c>
      <c r="IY16" s="75">
        <v>914211</v>
      </c>
      <c r="IZ16" s="75">
        <v>138309</v>
      </c>
      <c r="JA16" s="77">
        <f t="shared" si="99"/>
        <v>0.63923992801600737</v>
      </c>
      <c r="JB16" s="75">
        <f t="shared" si="100"/>
        <v>21844095</v>
      </c>
      <c r="JC16" s="75">
        <v>977552</v>
      </c>
      <c r="JD16" s="75">
        <v>908243</v>
      </c>
      <c r="JE16" s="75">
        <v>69309</v>
      </c>
      <c r="JF16" s="77">
        <f t="shared" si="101"/>
        <v>0.31829933942864008</v>
      </c>
      <c r="JG16" s="75">
        <f t="shared" si="102"/>
        <v>21931803</v>
      </c>
      <c r="JH16" s="75">
        <v>951259</v>
      </c>
      <c r="JI16" s="75">
        <v>863551</v>
      </c>
      <c r="JJ16" s="75">
        <v>87708</v>
      </c>
      <c r="JK16" s="77">
        <f t="shared" si="103"/>
        <v>0.40151812194554176</v>
      </c>
      <c r="JL16" s="75">
        <f t="shared" si="104"/>
        <v>22010970</v>
      </c>
      <c r="JM16" s="75">
        <v>1006902</v>
      </c>
      <c r="JN16" s="75">
        <v>927735</v>
      </c>
      <c r="JO16" s="75">
        <v>79167</v>
      </c>
      <c r="JP16" s="77">
        <f t="shared" si="105"/>
        <v>0.3609689545360224</v>
      </c>
      <c r="JQ16" s="75">
        <f t="shared" si="106"/>
        <v>22129334</v>
      </c>
      <c r="JR16" s="75">
        <v>1037277</v>
      </c>
      <c r="JS16" s="75">
        <v>918913</v>
      </c>
      <c r="JT16" s="75">
        <v>118364</v>
      </c>
      <c r="JU16" s="77">
        <f t="shared" si="107"/>
        <v>0.53775004009364424</v>
      </c>
      <c r="JV16" s="75">
        <f t="shared" si="108"/>
        <v>22257688</v>
      </c>
      <c r="JW16" s="75">
        <v>1009581</v>
      </c>
      <c r="JX16" s="75">
        <v>881227</v>
      </c>
      <c r="JY16" s="75">
        <v>128354</v>
      </c>
      <c r="JZ16" s="77">
        <f t="shared" si="109"/>
        <v>0.58001745556373274</v>
      </c>
      <c r="KA16" s="75">
        <f t="shared" si="110"/>
        <v>22328905</v>
      </c>
      <c r="KB16" s="75">
        <v>1032473</v>
      </c>
      <c r="KC16" s="75">
        <v>961256</v>
      </c>
      <c r="KD16" s="75">
        <v>71217</v>
      </c>
      <c r="KE16" s="77">
        <f t="shared" si="111"/>
        <v>0.31996584730633298</v>
      </c>
      <c r="KF16" s="75">
        <f t="shared" si="112"/>
        <v>22396622</v>
      </c>
      <c r="KG16" s="75">
        <v>921259</v>
      </c>
      <c r="KH16" s="75">
        <v>853542</v>
      </c>
      <c r="KI16" s="75">
        <v>67717</v>
      </c>
      <c r="KJ16" s="77">
        <f t="shared" si="113"/>
        <v>0.30327058133840423</v>
      </c>
      <c r="KK16" s="75">
        <f t="shared" si="114"/>
        <v>22138919</v>
      </c>
      <c r="KL16" s="75">
        <v>745347</v>
      </c>
      <c r="KM16" s="75">
        <v>1003050</v>
      </c>
      <c r="KN16" s="75">
        <v>-257703</v>
      </c>
      <c r="KO16" s="77">
        <f t="shared" si="115"/>
        <v>-1.1506333410458058</v>
      </c>
      <c r="KP16" s="75">
        <f t="shared" si="116"/>
        <v>22184084</v>
      </c>
      <c r="KQ16" s="75">
        <v>1048662</v>
      </c>
      <c r="KR16" s="75">
        <v>1003497</v>
      </c>
      <c r="KS16" s="75">
        <v>45165</v>
      </c>
      <c r="KT16" s="77">
        <f t="shared" si="117"/>
        <v>0.2040072507605272</v>
      </c>
      <c r="KU16" s="75">
        <f t="shared" si="118"/>
        <v>22438896</v>
      </c>
      <c r="KV16" s="75">
        <v>1243562</v>
      </c>
      <c r="KW16" s="75">
        <v>988750</v>
      </c>
      <c r="KX16" s="75">
        <v>254812</v>
      </c>
      <c r="KY16" s="77">
        <f t="shared" si="119"/>
        <v>1.1486252937015564</v>
      </c>
      <c r="KZ16" s="75">
        <f t="shared" si="120"/>
        <v>22491355</v>
      </c>
      <c r="LA16" s="75">
        <v>1047630</v>
      </c>
      <c r="LB16" s="75">
        <v>995171</v>
      </c>
      <c r="LC16" s="75">
        <v>52459</v>
      </c>
      <c r="LD16" s="77">
        <f t="shared" si="121"/>
        <v>0.23378601157561404</v>
      </c>
      <c r="LE16" s="75">
        <f t="shared" si="122"/>
        <v>22627464</v>
      </c>
      <c r="LF16" s="75">
        <v>1062130</v>
      </c>
      <c r="LG16" s="75">
        <v>926021</v>
      </c>
      <c r="LH16" s="75">
        <v>136109</v>
      </c>
      <c r="LI16" s="77">
        <f t="shared" si="123"/>
        <v>0.60516140534885521</v>
      </c>
      <c r="LJ16" s="75">
        <f t="shared" si="124"/>
        <v>22697603</v>
      </c>
      <c r="LK16" s="75">
        <v>1041228</v>
      </c>
      <c r="LL16" s="75">
        <v>971089</v>
      </c>
      <c r="LM16" s="75">
        <v>70139</v>
      </c>
      <c r="LN16" s="77">
        <f t="shared" si="125"/>
        <v>0.30997287190469069</v>
      </c>
      <c r="LO16" s="75">
        <f t="shared" si="126"/>
        <v>22774660</v>
      </c>
      <c r="LP16" s="75">
        <v>992540</v>
      </c>
      <c r="LQ16" s="75">
        <v>915483</v>
      </c>
      <c r="LR16" s="75">
        <v>77057</v>
      </c>
      <c r="LS16" s="77">
        <f t="shared" si="127"/>
        <v>0.33949399855130075</v>
      </c>
      <c r="LT16" s="75">
        <f t="shared" si="128"/>
        <v>22824819</v>
      </c>
      <c r="LU16" s="75">
        <v>1040864</v>
      </c>
      <c r="LV16" s="75">
        <v>990705</v>
      </c>
      <c r="LW16" s="75">
        <v>50159</v>
      </c>
      <c r="LX16" s="77">
        <f t="shared" si="129"/>
        <v>0.22024038997728179</v>
      </c>
      <c r="LY16" s="75">
        <f t="shared" si="130"/>
        <v>22905821</v>
      </c>
      <c r="LZ16" s="75">
        <v>1056040</v>
      </c>
      <c r="MA16" s="75">
        <v>975038</v>
      </c>
      <c r="MB16" s="75">
        <v>81002</v>
      </c>
      <c r="MC16" s="77">
        <f t="shared" si="131"/>
        <v>0.3548856181510136</v>
      </c>
      <c r="MD16" s="75">
        <f t="shared" si="132"/>
        <v>23012427</v>
      </c>
      <c r="ME16" s="75">
        <v>1081255</v>
      </c>
      <c r="MF16" s="75">
        <v>974649</v>
      </c>
      <c r="MG16" s="75">
        <v>106606</v>
      </c>
      <c r="MH16" s="77">
        <f t="shared" si="133"/>
        <v>0.46541008069520845</v>
      </c>
      <c r="MI16" s="75">
        <f t="shared" si="134"/>
        <v>23094863</v>
      </c>
      <c r="MJ16" s="75">
        <v>1087847</v>
      </c>
      <c r="MK16" s="75">
        <v>1005411</v>
      </c>
      <c r="ML16" s="75">
        <v>82436</v>
      </c>
      <c r="MM16" s="77">
        <f t="shared" si="135"/>
        <v>0.35822384140534153</v>
      </c>
      <c r="MN16" s="75">
        <f t="shared" si="136"/>
        <v>23169994</v>
      </c>
      <c r="MO16" s="75">
        <v>945643</v>
      </c>
      <c r="MP16" s="75">
        <v>870512</v>
      </c>
      <c r="MQ16" s="75">
        <v>75131</v>
      </c>
      <c r="MR16" s="77">
        <f t="shared" si="3"/>
        <v>0.32531476805036685</v>
      </c>
      <c r="MS16" s="75">
        <v>22889184</v>
      </c>
      <c r="MT16" s="75">
        <v>760341</v>
      </c>
      <c r="MU16" s="75">
        <v>1041151</v>
      </c>
      <c r="MV16" s="75">
        <v>-280810</v>
      </c>
      <c r="MW16" s="77">
        <f t="shared" si="4"/>
        <v>-1.2119554282146123</v>
      </c>
      <c r="MX16" s="75">
        <f t="shared" si="168"/>
        <v>22929709</v>
      </c>
      <c r="MY16" s="75">
        <v>1032076</v>
      </c>
      <c r="MZ16" s="75">
        <v>991551</v>
      </c>
      <c r="NA16" s="75">
        <v>40525</v>
      </c>
      <c r="NB16" s="77">
        <v>0.17040109634399414</v>
      </c>
      <c r="NC16" s="75">
        <f t="shared" si="169"/>
        <v>23107662</v>
      </c>
      <c r="ND16" s="75">
        <v>1172438</v>
      </c>
      <c r="NE16" s="75">
        <v>994485</v>
      </c>
      <c r="NF16" s="75">
        <v>177953</v>
      </c>
      <c r="NG16" s="77">
        <f t="shared" si="5"/>
        <v>0.77010387290587856</v>
      </c>
      <c r="NH16" s="75">
        <f t="shared" si="170"/>
        <v>23260053</v>
      </c>
      <c r="NI16" s="75">
        <v>1214329</v>
      </c>
      <c r="NJ16" s="75">
        <v>1061938</v>
      </c>
      <c r="NK16" s="75">
        <v>152391</v>
      </c>
      <c r="NL16" s="77">
        <f t="shared" si="6"/>
        <v>0.65516187774808599</v>
      </c>
      <c r="NM16" s="75">
        <f t="shared" si="171"/>
        <v>23329654</v>
      </c>
      <c r="NN16" s="75">
        <v>1086472</v>
      </c>
      <c r="NO16" s="75">
        <v>1016871</v>
      </c>
      <c r="NP16" s="75">
        <v>69601</v>
      </c>
      <c r="NQ16" s="77">
        <v>0.29908156394958496</v>
      </c>
      <c r="NR16" s="75">
        <f t="shared" si="172"/>
        <v>23375309</v>
      </c>
      <c r="NS16" s="75">
        <v>1047797</v>
      </c>
      <c r="NT16" s="75">
        <v>1002142</v>
      </c>
      <c r="NU16" s="75">
        <v>45655</v>
      </c>
      <c r="NV16" s="77">
        <v>0.19562980532646179</v>
      </c>
      <c r="NW16" s="75">
        <f t="shared" si="173"/>
        <v>23449823</v>
      </c>
      <c r="NX16" s="75">
        <v>1057527</v>
      </c>
      <c r="NY16" s="75">
        <v>983013</v>
      </c>
      <c r="NZ16" s="75">
        <v>74514</v>
      </c>
      <c r="OA16" s="77">
        <v>0.31861841678619385</v>
      </c>
      <c r="OB16" s="75">
        <f t="shared" si="174"/>
        <v>23473921</v>
      </c>
      <c r="OC16" s="75">
        <v>1075407</v>
      </c>
      <c r="OD16" s="75">
        <v>1051309</v>
      </c>
      <c r="OE16" s="75">
        <v>24098</v>
      </c>
      <c r="OF16" s="77">
        <v>0.10273400000000001</v>
      </c>
      <c r="OG16" s="75">
        <f t="shared" si="137"/>
        <v>7686046</v>
      </c>
      <c r="OH16" s="75">
        <f t="shared" si="7"/>
        <v>7101309</v>
      </c>
      <c r="OI16" s="75">
        <f t="shared" si="7"/>
        <v>584737</v>
      </c>
      <c r="OJ16" s="77">
        <f t="shared" si="8"/>
        <v>2.554643276055625</v>
      </c>
      <c r="OK16" s="75">
        <f t="shared" si="138"/>
        <v>12617172</v>
      </c>
      <c r="OL16" s="75">
        <f t="shared" si="9"/>
        <v>11968070</v>
      </c>
      <c r="OM16" s="75">
        <f t="shared" si="9"/>
        <v>649102</v>
      </c>
      <c r="ON16" s="77">
        <f t="shared" si="139"/>
        <v>2.8438429237927365</v>
      </c>
      <c r="OO16" s="77"/>
    </row>
    <row r="17" spans="1:405" s="51" customFormat="1" ht="31.5" customHeight="1">
      <c r="A17" s="50"/>
      <c r="B17" s="83" t="s">
        <v>24</v>
      </c>
      <c r="C17" s="84">
        <f t="shared" si="10"/>
        <v>2351048</v>
      </c>
      <c r="D17" s="84">
        <v>65619</v>
      </c>
      <c r="E17" s="84">
        <v>67714</v>
      </c>
      <c r="F17" s="84">
        <v>-2095</v>
      </c>
      <c r="G17" s="84">
        <f t="shared" si="11"/>
        <v>2359297</v>
      </c>
      <c r="H17" s="84">
        <v>75198</v>
      </c>
      <c r="I17" s="84">
        <v>66949</v>
      </c>
      <c r="J17" s="84">
        <v>8249</v>
      </c>
      <c r="K17" s="88">
        <f t="shared" si="0"/>
        <v>0.35086480582276497</v>
      </c>
      <c r="L17" s="84">
        <f t="shared" si="12"/>
        <v>2353847</v>
      </c>
      <c r="M17" s="84">
        <v>73853</v>
      </c>
      <c r="N17" s="84">
        <v>79303</v>
      </c>
      <c r="O17" s="84">
        <v>-5450</v>
      </c>
      <c r="P17" s="88">
        <f t="shared" si="178"/>
        <v>-0.23100101428518749</v>
      </c>
      <c r="Q17" s="84">
        <f t="shared" si="13"/>
        <v>2301093</v>
      </c>
      <c r="R17" s="84">
        <v>36059</v>
      </c>
      <c r="S17" s="84">
        <v>88813</v>
      </c>
      <c r="T17" s="84">
        <v>-52754</v>
      </c>
      <c r="U17" s="88">
        <f t="shared" si="180"/>
        <v>-2.2411822008822151</v>
      </c>
      <c r="V17" s="84">
        <f t="shared" si="14"/>
        <v>2273280</v>
      </c>
      <c r="W17" s="84">
        <v>36190</v>
      </c>
      <c r="X17" s="84">
        <v>64003</v>
      </c>
      <c r="Y17" s="84">
        <v>-27813</v>
      </c>
      <c r="Z17" s="88">
        <f t="shared" si="182"/>
        <v>-1.2086864807289404</v>
      </c>
      <c r="AA17" s="84">
        <f t="shared" si="15"/>
        <v>2264430</v>
      </c>
      <c r="AB17" s="84">
        <v>47990</v>
      </c>
      <c r="AC17" s="84">
        <v>56840</v>
      </c>
      <c r="AD17" s="84">
        <v>-8850</v>
      </c>
      <c r="AE17" s="88">
        <f t="shared" si="184"/>
        <v>-0.38930532094594594</v>
      </c>
      <c r="AF17" s="84">
        <f t="shared" si="16"/>
        <v>2260971</v>
      </c>
      <c r="AG17" s="84">
        <v>60111</v>
      </c>
      <c r="AH17" s="84">
        <v>63570</v>
      </c>
      <c r="AI17" s="84">
        <v>-3459</v>
      </c>
      <c r="AJ17" s="88">
        <f t="shared" si="186"/>
        <v>-0.15275367310978921</v>
      </c>
      <c r="AK17" s="84">
        <f t="shared" si="17"/>
        <v>2260540</v>
      </c>
      <c r="AL17" s="84">
        <v>65228</v>
      </c>
      <c r="AM17" s="84">
        <v>65659</v>
      </c>
      <c r="AN17" s="84">
        <v>-431</v>
      </c>
      <c r="AO17" s="88">
        <f t="shared" si="188"/>
        <v>-1.9062606287298688E-2</v>
      </c>
      <c r="AP17" s="84">
        <f t="shared" si="18"/>
        <v>2270848</v>
      </c>
      <c r="AQ17" s="84">
        <v>74279</v>
      </c>
      <c r="AR17" s="84">
        <v>63971</v>
      </c>
      <c r="AS17" s="84">
        <v>10308</v>
      </c>
      <c r="AT17" s="88">
        <f t="shared" si="190"/>
        <v>0.45599723959761829</v>
      </c>
      <c r="AU17" s="84">
        <f t="shared" si="19"/>
        <v>2287809</v>
      </c>
      <c r="AV17" s="84">
        <v>84679</v>
      </c>
      <c r="AW17" s="84">
        <v>67718</v>
      </c>
      <c r="AX17" s="84">
        <v>16961</v>
      </c>
      <c r="AY17" s="88">
        <f t="shared" si="192"/>
        <v>0.74690159799334876</v>
      </c>
      <c r="AZ17" s="84">
        <f t="shared" si="20"/>
        <v>2305711</v>
      </c>
      <c r="BA17" s="84">
        <v>84360</v>
      </c>
      <c r="BB17" s="84">
        <v>66458</v>
      </c>
      <c r="BC17" s="84">
        <v>17902</v>
      </c>
      <c r="BD17" s="88">
        <f t="shared" si="166"/>
        <v>0.78249539187930461</v>
      </c>
      <c r="BE17" s="84">
        <f t="shared" si="21"/>
        <v>2302745</v>
      </c>
      <c r="BF17" s="84">
        <v>67425</v>
      </c>
      <c r="BG17" s="84">
        <v>70391</v>
      </c>
      <c r="BH17" s="84">
        <v>-2966</v>
      </c>
      <c r="BI17" s="88">
        <f t="shared" si="167"/>
        <v>-0.12863711020158206</v>
      </c>
      <c r="BJ17" s="84">
        <f t="shared" si="22"/>
        <v>2303327</v>
      </c>
      <c r="BK17" s="84">
        <v>70636</v>
      </c>
      <c r="BL17" s="84">
        <v>70054</v>
      </c>
      <c r="BM17" s="84">
        <v>582</v>
      </c>
      <c r="BN17" s="85">
        <f t="shared" si="23"/>
        <v>2.5274183637354546E-2</v>
      </c>
      <c r="BO17" s="84">
        <f t="shared" si="24"/>
        <v>2314288</v>
      </c>
      <c r="BP17" s="84">
        <v>85014</v>
      </c>
      <c r="BQ17" s="84">
        <v>74053</v>
      </c>
      <c r="BR17" s="84">
        <v>10961</v>
      </c>
      <c r="BS17" s="85">
        <f t="shared" si="25"/>
        <v>0.47587685118092216</v>
      </c>
      <c r="BT17" s="84">
        <f t="shared" si="26"/>
        <v>2327575</v>
      </c>
      <c r="BU17" s="84">
        <v>87952</v>
      </c>
      <c r="BV17" s="84">
        <v>74665</v>
      </c>
      <c r="BW17" s="84">
        <v>13287</v>
      </c>
      <c r="BX17" s="85">
        <f t="shared" si="27"/>
        <v>0.57412906258858021</v>
      </c>
      <c r="BY17" s="84">
        <f t="shared" si="28"/>
        <v>2331978</v>
      </c>
      <c r="BZ17" s="84">
        <v>77887</v>
      </c>
      <c r="CA17" s="84">
        <v>73484</v>
      </c>
      <c r="CB17" s="84">
        <v>4403</v>
      </c>
      <c r="CC17" s="85">
        <f t="shared" si="29"/>
        <v>0.18916683672921389</v>
      </c>
      <c r="CD17" s="84">
        <f t="shared" si="30"/>
        <v>2339233</v>
      </c>
      <c r="CE17" s="84">
        <v>79296</v>
      </c>
      <c r="CF17" s="84">
        <v>72041</v>
      </c>
      <c r="CG17" s="84">
        <v>7255</v>
      </c>
      <c r="CH17" s="85">
        <f t="shared" si="31"/>
        <v>0.31110928147692646</v>
      </c>
      <c r="CI17" s="84">
        <f t="shared" si="32"/>
        <v>2351949</v>
      </c>
      <c r="CJ17" s="84">
        <v>82724</v>
      </c>
      <c r="CK17" s="84">
        <v>70008</v>
      </c>
      <c r="CL17" s="84">
        <v>12716</v>
      </c>
      <c r="CM17" s="85">
        <f t="shared" si="33"/>
        <v>0.543596982429711</v>
      </c>
      <c r="CN17" s="84">
        <f t="shared" si="34"/>
        <v>2366246</v>
      </c>
      <c r="CO17" s="84">
        <v>88687</v>
      </c>
      <c r="CP17" s="84">
        <v>74390</v>
      </c>
      <c r="CQ17" s="84">
        <v>14297</v>
      </c>
      <c r="CR17" s="85">
        <f t="shared" si="35"/>
        <v>0.6078788273045036</v>
      </c>
      <c r="CS17" s="84">
        <f t="shared" si="150"/>
        <v>2384925</v>
      </c>
      <c r="CT17" s="84">
        <v>94101</v>
      </c>
      <c r="CU17" s="84">
        <v>75422</v>
      </c>
      <c r="CV17" s="84">
        <v>18679</v>
      </c>
      <c r="CW17" s="85">
        <f t="shared" si="36"/>
        <v>0.7893938331010385</v>
      </c>
      <c r="CX17" s="84">
        <f t="shared" si="37"/>
        <v>2402858</v>
      </c>
      <c r="CY17" s="84">
        <v>96158</v>
      </c>
      <c r="CZ17" s="84">
        <v>78225</v>
      </c>
      <c r="DA17" s="84">
        <v>17933</v>
      </c>
      <c r="DB17" s="85">
        <f t="shared" si="38"/>
        <v>0.75193140245500378</v>
      </c>
      <c r="DC17" s="84">
        <f t="shared" si="39"/>
        <v>2416626</v>
      </c>
      <c r="DD17" s="84">
        <v>94768</v>
      </c>
      <c r="DE17" s="84">
        <v>81000</v>
      </c>
      <c r="DF17" s="84">
        <v>13768</v>
      </c>
      <c r="DG17" s="85">
        <f t="shared" si="40"/>
        <v>0.57298433781771541</v>
      </c>
      <c r="DH17" s="84">
        <f t="shared" si="41"/>
        <v>2434656</v>
      </c>
      <c r="DI17" s="84">
        <v>97221</v>
      </c>
      <c r="DJ17" s="84">
        <v>79191</v>
      </c>
      <c r="DK17" s="84">
        <v>18030</v>
      </c>
      <c r="DL17" s="85">
        <f t="shared" si="42"/>
        <v>0.74608152026834107</v>
      </c>
      <c r="DM17" s="84">
        <f t="shared" si="43"/>
        <v>2422695</v>
      </c>
      <c r="DN17" s="84">
        <v>77707</v>
      </c>
      <c r="DO17" s="84">
        <v>89668</v>
      </c>
      <c r="DP17" s="84">
        <v>-11961</v>
      </c>
      <c r="DQ17" s="85">
        <f t="shared" si="44"/>
        <v>-0.49128090374985212</v>
      </c>
      <c r="DR17" s="84">
        <f t="shared" si="45"/>
        <v>2428525</v>
      </c>
      <c r="DS17" s="84">
        <v>89047</v>
      </c>
      <c r="DT17" s="84">
        <v>83217</v>
      </c>
      <c r="DU17" s="84">
        <v>5830</v>
      </c>
      <c r="DV17" s="85">
        <f t="shared" si="46"/>
        <v>0.2406411042248405</v>
      </c>
      <c r="DW17" s="84">
        <f t="shared" si="47"/>
        <v>2442585</v>
      </c>
      <c r="DX17" s="84">
        <v>105318</v>
      </c>
      <c r="DY17" s="84">
        <v>91258</v>
      </c>
      <c r="DZ17" s="84">
        <v>14060</v>
      </c>
      <c r="EA17" s="85">
        <f t="shared" si="48"/>
        <v>0.57895224467526585</v>
      </c>
      <c r="EB17" s="84">
        <f t="shared" si="49"/>
        <v>2458828</v>
      </c>
      <c r="EC17" s="84">
        <v>106403</v>
      </c>
      <c r="ED17" s="84">
        <v>90160</v>
      </c>
      <c r="EE17" s="84">
        <v>16243</v>
      </c>
      <c r="EF17" s="85">
        <f t="shared" si="50"/>
        <v>0.66499221112059559</v>
      </c>
      <c r="EG17" s="84">
        <f t="shared" si="51"/>
        <v>2475112</v>
      </c>
      <c r="EH17" s="84">
        <v>103783</v>
      </c>
      <c r="EI17" s="84">
        <v>87499</v>
      </c>
      <c r="EJ17" s="84">
        <v>16284</v>
      </c>
      <c r="EK17" s="85">
        <f t="shared" si="52"/>
        <v>0.66226673846238937</v>
      </c>
      <c r="EL17" s="84">
        <f t="shared" si="53"/>
        <v>2489891</v>
      </c>
      <c r="EM17" s="84">
        <v>105734</v>
      </c>
      <c r="EN17" s="84">
        <v>90955</v>
      </c>
      <c r="EO17" s="84">
        <v>14779</v>
      </c>
      <c r="EP17" s="85">
        <f t="shared" si="54"/>
        <v>0.59710429265423148</v>
      </c>
      <c r="EQ17" s="84">
        <f t="shared" si="55"/>
        <v>2506642</v>
      </c>
      <c r="ER17" s="84">
        <v>102200</v>
      </c>
      <c r="ES17" s="84">
        <v>85449</v>
      </c>
      <c r="ET17" s="84">
        <v>16751</v>
      </c>
      <c r="EU17" s="85">
        <f t="shared" si="56"/>
        <v>0.6727603738476905</v>
      </c>
      <c r="EV17" s="84">
        <f t="shared" si="57"/>
        <v>2520035</v>
      </c>
      <c r="EW17" s="84">
        <v>98793</v>
      </c>
      <c r="EX17" s="84">
        <v>85400</v>
      </c>
      <c r="EY17" s="84">
        <v>13393</v>
      </c>
      <c r="EZ17" s="85">
        <f t="shared" si="58"/>
        <v>0.53430047050994922</v>
      </c>
      <c r="FA17" s="84">
        <f t="shared" si="59"/>
        <v>2534153</v>
      </c>
      <c r="FB17" s="84">
        <v>106405</v>
      </c>
      <c r="FC17" s="84">
        <v>92287</v>
      </c>
      <c r="FD17" s="84">
        <v>14118</v>
      </c>
      <c r="FE17" s="85">
        <f t="shared" si="60"/>
        <v>0.56023031426150827</v>
      </c>
      <c r="FF17" s="84">
        <f t="shared" si="61"/>
        <v>2550022</v>
      </c>
      <c r="FG17" s="84">
        <v>99479</v>
      </c>
      <c r="FH17" s="84">
        <v>83610</v>
      </c>
      <c r="FI17" s="84">
        <v>15869</v>
      </c>
      <c r="FJ17" s="85">
        <f t="shared" si="62"/>
        <v>0.62620528436917589</v>
      </c>
      <c r="FK17" s="84">
        <f t="shared" si="63"/>
        <v>2560451</v>
      </c>
      <c r="FL17" s="84">
        <v>94465</v>
      </c>
      <c r="FM17" s="84">
        <v>84036</v>
      </c>
      <c r="FN17" s="84">
        <v>10429</v>
      </c>
      <c r="FO17" s="85">
        <f t="shared" si="64"/>
        <v>0.40897686372901881</v>
      </c>
      <c r="FP17" s="84">
        <f t="shared" si="65"/>
        <v>2571472</v>
      </c>
      <c r="FQ17" s="84">
        <v>94681</v>
      </c>
      <c r="FR17" s="84">
        <v>83660</v>
      </c>
      <c r="FS17" s="84">
        <v>11021</v>
      </c>
      <c r="FT17" s="85">
        <f t="shared" si="66"/>
        <v>0.43043198249058467</v>
      </c>
      <c r="FU17" s="84">
        <f t="shared" si="67"/>
        <v>2552487</v>
      </c>
      <c r="FV17" s="84">
        <v>74863</v>
      </c>
      <c r="FW17" s="84">
        <v>93848</v>
      </c>
      <c r="FX17" s="84">
        <v>-18985</v>
      </c>
      <c r="FY17" s="85">
        <f t="shared" si="68"/>
        <v>-0.73829308660564841</v>
      </c>
      <c r="FZ17" s="84">
        <f t="shared" si="69"/>
        <v>2555175</v>
      </c>
      <c r="GA17" s="84">
        <v>92909</v>
      </c>
      <c r="GB17" s="84">
        <v>90221</v>
      </c>
      <c r="GC17" s="84">
        <v>2688</v>
      </c>
      <c r="GD17" s="85">
        <f t="shared" si="70"/>
        <v>0.10530905740166355</v>
      </c>
      <c r="GE17" s="84">
        <f t="shared" si="71"/>
        <v>2571876</v>
      </c>
      <c r="GF17" s="84">
        <v>105009</v>
      </c>
      <c r="GG17" s="84">
        <v>88308</v>
      </c>
      <c r="GH17" s="84">
        <v>16701</v>
      </c>
      <c r="GI17" s="85">
        <f t="shared" si="72"/>
        <v>0.65361472306202117</v>
      </c>
      <c r="GJ17" s="84">
        <f t="shared" si="73"/>
        <v>2595298</v>
      </c>
      <c r="GK17" s="84">
        <v>119912</v>
      </c>
      <c r="GL17" s="84">
        <v>96490</v>
      </c>
      <c r="GM17" s="84">
        <v>23422</v>
      </c>
      <c r="GN17" s="85">
        <f t="shared" si="74"/>
        <v>0.91069709426115419</v>
      </c>
      <c r="GO17" s="84">
        <f t="shared" si="75"/>
        <v>2611403</v>
      </c>
      <c r="GP17" s="84">
        <v>103011</v>
      </c>
      <c r="GQ17" s="84">
        <v>86906</v>
      </c>
      <c r="GR17" s="84">
        <v>16105</v>
      </c>
      <c r="GS17" s="85">
        <f t="shared" si="76"/>
        <v>0.62054530924772422</v>
      </c>
      <c r="GT17" s="84">
        <f t="shared" si="77"/>
        <v>2618916</v>
      </c>
      <c r="GU17" s="84">
        <v>106583</v>
      </c>
      <c r="GV17" s="84">
        <v>99070</v>
      </c>
      <c r="GW17" s="84">
        <v>7513</v>
      </c>
      <c r="GX17" s="85">
        <f t="shared" si="78"/>
        <v>0.28769975373391238</v>
      </c>
      <c r="GY17" s="84">
        <f t="shared" si="79"/>
        <v>2630408</v>
      </c>
      <c r="GZ17" s="84">
        <v>102395</v>
      </c>
      <c r="HA17" s="84">
        <v>90903</v>
      </c>
      <c r="HB17" s="84">
        <v>11492</v>
      </c>
      <c r="HC17" s="85">
        <f t="shared" si="80"/>
        <v>0.43880750661724166</v>
      </c>
      <c r="HD17" s="84">
        <f t="shared" si="81"/>
        <v>2639312</v>
      </c>
      <c r="HE17" s="84">
        <v>99317</v>
      </c>
      <c r="HF17" s="84">
        <v>90413</v>
      </c>
      <c r="HG17" s="84">
        <v>8904</v>
      </c>
      <c r="HH17" s="85">
        <f t="shared" si="82"/>
        <v>0.33850262012585119</v>
      </c>
      <c r="HI17" s="84">
        <f t="shared" si="83"/>
        <v>2652079</v>
      </c>
      <c r="HJ17" s="84">
        <v>109438</v>
      </c>
      <c r="HK17" s="84">
        <v>96671</v>
      </c>
      <c r="HL17" s="84">
        <v>12767</v>
      </c>
      <c r="HM17" s="85">
        <f t="shared" si="84"/>
        <v>0.48372454639693979</v>
      </c>
      <c r="HN17" s="84">
        <f t="shared" si="85"/>
        <v>2665421</v>
      </c>
      <c r="HO17" s="84">
        <v>101216</v>
      </c>
      <c r="HP17" s="84">
        <v>87874</v>
      </c>
      <c r="HQ17" s="84">
        <v>13342</v>
      </c>
      <c r="HR17" s="85">
        <f t="shared" si="86"/>
        <v>0.50307701995302556</v>
      </c>
      <c r="HS17" s="84">
        <f t="shared" si="87"/>
        <v>2680939</v>
      </c>
      <c r="HT17" s="84">
        <v>105644</v>
      </c>
      <c r="HU17" s="84">
        <v>90126</v>
      </c>
      <c r="HV17" s="84">
        <v>15518</v>
      </c>
      <c r="HW17" s="85">
        <f t="shared" si="88"/>
        <v>0.58219695875435817</v>
      </c>
      <c r="HX17" s="84">
        <f t="shared" si="89"/>
        <v>2692563</v>
      </c>
      <c r="HY17" s="84">
        <v>101199</v>
      </c>
      <c r="HZ17" s="84">
        <v>89575</v>
      </c>
      <c r="IA17" s="84">
        <v>11624</v>
      </c>
      <c r="IB17" s="85">
        <f t="shared" si="90"/>
        <v>0.43357942870016813</v>
      </c>
      <c r="IC17" s="84">
        <f t="shared" si="91"/>
        <v>2667564</v>
      </c>
      <c r="ID17" s="84">
        <v>80217</v>
      </c>
      <c r="IE17" s="84">
        <v>105216</v>
      </c>
      <c r="IF17" s="84">
        <v>-24999</v>
      </c>
      <c r="IG17" s="85">
        <f t="shared" si="92"/>
        <v>-0.92844624248346275</v>
      </c>
      <c r="IH17" s="84">
        <f t="shared" si="93"/>
        <v>2671860</v>
      </c>
      <c r="II17" s="84">
        <v>103351</v>
      </c>
      <c r="IJ17" s="84">
        <v>99055</v>
      </c>
      <c r="IK17" s="84">
        <v>4296</v>
      </c>
      <c r="IL17" s="85">
        <f t="shared" si="1"/>
        <v>0.1610458080855792</v>
      </c>
      <c r="IM17" s="84">
        <f t="shared" si="94"/>
        <v>2692615</v>
      </c>
      <c r="IN17" s="84">
        <v>121838</v>
      </c>
      <c r="IO17" s="84">
        <v>101083</v>
      </c>
      <c r="IP17" s="84">
        <v>20755</v>
      </c>
      <c r="IQ17" s="85">
        <f t="shared" si="95"/>
        <v>0.77679968261810128</v>
      </c>
      <c r="IR17" s="84">
        <f t="shared" si="96"/>
        <v>2719692</v>
      </c>
      <c r="IS17" s="84">
        <v>127545</v>
      </c>
      <c r="IT17" s="84">
        <v>100468</v>
      </c>
      <c r="IU17" s="84">
        <v>27077</v>
      </c>
      <c r="IV17" s="85">
        <f t="shared" si="97"/>
        <v>1.0056023605305622</v>
      </c>
      <c r="IW17" s="84">
        <f t="shared" si="98"/>
        <v>2734009</v>
      </c>
      <c r="IX17" s="84">
        <v>123773</v>
      </c>
      <c r="IY17" s="84">
        <v>109456</v>
      </c>
      <c r="IZ17" s="84">
        <v>14317</v>
      </c>
      <c r="JA17" s="85">
        <f t="shared" si="99"/>
        <v>0.52641990343024136</v>
      </c>
      <c r="JB17" s="84">
        <f t="shared" si="100"/>
        <v>2740506</v>
      </c>
      <c r="JC17" s="84">
        <v>115015</v>
      </c>
      <c r="JD17" s="84">
        <v>108518</v>
      </c>
      <c r="JE17" s="84">
        <v>6497</v>
      </c>
      <c r="JF17" s="85">
        <f t="shared" si="101"/>
        <v>0.23763637939743432</v>
      </c>
      <c r="JG17" s="84">
        <f t="shared" si="102"/>
        <v>2750860</v>
      </c>
      <c r="JH17" s="84">
        <v>110126</v>
      </c>
      <c r="JI17" s="84">
        <v>99772</v>
      </c>
      <c r="JJ17" s="84">
        <v>10354</v>
      </c>
      <c r="JK17" s="85">
        <f t="shared" si="103"/>
        <v>0.37781344029168334</v>
      </c>
      <c r="JL17" s="84">
        <f t="shared" si="104"/>
        <v>2760857</v>
      </c>
      <c r="JM17" s="84">
        <v>117601</v>
      </c>
      <c r="JN17" s="84">
        <v>107604</v>
      </c>
      <c r="JO17" s="84">
        <v>9997</v>
      </c>
      <c r="JP17" s="85">
        <f t="shared" si="105"/>
        <v>0.36341362337596239</v>
      </c>
      <c r="JQ17" s="84">
        <f t="shared" si="106"/>
        <v>2777946</v>
      </c>
      <c r="JR17" s="84">
        <v>123248</v>
      </c>
      <c r="JS17" s="84">
        <v>106159</v>
      </c>
      <c r="JT17" s="84">
        <v>17089</v>
      </c>
      <c r="JU17" s="85">
        <f t="shared" si="107"/>
        <v>0.61897447060822053</v>
      </c>
      <c r="JV17" s="84">
        <f t="shared" si="108"/>
        <v>2791705</v>
      </c>
      <c r="JW17" s="84">
        <v>116660</v>
      </c>
      <c r="JX17" s="84">
        <v>102901</v>
      </c>
      <c r="JY17" s="84">
        <v>13759</v>
      </c>
      <c r="JZ17" s="85">
        <f t="shared" si="109"/>
        <v>0.49529400499505755</v>
      </c>
      <c r="KA17" s="84">
        <f t="shared" si="110"/>
        <v>2799569</v>
      </c>
      <c r="KB17" s="84">
        <v>121448</v>
      </c>
      <c r="KC17" s="84">
        <v>113584</v>
      </c>
      <c r="KD17" s="84">
        <v>7864</v>
      </c>
      <c r="KE17" s="85">
        <f t="shared" si="111"/>
        <v>0.28169165438325322</v>
      </c>
      <c r="KF17" s="84">
        <f t="shared" si="112"/>
        <v>2806833</v>
      </c>
      <c r="KG17" s="84">
        <v>107820</v>
      </c>
      <c r="KH17" s="84">
        <v>100556</v>
      </c>
      <c r="KI17" s="84">
        <v>7264</v>
      </c>
      <c r="KJ17" s="85">
        <f t="shared" si="113"/>
        <v>0.25946851104580737</v>
      </c>
      <c r="KK17" s="84">
        <f t="shared" si="114"/>
        <v>2780146</v>
      </c>
      <c r="KL17" s="84">
        <v>86643</v>
      </c>
      <c r="KM17" s="84">
        <v>113330</v>
      </c>
      <c r="KN17" s="84">
        <v>-26687</v>
      </c>
      <c r="KO17" s="85">
        <f t="shared" si="115"/>
        <v>-0.9507868832951587</v>
      </c>
      <c r="KP17" s="84">
        <f t="shared" si="116"/>
        <v>2780226</v>
      </c>
      <c r="KQ17" s="84">
        <v>112769</v>
      </c>
      <c r="KR17" s="84">
        <v>112689</v>
      </c>
      <c r="KS17" s="84">
        <v>80</v>
      </c>
      <c r="KT17" s="85">
        <f t="shared" si="117"/>
        <v>2.8775467187694458E-3</v>
      </c>
      <c r="KU17" s="84">
        <f t="shared" si="118"/>
        <v>2806450</v>
      </c>
      <c r="KV17" s="84">
        <v>140184</v>
      </c>
      <c r="KW17" s="84">
        <v>113960</v>
      </c>
      <c r="KX17" s="84">
        <v>26224</v>
      </c>
      <c r="KY17" s="85">
        <f t="shared" si="119"/>
        <v>0.94323267245180786</v>
      </c>
      <c r="KZ17" s="84">
        <f t="shared" si="120"/>
        <v>2819629</v>
      </c>
      <c r="LA17" s="84">
        <v>121909</v>
      </c>
      <c r="LB17" s="84">
        <v>108730</v>
      </c>
      <c r="LC17" s="84">
        <v>13179</v>
      </c>
      <c r="LD17" s="85">
        <f t="shared" si="121"/>
        <v>0.46959682160736876</v>
      </c>
      <c r="LE17" s="84">
        <f t="shared" si="122"/>
        <v>2838401</v>
      </c>
      <c r="LF17" s="84">
        <v>129467</v>
      </c>
      <c r="LG17" s="84">
        <v>110695</v>
      </c>
      <c r="LH17" s="84">
        <v>18772</v>
      </c>
      <c r="LI17" s="85">
        <f t="shared" si="123"/>
        <v>0.66576134661687758</v>
      </c>
      <c r="LJ17" s="84">
        <f t="shared" si="124"/>
        <v>2844195</v>
      </c>
      <c r="LK17" s="84">
        <v>124473</v>
      </c>
      <c r="LL17" s="84">
        <v>118679</v>
      </c>
      <c r="LM17" s="84">
        <v>5794</v>
      </c>
      <c r="LN17" s="85">
        <f t="shared" si="125"/>
        <v>0.20412901489253985</v>
      </c>
      <c r="LO17" s="84">
        <f t="shared" si="126"/>
        <v>2853218</v>
      </c>
      <c r="LP17" s="84">
        <v>117735</v>
      </c>
      <c r="LQ17" s="84">
        <v>108712</v>
      </c>
      <c r="LR17" s="84">
        <v>9023</v>
      </c>
      <c r="LS17" s="85">
        <f t="shared" si="127"/>
        <v>0.31724266444459681</v>
      </c>
      <c r="LT17" s="84">
        <f t="shared" si="128"/>
        <v>2864886</v>
      </c>
      <c r="LU17" s="84">
        <v>125320</v>
      </c>
      <c r="LV17" s="84">
        <v>113652</v>
      </c>
      <c r="LW17" s="84">
        <v>11668</v>
      </c>
      <c r="LX17" s="85">
        <f t="shared" si="129"/>
        <v>0.40894176330024556</v>
      </c>
      <c r="LY17" s="84">
        <f t="shared" si="130"/>
        <v>2875034</v>
      </c>
      <c r="LZ17" s="84">
        <v>120586</v>
      </c>
      <c r="MA17" s="84">
        <v>110438</v>
      </c>
      <c r="MB17" s="84">
        <v>10148</v>
      </c>
      <c r="MC17" s="85">
        <f t="shared" si="131"/>
        <v>0.35422002830130062</v>
      </c>
      <c r="MD17" s="84">
        <f t="shared" si="132"/>
        <v>2889139</v>
      </c>
      <c r="ME17" s="84">
        <v>125484</v>
      </c>
      <c r="MF17" s="84">
        <v>111379</v>
      </c>
      <c r="MG17" s="84">
        <v>14105</v>
      </c>
      <c r="MH17" s="85">
        <f t="shared" si="133"/>
        <v>0.4906028937396914</v>
      </c>
      <c r="MI17" s="84">
        <f t="shared" si="134"/>
        <v>2899296</v>
      </c>
      <c r="MJ17" s="84">
        <v>128042</v>
      </c>
      <c r="MK17" s="84">
        <v>117885</v>
      </c>
      <c r="ML17" s="84">
        <v>10157</v>
      </c>
      <c r="MM17" s="85">
        <f t="shared" si="135"/>
        <v>0.35155802472639774</v>
      </c>
      <c r="MN17" s="84">
        <f t="shared" si="136"/>
        <v>2905705</v>
      </c>
      <c r="MO17" s="84">
        <v>110697</v>
      </c>
      <c r="MP17" s="84">
        <v>104288</v>
      </c>
      <c r="MQ17" s="84">
        <v>6409</v>
      </c>
      <c r="MR17" s="85">
        <f t="shared" si="3"/>
        <v>0.22105366268225113</v>
      </c>
      <c r="MS17" s="84">
        <v>2875067</v>
      </c>
      <c r="MT17" s="84">
        <v>86090</v>
      </c>
      <c r="MU17" s="84">
        <v>116728</v>
      </c>
      <c r="MV17" s="84">
        <v>-30638</v>
      </c>
      <c r="MW17" s="85">
        <f t="shared" si="4"/>
        <v>-1.054408482622978</v>
      </c>
      <c r="MX17" s="84">
        <f t="shared" si="168"/>
        <v>2870687</v>
      </c>
      <c r="MY17" s="84">
        <v>110398</v>
      </c>
      <c r="MZ17" s="84">
        <v>114778</v>
      </c>
      <c r="NA17" s="84">
        <v>-4380</v>
      </c>
      <c r="NB17" s="85">
        <v>-0.1506776362657547</v>
      </c>
      <c r="NC17" s="84">
        <f t="shared" si="169"/>
        <v>2888573</v>
      </c>
      <c r="ND17" s="84">
        <v>131370</v>
      </c>
      <c r="NE17" s="84">
        <v>113484</v>
      </c>
      <c r="NF17" s="84">
        <v>17886</v>
      </c>
      <c r="NG17" s="85">
        <f t="shared" si="5"/>
        <v>0.61919847620260937</v>
      </c>
      <c r="NH17" s="84">
        <f t="shared" si="170"/>
        <v>2913967</v>
      </c>
      <c r="NI17" s="84">
        <v>144997</v>
      </c>
      <c r="NJ17" s="84">
        <v>119603</v>
      </c>
      <c r="NK17" s="84">
        <v>25394</v>
      </c>
      <c r="NL17" s="85">
        <f t="shared" si="6"/>
        <v>0.87145805014264055</v>
      </c>
      <c r="NM17" s="84">
        <f t="shared" si="171"/>
        <v>2926202</v>
      </c>
      <c r="NN17" s="84">
        <v>135342</v>
      </c>
      <c r="NO17" s="84">
        <v>123107</v>
      </c>
      <c r="NP17" s="84">
        <v>12235</v>
      </c>
      <c r="NQ17" s="85">
        <v>0.41983544826507568</v>
      </c>
      <c r="NR17" s="84">
        <f t="shared" si="172"/>
        <v>2932429</v>
      </c>
      <c r="NS17" s="84">
        <v>129015</v>
      </c>
      <c r="NT17" s="84">
        <v>122788</v>
      </c>
      <c r="NU17" s="84">
        <v>6227</v>
      </c>
      <c r="NV17" s="85">
        <v>0.21281613409519196</v>
      </c>
      <c r="NW17" s="84">
        <f t="shared" si="173"/>
        <v>2948646</v>
      </c>
      <c r="NX17" s="84">
        <v>133884</v>
      </c>
      <c r="NY17" s="84">
        <v>117667</v>
      </c>
      <c r="NZ17" s="84">
        <v>16217</v>
      </c>
      <c r="OA17" s="85">
        <v>0.55294960737228394</v>
      </c>
      <c r="OB17" s="84">
        <f t="shared" si="174"/>
        <v>2963868</v>
      </c>
      <c r="OC17" s="84">
        <v>137564</v>
      </c>
      <c r="OD17" s="84">
        <v>122342</v>
      </c>
      <c r="OE17" s="84">
        <v>15222</v>
      </c>
      <c r="OF17" s="85">
        <v>0.51624599999999998</v>
      </c>
      <c r="OG17" s="84">
        <f t="shared" si="137"/>
        <v>922570</v>
      </c>
      <c r="OH17" s="84">
        <f t="shared" si="7"/>
        <v>833769</v>
      </c>
      <c r="OI17" s="84">
        <f t="shared" si="7"/>
        <v>88801</v>
      </c>
      <c r="OJ17" s="85">
        <f t="shared" si="8"/>
        <v>3.0886584556116432</v>
      </c>
      <c r="OK17" s="84">
        <f t="shared" si="138"/>
        <v>1493469</v>
      </c>
      <c r="OL17" s="84">
        <f t="shared" si="9"/>
        <v>1394487</v>
      </c>
      <c r="OM17" s="84">
        <f t="shared" si="9"/>
        <v>98982</v>
      </c>
      <c r="ON17" s="85">
        <f t="shared" si="139"/>
        <v>3.4550065866495214</v>
      </c>
      <c r="OO17" s="85"/>
    </row>
    <row r="18" spans="1:405" s="51" customFormat="1" ht="31.5" customHeight="1">
      <c r="A18" s="50"/>
      <c r="B18" s="83" t="s">
        <v>25</v>
      </c>
      <c r="C18" s="84">
        <f t="shared" si="10"/>
        <v>1866383</v>
      </c>
      <c r="D18" s="84">
        <v>93304</v>
      </c>
      <c r="E18" s="84">
        <v>90524</v>
      </c>
      <c r="F18" s="84">
        <v>2780</v>
      </c>
      <c r="G18" s="84">
        <f t="shared" si="11"/>
        <v>1878073</v>
      </c>
      <c r="H18" s="84">
        <v>98571</v>
      </c>
      <c r="I18" s="84">
        <v>86881</v>
      </c>
      <c r="J18" s="84">
        <v>11690</v>
      </c>
      <c r="K18" s="88">
        <f t="shared" si="0"/>
        <v>0.62634518209820811</v>
      </c>
      <c r="L18" s="84">
        <f t="shared" si="12"/>
        <v>1796699</v>
      </c>
      <c r="M18" s="84">
        <v>71103</v>
      </c>
      <c r="N18" s="84">
        <v>152477</v>
      </c>
      <c r="O18" s="84">
        <v>-81374</v>
      </c>
      <c r="P18" s="88">
        <f t="shared" si="178"/>
        <v>-4.3328454218765726</v>
      </c>
      <c r="Q18" s="84">
        <f t="shared" si="13"/>
        <v>1660297</v>
      </c>
      <c r="R18" s="84">
        <v>12308</v>
      </c>
      <c r="S18" s="84">
        <v>148710</v>
      </c>
      <c r="T18" s="84">
        <v>-136402</v>
      </c>
      <c r="U18" s="88">
        <f t="shared" si="180"/>
        <v>-7.5918114275123436</v>
      </c>
      <c r="V18" s="84">
        <f t="shared" si="14"/>
        <v>1602290</v>
      </c>
      <c r="W18" s="84">
        <v>14057</v>
      </c>
      <c r="X18" s="84">
        <v>72064</v>
      </c>
      <c r="Y18" s="84">
        <v>-58007</v>
      </c>
      <c r="Z18" s="88">
        <f t="shared" si="182"/>
        <v>-3.4937724997395043</v>
      </c>
      <c r="AA18" s="84">
        <f t="shared" si="15"/>
        <v>1564186</v>
      </c>
      <c r="AB18" s="84">
        <v>17676</v>
      </c>
      <c r="AC18" s="84">
        <v>55780</v>
      </c>
      <c r="AD18" s="84">
        <v>-38104</v>
      </c>
      <c r="AE18" s="88">
        <f t="shared" si="184"/>
        <v>-2.3780963495996352</v>
      </c>
      <c r="AF18" s="84">
        <f t="shared" si="16"/>
        <v>1537335</v>
      </c>
      <c r="AG18" s="84">
        <v>26227</v>
      </c>
      <c r="AH18" s="84">
        <v>53078</v>
      </c>
      <c r="AI18" s="84">
        <v>-26851</v>
      </c>
      <c r="AJ18" s="88">
        <f t="shared" si="186"/>
        <v>-1.7166117073033516</v>
      </c>
      <c r="AK18" s="84">
        <f t="shared" si="17"/>
        <v>1521398</v>
      </c>
      <c r="AL18" s="84">
        <v>38785</v>
      </c>
      <c r="AM18" s="84">
        <v>54722</v>
      </c>
      <c r="AN18" s="84">
        <v>-15937</v>
      </c>
      <c r="AO18" s="88">
        <f t="shared" si="188"/>
        <v>-1.0366640972852372</v>
      </c>
      <c r="AP18" s="84">
        <f t="shared" si="18"/>
        <v>1525737</v>
      </c>
      <c r="AQ18" s="84">
        <v>55397</v>
      </c>
      <c r="AR18" s="84">
        <v>51058</v>
      </c>
      <c r="AS18" s="84">
        <v>4339</v>
      </c>
      <c r="AT18" s="88">
        <f t="shared" si="190"/>
        <v>0.28519821900646641</v>
      </c>
      <c r="AU18" s="84">
        <f t="shared" si="19"/>
        <v>1551662</v>
      </c>
      <c r="AV18" s="84">
        <v>81084</v>
      </c>
      <c r="AW18" s="84">
        <v>55159</v>
      </c>
      <c r="AX18" s="84">
        <v>25925</v>
      </c>
      <c r="AY18" s="88">
        <f t="shared" si="192"/>
        <v>1.6991788230868099</v>
      </c>
      <c r="AZ18" s="84">
        <f t="shared" si="20"/>
        <v>1587369</v>
      </c>
      <c r="BA18" s="84">
        <v>88563</v>
      </c>
      <c r="BB18" s="84">
        <v>52856</v>
      </c>
      <c r="BC18" s="84">
        <v>35707</v>
      </c>
      <c r="BD18" s="88">
        <f t="shared" si="166"/>
        <v>2.3012099284509127</v>
      </c>
      <c r="BE18" s="84">
        <f t="shared" si="21"/>
        <v>1610617</v>
      </c>
      <c r="BF18" s="84">
        <v>81095</v>
      </c>
      <c r="BG18" s="84">
        <v>57847</v>
      </c>
      <c r="BH18" s="84">
        <v>23248</v>
      </c>
      <c r="BI18" s="88">
        <f t="shared" si="167"/>
        <v>1.4645618000603515</v>
      </c>
      <c r="BJ18" s="84">
        <f t="shared" si="22"/>
        <v>1615335</v>
      </c>
      <c r="BK18" s="84">
        <v>79572</v>
      </c>
      <c r="BL18" s="84">
        <v>74854</v>
      </c>
      <c r="BM18" s="84">
        <v>4718</v>
      </c>
      <c r="BN18" s="85">
        <f t="shared" si="23"/>
        <v>0.29293121828466978</v>
      </c>
      <c r="BO18" s="84">
        <f t="shared" si="24"/>
        <v>1632181</v>
      </c>
      <c r="BP18" s="84">
        <v>87386</v>
      </c>
      <c r="BQ18" s="84">
        <v>70540</v>
      </c>
      <c r="BR18" s="84">
        <v>16846</v>
      </c>
      <c r="BS18" s="85">
        <f t="shared" si="25"/>
        <v>1.0428796503511655</v>
      </c>
      <c r="BT18" s="84">
        <f t="shared" si="26"/>
        <v>1601168</v>
      </c>
      <c r="BU18" s="84">
        <v>58066</v>
      </c>
      <c r="BV18" s="84">
        <v>89079</v>
      </c>
      <c r="BW18" s="84">
        <v>-31013</v>
      </c>
      <c r="BX18" s="85">
        <f t="shared" si="27"/>
        <v>-1.9000956389027934</v>
      </c>
      <c r="BY18" s="84">
        <f t="shared" si="28"/>
        <v>1576605</v>
      </c>
      <c r="BZ18" s="84">
        <v>43690</v>
      </c>
      <c r="CA18" s="84">
        <v>68253</v>
      </c>
      <c r="CB18" s="84">
        <v>-24563</v>
      </c>
      <c r="CC18" s="85">
        <f t="shared" si="29"/>
        <v>-1.5340676306296404</v>
      </c>
      <c r="CD18" s="84">
        <f t="shared" si="30"/>
        <v>1582647</v>
      </c>
      <c r="CE18" s="84">
        <v>65911</v>
      </c>
      <c r="CF18" s="84">
        <v>59869</v>
      </c>
      <c r="CG18" s="84">
        <v>6042</v>
      </c>
      <c r="CH18" s="85">
        <f t="shared" si="31"/>
        <v>0.38322851950869113</v>
      </c>
      <c r="CI18" s="84">
        <f t="shared" si="32"/>
        <v>1600928</v>
      </c>
      <c r="CJ18" s="84">
        <v>76580</v>
      </c>
      <c r="CK18" s="84">
        <v>58299</v>
      </c>
      <c r="CL18" s="84">
        <v>18281</v>
      </c>
      <c r="CM18" s="85">
        <f t="shared" si="33"/>
        <v>1.1550901748779101</v>
      </c>
      <c r="CN18" s="84">
        <f t="shared" si="34"/>
        <v>1629188</v>
      </c>
      <c r="CO18" s="84">
        <v>90393</v>
      </c>
      <c r="CP18" s="84">
        <v>62133</v>
      </c>
      <c r="CQ18" s="84">
        <v>28260</v>
      </c>
      <c r="CR18" s="85">
        <f t="shared" si="35"/>
        <v>1.7652261688220834</v>
      </c>
      <c r="CS18" s="84">
        <f t="shared" si="150"/>
        <v>1662917</v>
      </c>
      <c r="CT18" s="84">
        <v>109908</v>
      </c>
      <c r="CU18" s="84">
        <v>76179</v>
      </c>
      <c r="CV18" s="84">
        <v>33729</v>
      </c>
      <c r="CW18" s="85">
        <f t="shared" si="36"/>
        <v>2.0702951408922727</v>
      </c>
      <c r="CX18" s="84">
        <f t="shared" si="37"/>
        <v>1694647</v>
      </c>
      <c r="CY18" s="84">
        <v>111105</v>
      </c>
      <c r="CZ18" s="84">
        <v>79375</v>
      </c>
      <c r="DA18" s="84">
        <v>31730</v>
      </c>
      <c r="DB18" s="85">
        <f t="shared" si="38"/>
        <v>1.9080928272427307</v>
      </c>
      <c r="DC18" s="84">
        <f t="shared" si="39"/>
        <v>1727508</v>
      </c>
      <c r="DD18" s="84">
        <v>115681</v>
      </c>
      <c r="DE18" s="84">
        <v>82820</v>
      </c>
      <c r="DF18" s="84">
        <v>32861</v>
      </c>
      <c r="DG18" s="85">
        <f t="shared" si="40"/>
        <v>1.9391059022911556</v>
      </c>
      <c r="DH18" s="84">
        <f t="shared" si="41"/>
        <v>1763924</v>
      </c>
      <c r="DI18" s="84">
        <v>118262</v>
      </c>
      <c r="DJ18" s="84">
        <v>81846</v>
      </c>
      <c r="DK18" s="84">
        <v>36416</v>
      </c>
      <c r="DL18" s="85">
        <f t="shared" si="42"/>
        <v>2.1080076040168843</v>
      </c>
      <c r="DM18" s="84">
        <f t="shared" si="43"/>
        <v>1784031</v>
      </c>
      <c r="DN18" s="84">
        <v>110965</v>
      </c>
      <c r="DO18" s="84">
        <v>90858</v>
      </c>
      <c r="DP18" s="84">
        <v>20107</v>
      </c>
      <c r="DQ18" s="85">
        <f t="shared" si="44"/>
        <v>1.1399017191216856</v>
      </c>
      <c r="DR18" s="84">
        <f t="shared" si="45"/>
        <v>1786038</v>
      </c>
      <c r="DS18" s="84">
        <v>101794</v>
      </c>
      <c r="DT18" s="84">
        <v>99787</v>
      </c>
      <c r="DU18" s="84">
        <v>2007</v>
      </c>
      <c r="DV18" s="85">
        <f t="shared" si="46"/>
        <v>0.11249804515728708</v>
      </c>
      <c r="DW18" s="84">
        <f t="shared" si="47"/>
        <v>1806477</v>
      </c>
      <c r="DX18" s="84">
        <v>118279</v>
      </c>
      <c r="DY18" s="84">
        <v>97840</v>
      </c>
      <c r="DZ18" s="84">
        <v>20439</v>
      </c>
      <c r="EA18" s="85">
        <f t="shared" si="48"/>
        <v>1.1443765474194838</v>
      </c>
      <c r="EB18" s="84">
        <f t="shared" si="49"/>
        <v>1813528</v>
      </c>
      <c r="EC18" s="84">
        <v>114721</v>
      </c>
      <c r="ED18" s="84">
        <v>107670</v>
      </c>
      <c r="EE18" s="84">
        <v>7051</v>
      </c>
      <c r="EF18" s="85">
        <f t="shared" si="50"/>
        <v>0.390317728927631</v>
      </c>
      <c r="EG18" s="84">
        <f t="shared" si="51"/>
        <v>1832944</v>
      </c>
      <c r="EH18" s="84">
        <v>117583</v>
      </c>
      <c r="EI18" s="84">
        <v>98167</v>
      </c>
      <c r="EJ18" s="84">
        <v>19416</v>
      </c>
      <c r="EK18" s="85">
        <f t="shared" si="52"/>
        <v>1.0706203598731312</v>
      </c>
      <c r="EL18" s="84">
        <f t="shared" si="53"/>
        <v>1854270</v>
      </c>
      <c r="EM18" s="84">
        <v>121221</v>
      </c>
      <c r="EN18" s="84">
        <v>99895</v>
      </c>
      <c r="EO18" s="84">
        <v>21326</v>
      </c>
      <c r="EP18" s="85">
        <f t="shared" si="54"/>
        <v>1.1634834452116378</v>
      </c>
      <c r="EQ18" s="84">
        <f t="shared" si="55"/>
        <v>1872028</v>
      </c>
      <c r="ER18" s="84">
        <v>113188</v>
      </c>
      <c r="ES18" s="84">
        <v>95430</v>
      </c>
      <c r="ET18" s="84">
        <v>17758</v>
      </c>
      <c r="EU18" s="85">
        <f t="shared" si="56"/>
        <v>0.95768145955011952</v>
      </c>
      <c r="EV18" s="84">
        <f t="shared" si="57"/>
        <v>1884461</v>
      </c>
      <c r="EW18" s="84">
        <v>113707</v>
      </c>
      <c r="EX18" s="84">
        <v>101274</v>
      </c>
      <c r="EY18" s="84">
        <v>12433</v>
      </c>
      <c r="EZ18" s="85">
        <f t="shared" si="58"/>
        <v>0.66414604909755626</v>
      </c>
      <c r="FA18" s="84">
        <f t="shared" si="59"/>
        <v>1901045</v>
      </c>
      <c r="FB18" s="84">
        <v>123685</v>
      </c>
      <c r="FC18" s="84">
        <v>107101</v>
      </c>
      <c r="FD18" s="84">
        <v>16584</v>
      </c>
      <c r="FE18" s="85">
        <f t="shared" si="60"/>
        <v>0.88003943833276466</v>
      </c>
      <c r="FF18" s="84">
        <f t="shared" si="61"/>
        <v>1919111</v>
      </c>
      <c r="FG18" s="84">
        <v>120619</v>
      </c>
      <c r="FH18" s="84">
        <v>102553</v>
      </c>
      <c r="FI18" s="84">
        <v>18066</v>
      </c>
      <c r="FJ18" s="85">
        <f t="shared" si="62"/>
        <v>0.95031942957689053</v>
      </c>
      <c r="FK18" s="84">
        <f t="shared" si="63"/>
        <v>1933706</v>
      </c>
      <c r="FL18" s="84">
        <v>116772</v>
      </c>
      <c r="FM18" s="84">
        <v>102177</v>
      </c>
      <c r="FN18" s="84">
        <v>14595</v>
      </c>
      <c r="FO18" s="85">
        <f t="shared" si="64"/>
        <v>0.76050838122443154</v>
      </c>
      <c r="FP18" s="84">
        <f t="shared" si="65"/>
        <v>1955177</v>
      </c>
      <c r="FQ18" s="84">
        <v>118602</v>
      </c>
      <c r="FR18" s="84">
        <v>97131</v>
      </c>
      <c r="FS18" s="84">
        <v>21471</v>
      </c>
      <c r="FT18" s="85">
        <f t="shared" si="66"/>
        <v>1.1103549350314887</v>
      </c>
      <c r="FU18" s="84">
        <f t="shared" si="67"/>
        <v>1955196</v>
      </c>
      <c r="FV18" s="84">
        <v>102224</v>
      </c>
      <c r="FW18" s="84">
        <v>102205</v>
      </c>
      <c r="FX18" s="84">
        <v>19</v>
      </c>
      <c r="FY18" s="85">
        <f t="shared" si="68"/>
        <v>9.7177902563297337E-4</v>
      </c>
      <c r="FZ18" s="84">
        <f t="shared" si="69"/>
        <v>1952844</v>
      </c>
      <c r="GA18" s="84">
        <v>113539</v>
      </c>
      <c r="GB18" s="84">
        <v>115891</v>
      </c>
      <c r="GC18" s="84">
        <v>-2352</v>
      </c>
      <c r="GD18" s="85">
        <f t="shared" si="70"/>
        <v>-0.12029484512038691</v>
      </c>
      <c r="GE18" s="84">
        <f t="shared" si="71"/>
        <v>1968305</v>
      </c>
      <c r="GF18" s="84">
        <v>125257</v>
      </c>
      <c r="GG18" s="84">
        <v>109796</v>
      </c>
      <c r="GH18" s="84">
        <v>15461</v>
      </c>
      <c r="GI18" s="85">
        <f t="shared" si="72"/>
        <v>0.79171710592346334</v>
      </c>
      <c r="GJ18" s="84">
        <f t="shared" si="73"/>
        <v>1979618</v>
      </c>
      <c r="GK18" s="84">
        <v>137023</v>
      </c>
      <c r="GL18" s="84">
        <v>125710</v>
      </c>
      <c r="GM18" s="84">
        <v>11313</v>
      </c>
      <c r="GN18" s="85">
        <f t="shared" si="74"/>
        <v>0.57475848509250349</v>
      </c>
      <c r="GO18" s="84">
        <f t="shared" si="75"/>
        <v>1988788</v>
      </c>
      <c r="GP18" s="84">
        <v>116169</v>
      </c>
      <c r="GQ18" s="84">
        <v>106999</v>
      </c>
      <c r="GR18" s="84">
        <v>9170</v>
      </c>
      <c r="GS18" s="85">
        <f t="shared" si="76"/>
        <v>0.46322068196995581</v>
      </c>
      <c r="GT18" s="84">
        <f t="shared" si="77"/>
        <v>1994134</v>
      </c>
      <c r="GU18" s="84">
        <v>120181</v>
      </c>
      <c r="GV18" s="84">
        <v>114835</v>
      </c>
      <c r="GW18" s="84">
        <v>5346</v>
      </c>
      <c r="GX18" s="85">
        <f t="shared" si="78"/>
        <v>0.2688069316588797</v>
      </c>
      <c r="GY18" s="84">
        <f t="shared" si="79"/>
        <v>2007178</v>
      </c>
      <c r="GZ18" s="84">
        <v>119324</v>
      </c>
      <c r="HA18" s="84">
        <v>106280</v>
      </c>
      <c r="HB18" s="84">
        <v>13044</v>
      </c>
      <c r="HC18" s="85">
        <f t="shared" si="80"/>
        <v>0.65411852964745598</v>
      </c>
      <c r="HD18" s="84">
        <f t="shared" si="81"/>
        <v>2016610</v>
      </c>
      <c r="HE18" s="84">
        <v>118412</v>
      </c>
      <c r="HF18" s="84">
        <v>108980</v>
      </c>
      <c r="HG18" s="84">
        <v>9432</v>
      </c>
      <c r="HH18" s="85">
        <f t="shared" si="82"/>
        <v>0.46991348051841941</v>
      </c>
      <c r="HI18" s="84">
        <f t="shared" si="83"/>
        <v>2031121</v>
      </c>
      <c r="HJ18" s="84">
        <v>132243</v>
      </c>
      <c r="HK18" s="84">
        <v>117732</v>
      </c>
      <c r="HL18" s="84">
        <v>14511</v>
      </c>
      <c r="HM18" s="85">
        <f t="shared" si="84"/>
        <v>0.71957393844124551</v>
      </c>
      <c r="HN18" s="84">
        <f t="shared" si="85"/>
        <v>2047763</v>
      </c>
      <c r="HO18" s="84">
        <v>126437</v>
      </c>
      <c r="HP18" s="84">
        <v>109795</v>
      </c>
      <c r="HQ18" s="84">
        <v>16642</v>
      </c>
      <c r="HR18" s="85">
        <f t="shared" si="86"/>
        <v>0.81935049659769155</v>
      </c>
      <c r="HS18" s="84">
        <f t="shared" si="87"/>
        <v>2058499</v>
      </c>
      <c r="HT18" s="84">
        <v>126067</v>
      </c>
      <c r="HU18" s="84">
        <v>115331</v>
      </c>
      <c r="HV18" s="84">
        <v>10736</v>
      </c>
      <c r="HW18" s="85">
        <f t="shared" si="88"/>
        <v>0.52427942100721614</v>
      </c>
      <c r="HX18" s="84">
        <f t="shared" si="89"/>
        <v>2073403</v>
      </c>
      <c r="HY18" s="84">
        <v>124769</v>
      </c>
      <c r="HZ18" s="84">
        <v>109865</v>
      </c>
      <c r="IA18" s="84">
        <v>14904</v>
      </c>
      <c r="IB18" s="85">
        <f t="shared" si="90"/>
        <v>0.72402269809215358</v>
      </c>
      <c r="IC18" s="84">
        <f t="shared" si="91"/>
        <v>2071551</v>
      </c>
      <c r="ID18" s="84">
        <v>111576</v>
      </c>
      <c r="IE18" s="84">
        <v>113428</v>
      </c>
      <c r="IF18" s="84">
        <v>-1852</v>
      </c>
      <c r="IG18" s="85">
        <f t="shared" si="92"/>
        <v>-8.932175751650788E-2</v>
      </c>
      <c r="IH18" s="84">
        <f t="shared" si="93"/>
        <v>2067176</v>
      </c>
      <c r="II18" s="84">
        <v>123039</v>
      </c>
      <c r="IJ18" s="84">
        <v>127414</v>
      </c>
      <c r="IK18" s="84">
        <v>-4375</v>
      </c>
      <c r="IL18" s="85">
        <f t="shared" si="1"/>
        <v>-0.21119441423358634</v>
      </c>
      <c r="IM18" s="84">
        <f t="shared" si="94"/>
        <v>2083037</v>
      </c>
      <c r="IN18" s="84">
        <v>141464</v>
      </c>
      <c r="IO18" s="84">
        <v>125603</v>
      </c>
      <c r="IP18" s="84">
        <v>15861</v>
      </c>
      <c r="IQ18" s="85">
        <f t="shared" si="95"/>
        <v>0.76727864487590802</v>
      </c>
      <c r="IR18" s="84">
        <f t="shared" si="96"/>
        <v>2090316</v>
      </c>
      <c r="IS18" s="84">
        <v>139905</v>
      </c>
      <c r="IT18" s="84">
        <v>132626</v>
      </c>
      <c r="IU18" s="84">
        <v>7279</v>
      </c>
      <c r="IV18" s="85">
        <f t="shared" si="97"/>
        <v>0.34944170458806062</v>
      </c>
      <c r="IW18" s="84">
        <f t="shared" si="98"/>
        <v>2099727</v>
      </c>
      <c r="IX18" s="84">
        <v>135924</v>
      </c>
      <c r="IY18" s="84">
        <v>126513</v>
      </c>
      <c r="IZ18" s="84">
        <v>9411</v>
      </c>
      <c r="JA18" s="85">
        <f t="shared" si="99"/>
        <v>0.45021900994873504</v>
      </c>
      <c r="JB18" s="84">
        <f t="shared" si="100"/>
        <v>2100559</v>
      </c>
      <c r="JC18" s="84">
        <v>127622</v>
      </c>
      <c r="JD18" s="84">
        <v>126790</v>
      </c>
      <c r="JE18" s="84">
        <v>832</v>
      </c>
      <c r="JF18" s="85">
        <f t="shared" si="101"/>
        <v>3.9624198764887056E-2</v>
      </c>
      <c r="JG18" s="84">
        <f t="shared" si="102"/>
        <v>2108873</v>
      </c>
      <c r="JH18" s="84">
        <v>124837</v>
      </c>
      <c r="JI18" s="84">
        <v>116523</v>
      </c>
      <c r="JJ18" s="84">
        <v>8314</v>
      </c>
      <c r="JK18" s="85">
        <f t="shared" si="103"/>
        <v>0.39579940387296908</v>
      </c>
      <c r="JL18" s="84">
        <f t="shared" si="104"/>
        <v>2117125</v>
      </c>
      <c r="JM18" s="84">
        <v>132828</v>
      </c>
      <c r="JN18" s="84">
        <v>124576</v>
      </c>
      <c r="JO18" s="84">
        <v>8252</v>
      </c>
      <c r="JP18" s="85">
        <f t="shared" si="105"/>
        <v>0.39129904930263698</v>
      </c>
      <c r="JQ18" s="84">
        <f t="shared" si="106"/>
        <v>2130909</v>
      </c>
      <c r="JR18" s="84">
        <v>139789</v>
      </c>
      <c r="JS18" s="84">
        <v>126005</v>
      </c>
      <c r="JT18" s="84">
        <v>13784</v>
      </c>
      <c r="JU18" s="85">
        <f t="shared" si="107"/>
        <v>0.65107161835035721</v>
      </c>
      <c r="JV18" s="84">
        <f t="shared" si="108"/>
        <v>2143542</v>
      </c>
      <c r="JW18" s="84">
        <v>137010</v>
      </c>
      <c r="JX18" s="84">
        <v>124377</v>
      </c>
      <c r="JY18" s="84">
        <v>12633</v>
      </c>
      <c r="JZ18" s="85">
        <f t="shared" si="109"/>
        <v>0.59284558843197899</v>
      </c>
      <c r="KA18" s="84">
        <f t="shared" si="110"/>
        <v>2150486</v>
      </c>
      <c r="KB18" s="84">
        <v>143025</v>
      </c>
      <c r="KC18" s="84">
        <v>136081</v>
      </c>
      <c r="KD18" s="84">
        <v>6944</v>
      </c>
      <c r="KE18" s="85">
        <f t="shared" si="111"/>
        <v>0.32394979897758008</v>
      </c>
      <c r="KF18" s="84">
        <f t="shared" si="112"/>
        <v>2167880</v>
      </c>
      <c r="KG18" s="84">
        <v>135381</v>
      </c>
      <c r="KH18" s="84">
        <v>117987</v>
      </c>
      <c r="KI18" s="84">
        <v>17394</v>
      </c>
      <c r="KJ18" s="85">
        <f t="shared" si="113"/>
        <v>0.80884042025849046</v>
      </c>
      <c r="KK18" s="84">
        <f t="shared" si="114"/>
        <v>2154604</v>
      </c>
      <c r="KL18" s="84">
        <v>112415</v>
      </c>
      <c r="KM18" s="84">
        <v>125691</v>
      </c>
      <c r="KN18" s="84">
        <v>-13276</v>
      </c>
      <c r="KO18" s="85">
        <f t="shared" si="115"/>
        <v>-0.61239552004723508</v>
      </c>
      <c r="KP18" s="84">
        <f t="shared" si="116"/>
        <v>2144331</v>
      </c>
      <c r="KQ18" s="84">
        <v>131393</v>
      </c>
      <c r="KR18" s="84">
        <v>141666</v>
      </c>
      <c r="KS18" s="84">
        <v>-10273</v>
      </c>
      <c r="KT18" s="85">
        <f t="shared" si="117"/>
        <v>-0.47679295128014243</v>
      </c>
      <c r="KU18" s="84">
        <f t="shared" si="118"/>
        <v>2171664</v>
      </c>
      <c r="KV18" s="84">
        <v>160720</v>
      </c>
      <c r="KW18" s="84">
        <v>133387</v>
      </c>
      <c r="KX18" s="84">
        <v>27333</v>
      </c>
      <c r="KY18" s="85">
        <f t="shared" si="119"/>
        <v>1.2746632865914824</v>
      </c>
      <c r="KZ18" s="84">
        <f t="shared" si="120"/>
        <v>2162909</v>
      </c>
      <c r="LA18" s="84">
        <v>135904</v>
      </c>
      <c r="LB18" s="84">
        <v>144659</v>
      </c>
      <c r="LC18" s="84">
        <v>-8755</v>
      </c>
      <c r="LD18" s="85">
        <f t="shared" si="121"/>
        <v>-0.40314707984292225</v>
      </c>
      <c r="LE18" s="84">
        <f t="shared" si="122"/>
        <v>2178361</v>
      </c>
      <c r="LF18" s="84">
        <v>140881</v>
      </c>
      <c r="LG18" s="84">
        <v>125429</v>
      </c>
      <c r="LH18" s="84">
        <v>15452</v>
      </c>
      <c r="LI18" s="85">
        <f t="shared" si="123"/>
        <v>0.71440823446571267</v>
      </c>
      <c r="LJ18" s="84">
        <f t="shared" si="124"/>
        <v>2183809</v>
      </c>
      <c r="LK18" s="84">
        <v>138567</v>
      </c>
      <c r="LL18" s="84">
        <v>133119</v>
      </c>
      <c r="LM18" s="84">
        <v>5448</v>
      </c>
      <c r="LN18" s="85">
        <f t="shared" si="125"/>
        <v>0.25009628798899725</v>
      </c>
      <c r="LO18" s="84">
        <f t="shared" si="126"/>
        <v>2191178</v>
      </c>
      <c r="LP18" s="84">
        <v>129243</v>
      </c>
      <c r="LQ18" s="84">
        <v>121874</v>
      </c>
      <c r="LR18" s="84">
        <v>7369</v>
      </c>
      <c r="LS18" s="85">
        <f t="shared" si="127"/>
        <v>0.33743793527730676</v>
      </c>
      <c r="LT18" s="84">
        <f t="shared" si="128"/>
        <v>2195625</v>
      </c>
      <c r="LU18" s="84">
        <v>137986</v>
      </c>
      <c r="LV18" s="84">
        <v>133539</v>
      </c>
      <c r="LW18" s="84">
        <v>4447</v>
      </c>
      <c r="LX18" s="85">
        <f t="shared" si="129"/>
        <v>0.2029501939139586</v>
      </c>
      <c r="LY18" s="84">
        <f t="shared" si="130"/>
        <v>2207090</v>
      </c>
      <c r="LZ18" s="84">
        <v>144477</v>
      </c>
      <c r="MA18" s="84">
        <v>133012</v>
      </c>
      <c r="MB18" s="84">
        <v>11465</v>
      </c>
      <c r="MC18" s="85">
        <f t="shared" si="131"/>
        <v>0.52217477939083401</v>
      </c>
      <c r="MD18" s="84">
        <f t="shared" si="132"/>
        <v>2222458</v>
      </c>
      <c r="ME18" s="84">
        <v>147115</v>
      </c>
      <c r="MF18" s="84">
        <v>131747</v>
      </c>
      <c r="MG18" s="84">
        <v>15368</v>
      </c>
      <c r="MH18" s="85">
        <f t="shared" si="133"/>
        <v>0.69630146482472399</v>
      </c>
      <c r="MI18" s="84">
        <f t="shared" si="134"/>
        <v>2232767</v>
      </c>
      <c r="MJ18" s="84">
        <v>148816</v>
      </c>
      <c r="MK18" s="84">
        <v>138507</v>
      </c>
      <c r="ML18" s="84">
        <v>10309</v>
      </c>
      <c r="MM18" s="85">
        <f t="shared" si="135"/>
        <v>0.46385578490122198</v>
      </c>
      <c r="MN18" s="84">
        <f t="shared" si="136"/>
        <v>2247060</v>
      </c>
      <c r="MO18" s="84">
        <v>134454</v>
      </c>
      <c r="MP18" s="84">
        <v>120161</v>
      </c>
      <c r="MQ18" s="84">
        <v>14293</v>
      </c>
      <c r="MR18" s="85">
        <f t="shared" si="3"/>
        <v>0.64014740454333119</v>
      </c>
      <c r="MS18" s="84">
        <v>2226369</v>
      </c>
      <c r="MT18" s="84">
        <v>114003</v>
      </c>
      <c r="MU18" s="84">
        <v>134694</v>
      </c>
      <c r="MV18" s="84">
        <v>-20691</v>
      </c>
      <c r="MW18" s="85">
        <f t="shared" si="4"/>
        <v>-0.92080318282555873</v>
      </c>
      <c r="MX18" s="84">
        <f t="shared" si="168"/>
        <v>2218695</v>
      </c>
      <c r="MY18" s="84">
        <v>134389</v>
      </c>
      <c r="MZ18" s="84">
        <v>142063</v>
      </c>
      <c r="NA18" s="84">
        <v>-7674</v>
      </c>
      <c r="NB18" s="85">
        <v>-0.33154743909835815</v>
      </c>
      <c r="NC18" s="84">
        <f t="shared" si="169"/>
        <v>2235615</v>
      </c>
      <c r="ND18" s="84">
        <v>155612</v>
      </c>
      <c r="NE18" s="84">
        <v>138692</v>
      </c>
      <c r="NF18" s="84">
        <v>16920</v>
      </c>
      <c r="NG18" s="85">
        <f t="shared" si="5"/>
        <v>0.75683872223079551</v>
      </c>
      <c r="NH18" s="84">
        <f t="shared" si="170"/>
        <v>2245556</v>
      </c>
      <c r="NI18" s="84">
        <v>159297</v>
      </c>
      <c r="NJ18" s="84">
        <v>149356</v>
      </c>
      <c r="NK18" s="84">
        <v>9941</v>
      </c>
      <c r="NL18" s="85">
        <f t="shared" si="6"/>
        <v>0.44269659719018367</v>
      </c>
      <c r="NM18" s="84">
        <f t="shared" si="171"/>
        <v>2249825</v>
      </c>
      <c r="NN18" s="84">
        <v>143846</v>
      </c>
      <c r="NO18" s="84">
        <v>139577</v>
      </c>
      <c r="NP18" s="84">
        <v>4269</v>
      </c>
      <c r="NQ18" s="85">
        <v>0.18992917239665985</v>
      </c>
      <c r="NR18" s="84">
        <f t="shared" si="172"/>
        <v>2252681</v>
      </c>
      <c r="NS18" s="84">
        <v>140329</v>
      </c>
      <c r="NT18" s="84">
        <v>137473</v>
      </c>
      <c r="NU18" s="84">
        <v>2856</v>
      </c>
      <c r="NV18" s="85">
        <v>0.12682859599590302</v>
      </c>
      <c r="NW18" s="84">
        <f t="shared" si="173"/>
        <v>2259271</v>
      </c>
      <c r="NX18" s="84">
        <v>136947</v>
      </c>
      <c r="NY18" s="84">
        <v>130357</v>
      </c>
      <c r="NZ18" s="84">
        <v>6590</v>
      </c>
      <c r="OA18" s="85">
        <v>0.29214826226234436</v>
      </c>
      <c r="OB18" s="84">
        <f t="shared" si="174"/>
        <v>2257460</v>
      </c>
      <c r="OC18" s="84">
        <v>137886</v>
      </c>
      <c r="OD18" s="84">
        <v>139697</v>
      </c>
      <c r="OE18" s="84">
        <v>-1811</v>
      </c>
      <c r="OF18" s="85">
        <v>-8.004E-2</v>
      </c>
      <c r="OG18" s="84">
        <f t="shared" si="137"/>
        <v>1008306</v>
      </c>
      <c r="OH18" s="84">
        <f t="shared" si="7"/>
        <v>977215</v>
      </c>
      <c r="OI18" s="84">
        <f t="shared" si="7"/>
        <v>31091</v>
      </c>
      <c r="OJ18" s="85">
        <f t="shared" si="8"/>
        <v>1.3964890815493747</v>
      </c>
      <c r="OK18" s="84">
        <f t="shared" si="138"/>
        <v>1697171</v>
      </c>
      <c r="OL18" s="84">
        <f t="shared" si="9"/>
        <v>1635336</v>
      </c>
      <c r="OM18" s="84">
        <f t="shared" si="9"/>
        <v>61835</v>
      </c>
      <c r="ON18" s="85">
        <f t="shared" si="139"/>
        <v>2.8162823797324226</v>
      </c>
      <c r="OO18" s="85"/>
    </row>
    <row r="19" spans="1:405" s="51" customFormat="1" ht="31.5" customHeight="1">
      <c r="A19" s="50"/>
      <c r="B19" s="83" t="s">
        <v>26</v>
      </c>
      <c r="C19" s="84">
        <f t="shared" si="10"/>
        <v>7915105</v>
      </c>
      <c r="D19" s="84">
        <v>315820</v>
      </c>
      <c r="E19" s="84">
        <v>290143</v>
      </c>
      <c r="F19" s="84">
        <v>25677</v>
      </c>
      <c r="G19" s="84">
        <f t="shared" si="11"/>
        <v>7944827</v>
      </c>
      <c r="H19" s="84">
        <v>304794</v>
      </c>
      <c r="I19" s="84">
        <v>275072</v>
      </c>
      <c r="J19" s="84">
        <v>29722</v>
      </c>
      <c r="K19" s="88">
        <f t="shared" si="0"/>
        <v>0.37550986373522521</v>
      </c>
      <c r="L19" s="84">
        <f t="shared" si="12"/>
        <v>7908632</v>
      </c>
      <c r="M19" s="84">
        <v>315175</v>
      </c>
      <c r="N19" s="84">
        <v>351370</v>
      </c>
      <c r="O19" s="84">
        <v>-36195</v>
      </c>
      <c r="P19" s="88">
        <f t="shared" si="178"/>
        <v>-0.45557946069813732</v>
      </c>
      <c r="Q19" s="84">
        <f t="shared" si="13"/>
        <v>7772529</v>
      </c>
      <c r="R19" s="84">
        <v>163581</v>
      </c>
      <c r="S19" s="84">
        <v>299684</v>
      </c>
      <c r="T19" s="84">
        <v>-136103</v>
      </c>
      <c r="U19" s="88">
        <f t="shared" si="180"/>
        <v>-1.7209423829557375</v>
      </c>
      <c r="V19" s="84">
        <f t="shared" si="14"/>
        <v>7731231</v>
      </c>
      <c r="W19" s="84">
        <v>183809</v>
      </c>
      <c r="X19" s="84">
        <v>225107</v>
      </c>
      <c r="Y19" s="84">
        <v>-41298</v>
      </c>
      <c r="Z19" s="88">
        <f t="shared" si="182"/>
        <v>-0.5313328518941518</v>
      </c>
      <c r="AA19" s="84">
        <f t="shared" si="15"/>
        <v>7742064</v>
      </c>
      <c r="AB19" s="84">
        <v>223257</v>
      </c>
      <c r="AC19" s="84">
        <v>212424</v>
      </c>
      <c r="AD19" s="84">
        <v>10833</v>
      </c>
      <c r="AE19" s="88">
        <f t="shared" si="184"/>
        <v>0.14011998865381206</v>
      </c>
      <c r="AF19" s="84">
        <f t="shared" si="16"/>
        <v>7763157</v>
      </c>
      <c r="AG19" s="84">
        <v>210999</v>
      </c>
      <c r="AH19" s="84">
        <v>189906</v>
      </c>
      <c r="AI19" s="84">
        <v>21093</v>
      </c>
      <c r="AJ19" s="88">
        <f t="shared" si="186"/>
        <v>0.2724467273843254</v>
      </c>
      <c r="AK19" s="84">
        <f t="shared" si="17"/>
        <v>7818083</v>
      </c>
      <c r="AL19" s="84">
        <v>289336</v>
      </c>
      <c r="AM19" s="84">
        <v>234410</v>
      </c>
      <c r="AN19" s="84">
        <v>54926</v>
      </c>
      <c r="AO19" s="88">
        <f t="shared" si="188"/>
        <v>0.7075214374770471</v>
      </c>
      <c r="AP19" s="84">
        <f t="shared" si="18"/>
        <v>7884083</v>
      </c>
      <c r="AQ19" s="84">
        <v>323196</v>
      </c>
      <c r="AR19" s="84">
        <v>257196</v>
      </c>
      <c r="AS19" s="84">
        <v>66000</v>
      </c>
      <c r="AT19" s="88">
        <f t="shared" si="190"/>
        <v>0.84419671676547825</v>
      </c>
      <c r="AU19" s="84">
        <f t="shared" si="19"/>
        <v>7986474</v>
      </c>
      <c r="AV19" s="84">
        <v>380327</v>
      </c>
      <c r="AW19" s="84">
        <v>277936</v>
      </c>
      <c r="AX19" s="84">
        <v>102391</v>
      </c>
      <c r="AY19" s="88">
        <f t="shared" si="192"/>
        <v>1.2987052520882898</v>
      </c>
      <c r="AZ19" s="84">
        <f t="shared" si="20"/>
        <v>8088324</v>
      </c>
      <c r="BA19" s="84">
        <v>375975</v>
      </c>
      <c r="BB19" s="84">
        <v>274125</v>
      </c>
      <c r="BC19" s="84">
        <v>101850</v>
      </c>
      <c r="BD19" s="88">
        <f t="shared" si="166"/>
        <v>1.275281181657888</v>
      </c>
      <c r="BE19" s="84">
        <f t="shared" si="21"/>
        <v>8095784</v>
      </c>
      <c r="BF19" s="84">
        <v>326184</v>
      </c>
      <c r="BG19" s="84">
        <v>318724</v>
      </c>
      <c r="BH19" s="84">
        <v>7460</v>
      </c>
      <c r="BI19" s="88">
        <f t="shared" si="167"/>
        <v>9.2231715742346621E-2</v>
      </c>
      <c r="BJ19" s="84">
        <f t="shared" si="22"/>
        <v>8151122</v>
      </c>
      <c r="BK19" s="84">
        <v>364304</v>
      </c>
      <c r="BL19" s="84">
        <v>308966</v>
      </c>
      <c r="BM19" s="84">
        <v>55338</v>
      </c>
      <c r="BN19" s="85">
        <f t="shared" si="23"/>
        <v>0.68354096403757802</v>
      </c>
      <c r="BO19" s="84">
        <f t="shared" si="24"/>
        <v>8223292</v>
      </c>
      <c r="BP19" s="84">
        <v>375272</v>
      </c>
      <c r="BQ19" s="84">
        <v>303102</v>
      </c>
      <c r="BR19" s="84">
        <v>72170</v>
      </c>
      <c r="BS19" s="85">
        <f t="shared" si="25"/>
        <v>0.88539958057307944</v>
      </c>
      <c r="BT19" s="84">
        <f t="shared" si="26"/>
        <v>8275661</v>
      </c>
      <c r="BU19" s="84">
        <v>382730</v>
      </c>
      <c r="BV19" s="84">
        <v>330361</v>
      </c>
      <c r="BW19" s="84">
        <v>52369</v>
      </c>
      <c r="BX19" s="85">
        <f t="shared" si="27"/>
        <v>0.63683741255934967</v>
      </c>
      <c r="BY19" s="84">
        <f t="shared" si="28"/>
        <v>8309742</v>
      </c>
      <c r="BZ19" s="84">
        <v>339650</v>
      </c>
      <c r="CA19" s="84">
        <v>305569</v>
      </c>
      <c r="CB19" s="84">
        <v>34081</v>
      </c>
      <c r="CC19" s="85">
        <f t="shared" si="29"/>
        <v>0.4118220888941681</v>
      </c>
      <c r="CD19" s="84">
        <f t="shared" si="30"/>
        <v>8368762</v>
      </c>
      <c r="CE19" s="84">
        <v>375756</v>
      </c>
      <c r="CF19" s="84">
        <v>316736</v>
      </c>
      <c r="CG19" s="84">
        <v>59020</v>
      </c>
      <c r="CH19" s="85">
        <f t="shared" si="31"/>
        <v>0.71025069129703422</v>
      </c>
      <c r="CI19" s="84">
        <f t="shared" si="32"/>
        <v>8436423</v>
      </c>
      <c r="CJ19" s="84">
        <v>384289</v>
      </c>
      <c r="CK19" s="84">
        <v>316628</v>
      </c>
      <c r="CL19" s="84">
        <v>67661</v>
      </c>
      <c r="CM19" s="85">
        <f t="shared" si="33"/>
        <v>0.80849473315168963</v>
      </c>
      <c r="CN19" s="84">
        <f t="shared" si="34"/>
        <v>8505985</v>
      </c>
      <c r="CO19" s="84">
        <v>398407</v>
      </c>
      <c r="CP19" s="84">
        <v>328845</v>
      </c>
      <c r="CQ19" s="84">
        <v>69562</v>
      </c>
      <c r="CR19" s="85">
        <f t="shared" si="35"/>
        <v>0.82454376694957088</v>
      </c>
      <c r="CS19" s="84">
        <f t="shared" si="150"/>
        <v>8585717</v>
      </c>
      <c r="CT19" s="84">
        <v>425007</v>
      </c>
      <c r="CU19" s="84">
        <v>345275</v>
      </c>
      <c r="CV19" s="84">
        <v>79732</v>
      </c>
      <c r="CW19" s="85">
        <f t="shared" si="36"/>
        <v>0.93736351521898997</v>
      </c>
      <c r="CX19" s="84">
        <f t="shared" si="37"/>
        <v>8650318</v>
      </c>
      <c r="CY19" s="84">
        <v>414113</v>
      </c>
      <c r="CZ19" s="84">
        <v>349512</v>
      </c>
      <c r="DA19" s="84">
        <v>64601</v>
      </c>
      <c r="DB19" s="85">
        <f t="shared" si="38"/>
        <v>0.75242405497409248</v>
      </c>
      <c r="DC19" s="84">
        <f t="shared" si="39"/>
        <v>8721576</v>
      </c>
      <c r="DD19" s="84">
        <v>430233</v>
      </c>
      <c r="DE19" s="84">
        <v>358975</v>
      </c>
      <c r="DF19" s="84">
        <v>71258</v>
      </c>
      <c r="DG19" s="85">
        <f t="shared" si="40"/>
        <v>0.82376162356112226</v>
      </c>
      <c r="DH19" s="84">
        <f t="shared" si="41"/>
        <v>8827404</v>
      </c>
      <c r="DI19" s="84">
        <v>448745</v>
      </c>
      <c r="DJ19" s="84">
        <v>342917</v>
      </c>
      <c r="DK19" s="84">
        <v>105828</v>
      </c>
      <c r="DL19" s="85">
        <f t="shared" si="42"/>
        <v>1.2134045498198949</v>
      </c>
      <c r="DM19" s="84">
        <f t="shared" si="43"/>
        <v>8809514</v>
      </c>
      <c r="DN19" s="84">
        <v>390596</v>
      </c>
      <c r="DO19" s="84">
        <v>408486</v>
      </c>
      <c r="DP19" s="84">
        <v>-17890</v>
      </c>
      <c r="DQ19" s="85">
        <f t="shared" si="44"/>
        <v>-0.20266433936862979</v>
      </c>
      <c r="DR19" s="84">
        <f t="shared" si="45"/>
        <v>8868287</v>
      </c>
      <c r="DS19" s="84">
        <v>443588</v>
      </c>
      <c r="DT19" s="84">
        <v>384815</v>
      </c>
      <c r="DU19" s="84">
        <v>58773</v>
      </c>
      <c r="DV19" s="85">
        <f t="shared" si="46"/>
        <v>0.66715371585765126</v>
      </c>
      <c r="DW19" s="84">
        <f t="shared" si="47"/>
        <v>8926280</v>
      </c>
      <c r="DX19" s="84">
        <v>445897</v>
      </c>
      <c r="DY19" s="84">
        <v>387904</v>
      </c>
      <c r="DZ19" s="84">
        <v>57993</v>
      </c>
      <c r="EA19" s="85">
        <f t="shared" si="48"/>
        <v>0.65393688769883074</v>
      </c>
      <c r="EB19" s="84">
        <f t="shared" si="49"/>
        <v>8965855</v>
      </c>
      <c r="EC19" s="84">
        <v>457680</v>
      </c>
      <c r="ED19" s="84">
        <v>418105</v>
      </c>
      <c r="EE19" s="84">
        <v>39575</v>
      </c>
      <c r="EF19" s="85">
        <f t="shared" si="50"/>
        <v>0.44335378231469319</v>
      </c>
      <c r="EG19" s="84">
        <f t="shared" si="51"/>
        <v>9005465</v>
      </c>
      <c r="EH19" s="84">
        <v>434255</v>
      </c>
      <c r="EI19" s="84">
        <v>394645</v>
      </c>
      <c r="EJ19" s="84">
        <v>39610</v>
      </c>
      <c r="EK19" s="85">
        <f t="shared" si="52"/>
        <v>0.44178720267057631</v>
      </c>
      <c r="EL19" s="84">
        <f t="shared" si="53"/>
        <v>9054838</v>
      </c>
      <c r="EM19" s="84">
        <v>446409</v>
      </c>
      <c r="EN19" s="84">
        <v>397036</v>
      </c>
      <c r="EO19" s="84">
        <v>49373</v>
      </c>
      <c r="EP19" s="85">
        <f t="shared" si="54"/>
        <v>0.54825597567699169</v>
      </c>
      <c r="EQ19" s="84">
        <f t="shared" si="55"/>
        <v>9120665</v>
      </c>
      <c r="ER19" s="84">
        <v>444836</v>
      </c>
      <c r="ES19" s="84">
        <v>379009</v>
      </c>
      <c r="ET19" s="84">
        <v>65827</v>
      </c>
      <c r="EU19" s="85">
        <f t="shared" si="56"/>
        <v>0.72698153186175163</v>
      </c>
      <c r="EV19" s="84">
        <f t="shared" si="57"/>
        <v>9158607</v>
      </c>
      <c r="EW19" s="84">
        <v>439584</v>
      </c>
      <c r="EX19" s="84">
        <v>401642</v>
      </c>
      <c r="EY19" s="84">
        <v>37942</v>
      </c>
      <c r="EZ19" s="85">
        <f t="shared" si="58"/>
        <v>0.41600036839419052</v>
      </c>
      <c r="FA19" s="84">
        <f t="shared" si="59"/>
        <v>9220016</v>
      </c>
      <c r="FB19" s="84">
        <v>477359</v>
      </c>
      <c r="FC19" s="84">
        <v>415950</v>
      </c>
      <c r="FD19" s="84">
        <v>61409</v>
      </c>
      <c r="FE19" s="85">
        <f t="shared" si="60"/>
        <v>0.67050589680286532</v>
      </c>
      <c r="FF19" s="84">
        <f t="shared" si="61"/>
        <v>9279226</v>
      </c>
      <c r="FG19" s="84">
        <v>454300</v>
      </c>
      <c r="FH19" s="84">
        <v>395090</v>
      </c>
      <c r="FI19" s="84">
        <v>59210</v>
      </c>
      <c r="FJ19" s="85">
        <f t="shared" si="62"/>
        <v>0.64218977494182217</v>
      </c>
      <c r="FK19" s="84">
        <f t="shared" si="63"/>
        <v>9328486</v>
      </c>
      <c r="FL19" s="84">
        <v>434632</v>
      </c>
      <c r="FM19" s="84">
        <v>385372</v>
      </c>
      <c r="FN19" s="84">
        <v>49260</v>
      </c>
      <c r="FO19" s="85">
        <f t="shared" si="64"/>
        <v>0.53086324225749004</v>
      </c>
      <c r="FP19" s="84">
        <f t="shared" si="65"/>
        <v>9380844</v>
      </c>
      <c r="FQ19" s="84">
        <v>438129</v>
      </c>
      <c r="FR19" s="84">
        <v>385771</v>
      </c>
      <c r="FS19" s="84">
        <v>52358</v>
      </c>
      <c r="FT19" s="85">
        <f t="shared" si="66"/>
        <v>0.5612700710490427</v>
      </c>
      <c r="FU19" s="84">
        <f t="shared" si="67"/>
        <v>9338324</v>
      </c>
      <c r="FV19" s="84">
        <v>369092</v>
      </c>
      <c r="FW19" s="84">
        <v>411612</v>
      </c>
      <c r="FX19" s="84">
        <v>-42520</v>
      </c>
      <c r="FY19" s="85">
        <f t="shared" si="68"/>
        <v>-0.45326411994485788</v>
      </c>
      <c r="FZ19" s="84">
        <f t="shared" si="69"/>
        <v>9354771</v>
      </c>
      <c r="GA19" s="84">
        <v>451259</v>
      </c>
      <c r="GB19" s="84">
        <v>434812</v>
      </c>
      <c r="GC19" s="84">
        <v>16447</v>
      </c>
      <c r="GD19" s="85">
        <f t="shared" si="70"/>
        <v>0.17612368129441641</v>
      </c>
      <c r="GE19" s="84">
        <f t="shared" si="71"/>
        <v>9383797</v>
      </c>
      <c r="GF19" s="84">
        <v>422834</v>
      </c>
      <c r="GG19" s="84">
        <v>393808</v>
      </c>
      <c r="GH19" s="84">
        <v>29026</v>
      </c>
      <c r="GI19" s="85">
        <f t="shared" si="72"/>
        <v>0.31028017682100395</v>
      </c>
      <c r="GJ19" s="84">
        <f t="shared" si="73"/>
        <v>9419264</v>
      </c>
      <c r="GK19" s="84">
        <v>496607</v>
      </c>
      <c r="GL19" s="84">
        <v>461140</v>
      </c>
      <c r="GM19" s="84">
        <v>35467</v>
      </c>
      <c r="GN19" s="85">
        <f t="shared" si="74"/>
        <v>0.37796000915194561</v>
      </c>
      <c r="GO19" s="84">
        <f t="shared" si="75"/>
        <v>9451175</v>
      </c>
      <c r="GP19" s="84">
        <v>433638</v>
      </c>
      <c r="GQ19" s="84">
        <v>401727</v>
      </c>
      <c r="GR19" s="84">
        <v>31911</v>
      </c>
      <c r="GS19" s="85">
        <f t="shared" si="76"/>
        <v>0.33878443156492904</v>
      </c>
      <c r="GT19" s="84">
        <f t="shared" si="77"/>
        <v>9488906</v>
      </c>
      <c r="GU19" s="84">
        <v>470911</v>
      </c>
      <c r="GV19" s="84">
        <v>433180</v>
      </c>
      <c r="GW19" s="84">
        <v>37731</v>
      </c>
      <c r="GX19" s="85">
        <f t="shared" si="78"/>
        <v>0.3992202027790196</v>
      </c>
      <c r="GY19" s="84">
        <f t="shared" si="79"/>
        <v>9528946</v>
      </c>
      <c r="GZ19" s="84">
        <v>451748</v>
      </c>
      <c r="HA19" s="84">
        <v>411708</v>
      </c>
      <c r="HB19" s="84">
        <v>40040</v>
      </c>
      <c r="HC19" s="85">
        <f t="shared" si="80"/>
        <v>0.42196645219164358</v>
      </c>
      <c r="HD19" s="84">
        <f t="shared" si="81"/>
        <v>9556164</v>
      </c>
      <c r="HE19" s="84">
        <v>444804</v>
      </c>
      <c r="HF19" s="84">
        <v>417586</v>
      </c>
      <c r="HG19" s="84">
        <v>27218</v>
      </c>
      <c r="HH19" s="85">
        <f t="shared" si="82"/>
        <v>0.2856349485032238</v>
      </c>
      <c r="HI19" s="84">
        <f t="shared" si="83"/>
        <v>9599677</v>
      </c>
      <c r="HJ19" s="84">
        <v>487771</v>
      </c>
      <c r="HK19" s="84">
        <v>444258</v>
      </c>
      <c r="HL19" s="84">
        <v>43513</v>
      </c>
      <c r="HM19" s="85">
        <f t="shared" si="84"/>
        <v>0.45533961116615412</v>
      </c>
      <c r="HN19" s="84">
        <f t="shared" si="85"/>
        <v>9641401</v>
      </c>
      <c r="HO19" s="84">
        <v>452688</v>
      </c>
      <c r="HP19" s="84">
        <v>410964</v>
      </c>
      <c r="HQ19" s="84">
        <v>41724</v>
      </c>
      <c r="HR19" s="85">
        <f t="shared" si="86"/>
        <v>0.43463962381234289</v>
      </c>
      <c r="HS19" s="84">
        <f t="shared" si="87"/>
        <v>9706529</v>
      </c>
      <c r="HT19" s="84">
        <v>483991</v>
      </c>
      <c r="HU19" s="84">
        <v>418863</v>
      </c>
      <c r="HV19" s="84">
        <v>65128</v>
      </c>
      <c r="HW19" s="85">
        <f t="shared" si="88"/>
        <v>0.67550348751182532</v>
      </c>
      <c r="HX19" s="84">
        <f t="shared" si="89"/>
        <v>9769000</v>
      </c>
      <c r="HY19" s="84">
        <v>475043</v>
      </c>
      <c r="HZ19" s="84">
        <v>412572</v>
      </c>
      <c r="IA19" s="84">
        <v>62471</v>
      </c>
      <c r="IB19" s="85">
        <f t="shared" si="90"/>
        <v>0.64359772684962879</v>
      </c>
      <c r="IC19" s="84">
        <f t="shared" si="91"/>
        <v>9732454</v>
      </c>
      <c r="ID19" s="84">
        <v>405135</v>
      </c>
      <c r="IE19" s="84">
        <v>441681</v>
      </c>
      <c r="IF19" s="84">
        <v>-36546</v>
      </c>
      <c r="IG19" s="85">
        <f t="shared" si="92"/>
        <v>-0.37410175043504962</v>
      </c>
      <c r="IH19" s="84">
        <f t="shared" si="93"/>
        <v>9779806</v>
      </c>
      <c r="II19" s="84">
        <v>502687</v>
      </c>
      <c r="IJ19" s="84">
        <v>455335</v>
      </c>
      <c r="IK19" s="84">
        <v>47352</v>
      </c>
      <c r="IL19" s="85">
        <f t="shared" si="1"/>
        <v>0.48653710564673613</v>
      </c>
      <c r="IM19" s="84">
        <f t="shared" si="94"/>
        <v>9830332</v>
      </c>
      <c r="IN19" s="86">
        <v>502168</v>
      </c>
      <c r="IO19" s="86">
        <v>451642</v>
      </c>
      <c r="IP19" s="86">
        <v>50526</v>
      </c>
      <c r="IQ19" s="85">
        <f t="shared" si="95"/>
        <v>0.5166360150702376</v>
      </c>
      <c r="IR19" s="84">
        <f t="shared" si="96"/>
        <v>9879911</v>
      </c>
      <c r="IS19" s="86">
        <v>529693</v>
      </c>
      <c r="IT19" s="86">
        <v>480114</v>
      </c>
      <c r="IU19" s="86">
        <v>49579</v>
      </c>
      <c r="IV19" s="85">
        <f t="shared" si="97"/>
        <v>0.50434715734931435</v>
      </c>
      <c r="IW19" s="84">
        <f t="shared" si="98"/>
        <v>9941007</v>
      </c>
      <c r="IX19" s="84">
        <v>539140</v>
      </c>
      <c r="IY19" s="84">
        <v>478044</v>
      </c>
      <c r="IZ19" s="84">
        <v>61096</v>
      </c>
      <c r="JA19" s="85">
        <f t="shared" si="99"/>
        <v>0.61838613728403014</v>
      </c>
      <c r="JB19" s="84">
        <f t="shared" si="100"/>
        <v>9971805</v>
      </c>
      <c r="JC19" s="84">
        <v>508328</v>
      </c>
      <c r="JD19" s="84">
        <v>477530</v>
      </c>
      <c r="JE19" s="84">
        <v>30798</v>
      </c>
      <c r="JF19" s="85">
        <f t="shared" si="101"/>
        <v>0.30980764825937651</v>
      </c>
      <c r="JG19" s="84">
        <f t="shared" si="102"/>
        <v>10020151</v>
      </c>
      <c r="JH19" s="84">
        <v>502688</v>
      </c>
      <c r="JI19" s="84">
        <v>454342</v>
      </c>
      <c r="JJ19" s="84">
        <v>48346</v>
      </c>
      <c r="JK19" s="85">
        <f t="shared" si="103"/>
        <v>0.48482696964090255</v>
      </c>
      <c r="JL19" s="84">
        <f t="shared" si="104"/>
        <v>10065503</v>
      </c>
      <c r="JM19" s="84">
        <v>535614</v>
      </c>
      <c r="JN19" s="84">
        <v>490262</v>
      </c>
      <c r="JO19" s="84">
        <v>45352</v>
      </c>
      <c r="JP19" s="85">
        <f t="shared" si="105"/>
        <v>0.45260794972051821</v>
      </c>
      <c r="JQ19" s="84">
        <f t="shared" si="106"/>
        <v>10106015</v>
      </c>
      <c r="JR19" s="84">
        <v>527230</v>
      </c>
      <c r="JS19" s="84">
        <v>486718</v>
      </c>
      <c r="JT19" s="84">
        <v>40512</v>
      </c>
      <c r="JU19" s="85">
        <f t="shared" si="107"/>
        <v>0.40248361159894347</v>
      </c>
      <c r="JV19" s="84">
        <f t="shared" si="108"/>
        <v>10168410</v>
      </c>
      <c r="JW19" s="84">
        <v>535287</v>
      </c>
      <c r="JX19" s="84">
        <v>472892</v>
      </c>
      <c r="JY19" s="84">
        <v>62395</v>
      </c>
      <c r="JZ19" s="85">
        <f t="shared" si="109"/>
        <v>0.61740458528905806</v>
      </c>
      <c r="KA19" s="84">
        <f t="shared" si="110"/>
        <v>10210056</v>
      </c>
      <c r="KB19" s="84">
        <v>563540</v>
      </c>
      <c r="KC19" s="84">
        <v>521894</v>
      </c>
      <c r="KD19" s="84">
        <v>41646</v>
      </c>
      <c r="KE19" s="85">
        <f t="shared" si="111"/>
        <v>0.40956255697793464</v>
      </c>
      <c r="KF19" s="84">
        <f t="shared" si="112"/>
        <v>10250174</v>
      </c>
      <c r="KG19" s="84">
        <v>504984</v>
      </c>
      <c r="KH19" s="84">
        <v>464866</v>
      </c>
      <c r="KI19" s="84">
        <v>40118</v>
      </c>
      <c r="KJ19" s="85">
        <f t="shared" si="113"/>
        <v>0.39292634633933449</v>
      </c>
      <c r="KK19" s="84">
        <f t="shared" si="114"/>
        <v>10183518</v>
      </c>
      <c r="KL19" s="84">
        <v>413475</v>
      </c>
      <c r="KM19" s="84">
        <v>480131</v>
      </c>
      <c r="KN19" s="84">
        <v>-66656</v>
      </c>
      <c r="KO19" s="85">
        <f t="shared" si="115"/>
        <v>-0.65029139993135732</v>
      </c>
      <c r="KP19" s="84">
        <f t="shared" si="116"/>
        <v>10209069</v>
      </c>
      <c r="KQ19" s="84">
        <v>552460</v>
      </c>
      <c r="KR19" s="84">
        <v>526909</v>
      </c>
      <c r="KS19" s="84">
        <v>25551</v>
      </c>
      <c r="KT19" s="85">
        <f t="shared" si="117"/>
        <v>0.25090543366251228</v>
      </c>
      <c r="KU19" s="84">
        <f t="shared" si="118"/>
        <v>10297015</v>
      </c>
      <c r="KV19" s="84">
        <v>599552</v>
      </c>
      <c r="KW19" s="84">
        <v>511606</v>
      </c>
      <c r="KX19" s="84">
        <v>87946</v>
      </c>
      <c r="KY19" s="85">
        <f t="shared" si="119"/>
        <v>0.86144975609431185</v>
      </c>
      <c r="KZ19" s="84">
        <f t="shared" si="120"/>
        <v>10308509</v>
      </c>
      <c r="LA19" s="84">
        <v>541182</v>
      </c>
      <c r="LB19" s="84">
        <v>529688</v>
      </c>
      <c r="LC19" s="84">
        <v>11494</v>
      </c>
      <c r="LD19" s="85">
        <f t="shared" si="121"/>
        <v>0.11162458246394708</v>
      </c>
      <c r="LE19" s="84">
        <f t="shared" si="122"/>
        <v>10360955</v>
      </c>
      <c r="LF19" s="84">
        <v>548794</v>
      </c>
      <c r="LG19" s="84">
        <v>496348</v>
      </c>
      <c r="LH19" s="84">
        <v>52446</v>
      </c>
      <c r="LI19" s="85">
        <f t="shared" si="123"/>
        <v>0.50876416754353126</v>
      </c>
      <c r="LJ19" s="84">
        <f t="shared" si="124"/>
        <v>10390836</v>
      </c>
      <c r="LK19" s="84">
        <v>547589</v>
      </c>
      <c r="LL19" s="84">
        <v>517708</v>
      </c>
      <c r="LM19" s="84">
        <v>29881</v>
      </c>
      <c r="LN19" s="85">
        <f t="shared" si="125"/>
        <v>0.2884000557863633</v>
      </c>
      <c r="LO19" s="84">
        <f t="shared" si="126"/>
        <v>10432313</v>
      </c>
      <c r="LP19" s="84">
        <v>528887</v>
      </c>
      <c r="LQ19" s="84">
        <v>487410</v>
      </c>
      <c r="LR19" s="84">
        <v>41477</v>
      </c>
      <c r="LS19" s="85">
        <f t="shared" si="127"/>
        <v>0.39916903702454742</v>
      </c>
      <c r="LT19" s="84">
        <f t="shared" si="128"/>
        <v>10459031</v>
      </c>
      <c r="LU19" s="84">
        <v>554039</v>
      </c>
      <c r="LV19" s="84">
        <v>527321</v>
      </c>
      <c r="LW19" s="84">
        <v>26718</v>
      </c>
      <c r="LX19" s="85">
        <f t="shared" si="129"/>
        <v>0.25610811332060301</v>
      </c>
      <c r="LY19" s="84">
        <f t="shared" si="130"/>
        <v>10471177</v>
      </c>
      <c r="LZ19" s="84">
        <v>532814</v>
      </c>
      <c r="MA19" s="84">
        <v>520668</v>
      </c>
      <c r="MB19" s="84">
        <v>12146</v>
      </c>
      <c r="MC19" s="85">
        <f t="shared" si="131"/>
        <v>0.11612930490405851</v>
      </c>
      <c r="MD19" s="84">
        <f t="shared" si="132"/>
        <v>10524050</v>
      </c>
      <c r="ME19" s="84">
        <v>568936</v>
      </c>
      <c r="MF19" s="84">
        <v>516063</v>
      </c>
      <c r="MG19" s="84">
        <v>52873</v>
      </c>
      <c r="MH19" s="85">
        <f t="shared" si="133"/>
        <v>0.50493846107271423</v>
      </c>
      <c r="MI19" s="84">
        <f t="shared" si="134"/>
        <v>10559561</v>
      </c>
      <c r="MJ19" s="84">
        <v>578884</v>
      </c>
      <c r="MK19" s="84">
        <v>543373</v>
      </c>
      <c r="ML19" s="84">
        <v>35511</v>
      </c>
      <c r="MM19" s="85">
        <f t="shared" si="135"/>
        <v>0.33742713118998863</v>
      </c>
      <c r="MN19" s="84">
        <f t="shared" si="136"/>
        <v>10605275</v>
      </c>
      <c r="MO19" s="84">
        <v>518118</v>
      </c>
      <c r="MP19" s="84">
        <v>472404</v>
      </c>
      <c r="MQ19" s="84">
        <v>45714</v>
      </c>
      <c r="MR19" s="85">
        <f t="shared" si="3"/>
        <v>0.43291572443210469</v>
      </c>
      <c r="MS19" s="84">
        <v>10514941</v>
      </c>
      <c r="MT19" s="84">
        <v>418258</v>
      </c>
      <c r="MU19" s="84">
        <v>508592</v>
      </c>
      <c r="MV19" s="84">
        <v>-90334</v>
      </c>
      <c r="MW19" s="85">
        <f t="shared" si="4"/>
        <v>-0.85178366426141716</v>
      </c>
      <c r="MX19" s="84">
        <f t="shared" si="168"/>
        <v>10553336</v>
      </c>
      <c r="MY19" s="84">
        <v>552297</v>
      </c>
      <c r="MZ19" s="84">
        <v>513902</v>
      </c>
      <c r="NA19" s="84">
        <v>38395</v>
      </c>
      <c r="NB19" s="85">
        <v>0.36539840698242188</v>
      </c>
      <c r="NC19" s="84">
        <f t="shared" si="169"/>
        <v>10601468</v>
      </c>
      <c r="ND19" s="84">
        <v>560459</v>
      </c>
      <c r="NE19" s="84">
        <v>512327</v>
      </c>
      <c r="NF19" s="84">
        <v>48132</v>
      </c>
      <c r="NG19" s="85">
        <f t="shared" si="5"/>
        <v>0.45401259523681059</v>
      </c>
      <c r="NH19" s="84">
        <f t="shared" si="170"/>
        <v>10658418</v>
      </c>
      <c r="NI19" s="84">
        <v>616102</v>
      </c>
      <c r="NJ19" s="84">
        <v>559152</v>
      </c>
      <c r="NK19" s="84">
        <v>56950</v>
      </c>
      <c r="NL19" s="85">
        <f t="shared" si="6"/>
        <v>0.53431944590651259</v>
      </c>
      <c r="NM19" s="84">
        <f t="shared" si="171"/>
        <v>10675396</v>
      </c>
      <c r="NN19" s="84">
        <v>554407</v>
      </c>
      <c r="NO19" s="84">
        <v>537429</v>
      </c>
      <c r="NP19" s="84">
        <v>16978</v>
      </c>
      <c r="NQ19" s="85">
        <v>0.15928055346012115</v>
      </c>
      <c r="NR19" s="84">
        <f t="shared" si="172"/>
        <v>10687546</v>
      </c>
      <c r="NS19" s="84">
        <v>542296</v>
      </c>
      <c r="NT19" s="84">
        <v>530146</v>
      </c>
      <c r="NU19" s="84">
        <v>12150</v>
      </c>
      <c r="NV19" s="85">
        <v>0.11385135352611542</v>
      </c>
      <c r="NW19" s="84">
        <f t="shared" si="173"/>
        <v>10721101</v>
      </c>
      <c r="NX19" s="84">
        <v>554137</v>
      </c>
      <c r="NY19" s="84">
        <v>520582</v>
      </c>
      <c r="NZ19" s="84">
        <v>33555</v>
      </c>
      <c r="OA19" s="85">
        <v>0.3140442967414856</v>
      </c>
      <c r="OB19" s="84">
        <f t="shared" si="174"/>
        <v>10730844</v>
      </c>
      <c r="OC19" s="84">
        <v>566603</v>
      </c>
      <c r="OD19" s="84">
        <v>556860</v>
      </c>
      <c r="OE19" s="84">
        <v>9743</v>
      </c>
      <c r="OF19" s="85">
        <v>9.0911000000000006E-2</v>
      </c>
      <c r="OG19" s="84">
        <f t="shared" si="137"/>
        <v>3946301</v>
      </c>
      <c r="OH19" s="84">
        <f t="shared" si="7"/>
        <v>3730398</v>
      </c>
      <c r="OI19" s="84">
        <f t="shared" si="7"/>
        <v>215903</v>
      </c>
      <c r="OJ19" s="85">
        <f t="shared" si="8"/>
        <v>2.0532973033324677</v>
      </c>
      <c r="OK19" s="84">
        <f t="shared" si="138"/>
        <v>6563311</v>
      </c>
      <c r="OL19" s="84">
        <f t="shared" si="9"/>
        <v>6291498</v>
      </c>
      <c r="OM19" s="84">
        <f t="shared" si="9"/>
        <v>271813</v>
      </c>
      <c r="ON19" s="85">
        <f t="shared" si="139"/>
        <v>2.5988353988051092</v>
      </c>
      <c r="OO19" s="85"/>
    </row>
    <row r="20" spans="1:405" ht="31.5" customHeight="1">
      <c r="A20" s="37"/>
      <c r="B20" s="78" t="s">
        <v>27</v>
      </c>
      <c r="C20" s="79">
        <f t="shared" si="10"/>
        <v>945819</v>
      </c>
      <c r="D20" s="79">
        <v>30854</v>
      </c>
      <c r="E20" s="79">
        <v>25332</v>
      </c>
      <c r="F20" s="79">
        <v>5522</v>
      </c>
      <c r="G20" s="79">
        <f t="shared" si="11"/>
        <v>949892</v>
      </c>
      <c r="H20" s="79">
        <v>29035</v>
      </c>
      <c r="I20" s="79">
        <v>24962</v>
      </c>
      <c r="J20" s="79">
        <v>4073</v>
      </c>
      <c r="K20" s="81">
        <f t="shared" si="0"/>
        <v>0.43063207653895724</v>
      </c>
      <c r="L20" s="79">
        <f t="shared" si="12"/>
        <v>949861</v>
      </c>
      <c r="M20" s="79">
        <v>29298</v>
      </c>
      <c r="N20" s="79">
        <v>29329</v>
      </c>
      <c r="O20" s="79">
        <v>-31</v>
      </c>
      <c r="P20" s="81">
        <f t="shared" si="178"/>
        <v>-3.2635289064441011E-3</v>
      </c>
      <c r="Q20" s="79">
        <f t="shared" si="13"/>
        <v>936674</v>
      </c>
      <c r="R20" s="79">
        <v>12245</v>
      </c>
      <c r="S20" s="79">
        <v>25432</v>
      </c>
      <c r="T20" s="79">
        <v>-13187</v>
      </c>
      <c r="U20" s="81">
        <f t="shared" si="180"/>
        <v>-1.388308394596683</v>
      </c>
      <c r="V20" s="79">
        <f t="shared" si="14"/>
        <v>931737</v>
      </c>
      <c r="W20" s="79">
        <v>13871</v>
      </c>
      <c r="X20" s="79">
        <v>18808</v>
      </c>
      <c r="Y20" s="79">
        <v>-4937</v>
      </c>
      <c r="Z20" s="81">
        <f t="shared" si="182"/>
        <v>-0.52707772394664532</v>
      </c>
      <c r="AA20" s="79">
        <f t="shared" si="15"/>
        <v>932981</v>
      </c>
      <c r="AB20" s="79">
        <v>19171</v>
      </c>
      <c r="AC20" s="79">
        <v>17927</v>
      </c>
      <c r="AD20" s="79">
        <v>1244</v>
      </c>
      <c r="AE20" s="81">
        <f t="shared" si="184"/>
        <v>0.1335140710307737</v>
      </c>
      <c r="AF20" s="79">
        <f t="shared" si="16"/>
        <v>937348</v>
      </c>
      <c r="AG20" s="79">
        <v>23734</v>
      </c>
      <c r="AH20" s="79">
        <v>19367</v>
      </c>
      <c r="AI20" s="79">
        <v>4367</v>
      </c>
      <c r="AJ20" s="81">
        <f t="shared" si="186"/>
        <v>0.46806955339926531</v>
      </c>
      <c r="AK20" s="79">
        <f t="shared" si="17"/>
        <v>943249</v>
      </c>
      <c r="AL20" s="79">
        <v>27243</v>
      </c>
      <c r="AM20" s="79">
        <v>21342</v>
      </c>
      <c r="AN20" s="79">
        <v>5901</v>
      </c>
      <c r="AO20" s="81">
        <f t="shared" si="188"/>
        <v>0.62954206975424276</v>
      </c>
      <c r="AP20" s="79">
        <f t="shared" si="18"/>
        <v>952368</v>
      </c>
      <c r="AQ20" s="79">
        <v>32220</v>
      </c>
      <c r="AR20" s="79">
        <v>23101</v>
      </c>
      <c r="AS20" s="79">
        <v>9119</v>
      </c>
      <c r="AT20" s="81">
        <f t="shared" si="190"/>
        <v>0.96676487332613115</v>
      </c>
      <c r="AU20" s="79">
        <f t="shared" si="19"/>
        <v>966750</v>
      </c>
      <c r="AV20" s="79">
        <v>38738</v>
      </c>
      <c r="AW20" s="79">
        <v>24356</v>
      </c>
      <c r="AX20" s="79">
        <v>14382</v>
      </c>
      <c r="AY20" s="81">
        <f t="shared" si="192"/>
        <v>1.5101305377753136</v>
      </c>
      <c r="AZ20" s="79">
        <f t="shared" si="20"/>
        <v>967899</v>
      </c>
      <c r="BA20" s="79">
        <v>32131</v>
      </c>
      <c r="BB20" s="79">
        <v>30982</v>
      </c>
      <c r="BC20" s="79">
        <v>1149</v>
      </c>
      <c r="BD20" s="81">
        <f t="shared" si="166"/>
        <v>0.11885182311869666</v>
      </c>
      <c r="BE20" s="79">
        <f t="shared" si="21"/>
        <v>970718</v>
      </c>
      <c r="BF20" s="79">
        <v>26857</v>
      </c>
      <c r="BG20" s="79">
        <v>24038</v>
      </c>
      <c r="BH20" s="79">
        <v>2819</v>
      </c>
      <c r="BI20" s="81">
        <f t="shared" si="167"/>
        <v>0.29124939688955148</v>
      </c>
      <c r="BJ20" s="79">
        <f t="shared" si="22"/>
        <v>977323</v>
      </c>
      <c r="BK20" s="79">
        <v>34255</v>
      </c>
      <c r="BL20" s="79">
        <v>27650</v>
      </c>
      <c r="BM20" s="79">
        <v>6605</v>
      </c>
      <c r="BN20" s="81">
        <f t="shared" si="23"/>
        <v>0.68042418086406142</v>
      </c>
      <c r="BO20" s="79">
        <f t="shared" si="24"/>
        <v>987313</v>
      </c>
      <c r="BP20" s="79">
        <v>36304</v>
      </c>
      <c r="BQ20" s="79">
        <v>26314</v>
      </c>
      <c r="BR20" s="79">
        <v>9990</v>
      </c>
      <c r="BS20" s="81">
        <f t="shared" si="25"/>
        <v>1.0221799752998753</v>
      </c>
      <c r="BT20" s="79">
        <f t="shared" si="26"/>
        <v>999074</v>
      </c>
      <c r="BU20" s="79">
        <v>41017</v>
      </c>
      <c r="BV20" s="79">
        <v>29256</v>
      </c>
      <c r="BW20" s="79">
        <v>11761</v>
      </c>
      <c r="BX20" s="81">
        <f t="shared" si="27"/>
        <v>1.1912129182944011</v>
      </c>
      <c r="BY20" s="79">
        <f t="shared" si="28"/>
        <v>1009087</v>
      </c>
      <c r="BZ20" s="79">
        <v>37781</v>
      </c>
      <c r="CA20" s="79">
        <v>27768</v>
      </c>
      <c r="CB20" s="79">
        <v>10013</v>
      </c>
      <c r="CC20" s="81">
        <f t="shared" si="29"/>
        <v>1.0022280631865106</v>
      </c>
      <c r="CD20" s="79">
        <f t="shared" si="30"/>
        <v>1019841</v>
      </c>
      <c r="CE20" s="79">
        <v>39763</v>
      </c>
      <c r="CF20" s="79">
        <v>29009</v>
      </c>
      <c r="CG20" s="79">
        <v>10754</v>
      </c>
      <c r="CH20" s="81">
        <f t="shared" si="31"/>
        <v>1.0657158401604618</v>
      </c>
      <c r="CI20" s="79">
        <f t="shared" si="32"/>
        <v>1032186</v>
      </c>
      <c r="CJ20" s="79">
        <v>42468</v>
      </c>
      <c r="CK20" s="79">
        <v>30123</v>
      </c>
      <c r="CL20" s="79">
        <v>12345</v>
      </c>
      <c r="CM20" s="81">
        <f t="shared" si="33"/>
        <v>1.2104828105557632</v>
      </c>
      <c r="CN20" s="79">
        <f t="shared" si="34"/>
        <v>1043539</v>
      </c>
      <c r="CO20" s="79">
        <v>42749</v>
      </c>
      <c r="CP20" s="79">
        <v>31396</v>
      </c>
      <c r="CQ20" s="79">
        <v>11353</v>
      </c>
      <c r="CR20" s="81">
        <f t="shared" si="35"/>
        <v>1.0998986616753181</v>
      </c>
      <c r="CS20" s="79">
        <f t="shared" si="150"/>
        <v>1055104</v>
      </c>
      <c r="CT20" s="79">
        <v>43843</v>
      </c>
      <c r="CU20" s="79">
        <v>32278</v>
      </c>
      <c r="CV20" s="79">
        <v>11565</v>
      </c>
      <c r="CW20" s="81">
        <f t="shared" si="36"/>
        <v>1.1082479907315395</v>
      </c>
      <c r="CX20" s="79">
        <f t="shared" si="37"/>
        <v>1064967</v>
      </c>
      <c r="CY20" s="79">
        <v>43385</v>
      </c>
      <c r="CZ20" s="79">
        <v>33522</v>
      </c>
      <c r="DA20" s="79">
        <v>9863</v>
      </c>
      <c r="DB20" s="81">
        <f t="shared" si="38"/>
        <v>0.93478936673541191</v>
      </c>
      <c r="DC20" s="79">
        <f t="shared" si="39"/>
        <v>1076275</v>
      </c>
      <c r="DD20" s="79">
        <v>44152</v>
      </c>
      <c r="DE20" s="79">
        <v>32844</v>
      </c>
      <c r="DF20" s="79">
        <v>11308</v>
      </c>
      <c r="DG20" s="81">
        <f t="shared" si="40"/>
        <v>1.0618169389286241</v>
      </c>
      <c r="DH20" s="79">
        <f t="shared" si="41"/>
        <v>1088278</v>
      </c>
      <c r="DI20" s="79">
        <v>43322</v>
      </c>
      <c r="DJ20" s="79">
        <v>31319</v>
      </c>
      <c r="DK20" s="79">
        <v>12003</v>
      </c>
      <c r="DL20" s="81">
        <f t="shared" si="42"/>
        <v>1.1152354184571787</v>
      </c>
      <c r="DM20" s="79">
        <f t="shared" si="43"/>
        <v>1093055</v>
      </c>
      <c r="DN20" s="79">
        <v>36326</v>
      </c>
      <c r="DO20" s="79">
        <v>31549</v>
      </c>
      <c r="DP20" s="79">
        <v>4777</v>
      </c>
      <c r="DQ20" s="81">
        <f t="shared" si="44"/>
        <v>0.43895034173253528</v>
      </c>
      <c r="DR20" s="79">
        <f t="shared" si="45"/>
        <v>1100407</v>
      </c>
      <c r="DS20" s="79">
        <v>43182</v>
      </c>
      <c r="DT20" s="79">
        <v>35830</v>
      </c>
      <c r="DU20" s="79">
        <v>7352</v>
      </c>
      <c r="DV20" s="81">
        <f t="shared" si="46"/>
        <v>0.67261025291499521</v>
      </c>
      <c r="DW20" s="79">
        <f t="shared" si="47"/>
        <v>1108315</v>
      </c>
      <c r="DX20" s="79">
        <v>44480</v>
      </c>
      <c r="DY20" s="79">
        <v>36572</v>
      </c>
      <c r="DZ20" s="79">
        <v>7908</v>
      </c>
      <c r="EA20" s="81">
        <f t="shared" si="48"/>
        <v>0.71864319292770762</v>
      </c>
      <c r="EB20" s="79">
        <f t="shared" si="49"/>
        <v>1118129</v>
      </c>
      <c r="EC20" s="79">
        <v>47357</v>
      </c>
      <c r="ED20" s="79">
        <v>37543</v>
      </c>
      <c r="EE20" s="79">
        <v>9814</v>
      </c>
      <c r="EF20" s="81">
        <f t="shared" si="50"/>
        <v>0.88548833138593264</v>
      </c>
      <c r="EG20" s="79">
        <f t="shared" si="51"/>
        <v>1126595</v>
      </c>
      <c r="EH20" s="79">
        <v>44486</v>
      </c>
      <c r="EI20" s="79">
        <v>36020</v>
      </c>
      <c r="EJ20" s="79">
        <v>8466</v>
      </c>
      <c r="EK20" s="81">
        <f t="shared" si="52"/>
        <v>0.75715771614903116</v>
      </c>
      <c r="EL20" s="79">
        <f t="shared" si="53"/>
        <v>1135086</v>
      </c>
      <c r="EM20" s="79">
        <v>45251</v>
      </c>
      <c r="EN20" s="79">
        <v>36760</v>
      </c>
      <c r="EO20" s="79">
        <v>8491</v>
      </c>
      <c r="EP20" s="81">
        <f t="shared" si="54"/>
        <v>0.75368699488281066</v>
      </c>
      <c r="EQ20" s="79">
        <f t="shared" si="55"/>
        <v>1143784</v>
      </c>
      <c r="ER20" s="79">
        <v>45476</v>
      </c>
      <c r="ES20" s="79">
        <v>36778</v>
      </c>
      <c r="ET20" s="79">
        <v>8698</v>
      </c>
      <c r="EU20" s="81">
        <f t="shared" si="56"/>
        <v>0.76628555016976685</v>
      </c>
      <c r="EV20" s="79">
        <f t="shared" si="57"/>
        <v>1149127</v>
      </c>
      <c r="EW20" s="79">
        <v>41737</v>
      </c>
      <c r="EX20" s="79">
        <v>36394</v>
      </c>
      <c r="EY20" s="79">
        <v>5343</v>
      </c>
      <c r="EZ20" s="81">
        <f t="shared" si="58"/>
        <v>0.46713365460611439</v>
      </c>
      <c r="FA20" s="79">
        <f t="shared" si="59"/>
        <v>1155700</v>
      </c>
      <c r="FB20" s="79">
        <v>44441</v>
      </c>
      <c r="FC20" s="79">
        <v>37868</v>
      </c>
      <c r="FD20" s="79">
        <v>6573</v>
      </c>
      <c r="FE20" s="81">
        <f t="shared" si="60"/>
        <v>0.57199943957456401</v>
      </c>
      <c r="FF20" s="79">
        <f t="shared" si="61"/>
        <v>1163762</v>
      </c>
      <c r="FG20" s="79">
        <v>44193</v>
      </c>
      <c r="FH20" s="79">
        <v>36131</v>
      </c>
      <c r="FI20" s="79">
        <v>8062</v>
      </c>
      <c r="FJ20" s="81">
        <f t="shared" si="62"/>
        <v>0.69758587868824085</v>
      </c>
      <c r="FK20" s="79">
        <f t="shared" si="63"/>
        <v>1165792</v>
      </c>
      <c r="FL20" s="79">
        <v>39427</v>
      </c>
      <c r="FM20" s="79">
        <v>37397</v>
      </c>
      <c r="FN20" s="79">
        <v>2030</v>
      </c>
      <c r="FO20" s="81">
        <f t="shared" si="64"/>
        <v>0.17443429154758447</v>
      </c>
      <c r="FP20" s="79">
        <f t="shared" si="65"/>
        <v>1167993</v>
      </c>
      <c r="FQ20" s="79">
        <v>37142</v>
      </c>
      <c r="FR20" s="79">
        <v>34941</v>
      </c>
      <c r="FS20" s="79">
        <v>2201</v>
      </c>
      <c r="FT20" s="81">
        <f t="shared" si="66"/>
        <v>0.18879868793060856</v>
      </c>
      <c r="FU20" s="79">
        <f t="shared" si="67"/>
        <v>1164363</v>
      </c>
      <c r="FV20" s="79">
        <v>27118</v>
      </c>
      <c r="FW20" s="79">
        <v>30748</v>
      </c>
      <c r="FX20" s="79">
        <v>-3630</v>
      </c>
      <c r="FY20" s="81">
        <f t="shared" si="68"/>
        <v>-0.3107895338413843</v>
      </c>
      <c r="FZ20" s="79">
        <f t="shared" si="69"/>
        <v>1165368</v>
      </c>
      <c r="GA20" s="79">
        <v>37609</v>
      </c>
      <c r="GB20" s="79">
        <v>36604</v>
      </c>
      <c r="GC20" s="79">
        <v>1005</v>
      </c>
      <c r="GD20" s="81">
        <f t="shared" si="70"/>
        <v>8.6313288897019225E-2</v>
      </c>
      <c r="GE20" s="79">
        <f t="shared" si="71"/>
        <v>1164573</v>
      </c>
      <c r="GF20" s="79">
        <v>33267</v>
      </c>
      <c r="GG20" s="79">
        <v>34062</v>
      </c>
      <c r="GH20" s="79">
        <v>-795</v>
      </c>
      <c r="GI20" s="81">
        <f t="shared" si="72"/>
        <v>-6.8218794406573718E-2</v>
      </c>
      <c r="GJ20" s="79">
        <f t="shared" si="73"/>
        <v>1165741</v>
      </c>
      <c r="GK20" s="79">
        <v>39619</v>
      </c>
      <c r="GL20" s="79">
        <v>38451</v>
      </c>
      <c r="GM20" s="79">
        <v>1168</v>
      </c>
      <c r="GN20" s="81">
        <f t="shared" si="74"/>
        <v>0.10029427094737728</v>
      </c>
      <c r="GO20" s="79">
        <f t="shared" si="75"/>
        <v>1168281</v>
      </c>
      <c r="GP20" s="79">
        <v>36199</v>
      </c>
      <c r="GQ20" s="79">
        <v>33659</v>
      </c>
      <c r="GR20" s="79">
        <v>2540</v>
      </c>
      <c r="GS20" s="81">
        <f t="shared" si="76"/>
        <v>0.2178871636152456</v>
      </c>
      <c r="GT20" s="79">
        <f t="shared" si="77"/>
        <v>1171274</v>
      </c>
      <c r="GU20" s="79">
        <v>39479</v>
      </c>
      <c r="GV20" s="79">
        <v>36486</v>
      </c>
      <c r="GW20" s="79">
        <v>2993</v>
      </c>
      <c r="GX20" s="81">
        <f t="shared" si="78"/>
        <v>0.25618836564148523</v>
      </c>
      <c r="GY20" s="79">
        <f t="shared" si="79"/>
        <v>1171317</v>
      </c>
      <c r="GZ20" s="79">
        <v>36560</v>
      </c>
      <c r="HA20" s="79">
        <v>36517</v>
      </c>
      <c r="HB20" s="79">
        <v>43</v>
      </c>
      <c r="HC20" s="81">
        <f t="shared" si="80"/>
        <v>3.671216128762356E-3</v>
      </c>
      <c r="HD20" s="79">
        <f t="shared" si="81"/>
        <v>1173829</v>
      </c>
      <c r="HE20" s="79">
        <v>36096</v>
      </c>
      <c r="HF20" s="79">
        <v>33584</v>
      </c>
      <c r="HG20" s="79">
        <v>2512</v>
      </c>
      <c r="HH20" s="81">
        <f t="shared" si="82"/>
        <v>0.21445945034520969</v>
      </c>
      <c r="HI20" s="79">
        <f t="shared" si="83"/>
        <v>1174472</v>
      </c>
      <c r="HJ20" s="79">
        <v>38795</v>
      </c>
      <c r="HK20" s="79">
        <v>38152</v>
      </c>
      <c r="HL20" s="79">
        <v>643</v>
      </c>
      <c r="HM20" s="81">
        <f t="shared" si="84"/>
        <v>5.4777995772808473E-2</v>
      </c>
      <c r="HN20" s="79">
        <f t="shared" si="85"/>
        <v>1176556</v>
      </c>
      <c r="HO20" s="79">
        <v>35505</v>
      </c>
      <c r="HP20" s="79">
        <v>33421</v>
      </c>
      <c r="HQ20" s="79">
        <v>2084</v>
      </c>
      <c r="HR20" s="81">
        <f t="shared" si="86"/>
        <v>0.17744143751404887</v>
      </c>
      <c r="HS20" s="79">
        <f t="shared" si="87"/>
        <v>1179900</v>
      </c>
      <c r="HT20" s="79">
        <v>37183</v>
      </c>
      <c r="HU20" s="79">
        <v>33839</v>
      </c>
      <c r="HV20" s="79">
        <v>3344</v>
      </c>
      <c r="HW20" s="81">
        <f t="shared" si="88"/>
        <v>0.28421936567405209</v>
      </c>
      <c r="HX20" s="79">
        <f t="shared" si="89"/>
        <v>1183031</v>
      </c>
      <c r="HY20" s="79">
        <v>34413</v>
      </c>
      <c r="HZ20" s="79">
        <v>31282</v>
      </c>
      <c r="IA20" s="79">
        <v>3131</v>
      </c>
      <c r="IB20" s="81">
        <f t="shared" si="90"/>
        <v>0.26536147131112803</v>
      </c>
      <c r="IC20" s="79">
        <f t="shared" si="91"/>
        <v>1181264</v>
      </c>
      <c r="ID20" s="79">
        <v>28325</v>
      </c>
      <c r="IE20" s="79">
        <v>30092</v>
      </c>
      <c r="IF20" s="79">
        <v>-1767</v>
      </c>
      <c r="IG20" s="81">
        <f t="shared" si="92"/>
        <v>-0.14936210462785843</v>
      </c>
      <c r="IH20" s="79">
        <f t="shared" si="93"/>
        <v>1184653</v>
      </c>
      <c r="II20" s="79">
        <v>37831</v>
      </c>
      <c r="IJ20" s="79">
        <v>34442</v>
      </c>
      <c r="IK20" s="79">
        <v>3389</v>
      </c>
      <c r="IL20" s="81">
        <f t="shared" si="1"/>
        <v>0.28689607064974465</v>
      </c>
      <c r="IM20" s="79">
        <f t="shared" si="94"/>
        <v>1187782</v>
      </c>
      <c r="IN20" s="80">
        <v>38238</v>
      </c>
      <c r="IO20" s="80">
        <v>35109</v>
      </c>
      <c r="IP20" s="80">
        <v>3129</v>
      </c>
      <c r="IQ20" s="81">
        <f t="shared" si="95"/>
        <v>0.26412797671554455</v>
      </c>
      <c r="IR20" s="79">
        <f t="shared" si="96"/>
        <v>1192207</v>
      </c>
      <c r="IS20" s="80">
        <v>39899</v>
      </c>
      <c r="IT20" s="80">
        <v>35474</v>
      </c>
      <c r="IU20" s="80">
        <v>4425</v>
      </c>
      <c r="IV20" s="81">
        <f t="shared" si="97"/>
        <v>0.37254310976256583</v>
      </c>
      <c r="IW20" s="79">
        <f t="shared" si="98"/>
        <v>1196984</v>
      </c>
      <c r="IX20" s="82">
        <v>41878</v>
      </c>
      <c r="IY20" s="82">
        <v>37101</v>
      </c>
      <c r="IZ20" s="82">
        <v>4777</v>
      </c>
      <c r="JA20" s="81">
        <f t="shared" si="99"/>
        <v>0.40068545143586642</v>
      </c>
      <c r="JB20" s="79">
        <f t="shared" si="100"/>
        <v>1198227</v>
      </c>
      <c r="JC20" s="82">
        <v>39233</v>
      </c>
      <c r="JD20" s="82">
        <v>37990</v>
      </c>
      <c r="JE20" s="82">
        <v>1243</v>
      </c>
      <c r="JF20" s="81">
        <f t="shared" si="101"/>
        <v>0.10384432874624891</v>
      </c>
      <c r="JG20" s="79">
        <f t="shared" si="102"/>
        <v>1200985</v>
      </c>
      <c r="JH20" s="82">
        <v>38516</v>
      </c>
      <c r="JI20" s="82">
        <v>35758</v>
      </c>
      <c r="JJ20" s="82">
        <v>2758</v>
      </c>
      <c r="JK20" s="81">
        <f t="shared" si="103"/>
        <v>0.2301734145533359</v>
      </c>
      <c r="JL20" s="79">
        <f t="shared" si="104"/>
        <v>1207023</v>
      </c>
      <c r="JM20" s="82">
        <v>42661</v>
      </c>
      <c r="JN20" s="82">
        <v>36623</v>
      </c>
      <c r="JO20" s="82">
        <v>6038</v>
      </c>
      <c r="JP20" s="81">
        <f t="shared" si="105"/>
        <v>0.50275398943367311</v>
      </c>
      <c r="JQ20" s="79">
        <f t="shared" si="106"/>
        <v>1212071</v>
      </c>
      <c r="JR20" s="82">
        <v>42303</v>
      </c>
      <c r="JS20" s="82">
        <v>37255</v>
      </c>
      <c r="JT20" s="82">
        <v>5048</v>
      </c>
      <c r="JU20" s="81">
        <f t="shared" si="107"/>
        <v>0.41821903973660818</v>
      </c>
      <c r="JV20" s="79">
        <f t="shared" si="108"/>
        <v>1220241</v>
      </c>
      <c r="JW20" s="82">
        <v>45097</v>
      </c>
      <c r="JX20" s="82">
        <v>36927</v>
      </c>
      <c r="JY20" s="82">
        <v>8170</v>
      </c>
      <c r="JZ20" s="81">
        <f t="shared" si="109"/>
        <v>0.67405292264232042</v>
      </c>
      <c r="KA20" s="79">
        <f t="shared" si="110"/>
        <v>1215086</v>
      </c>
      <c r="KB20" s="82">
        <v>39496</v>
      </c>
      <c r="KC20" s="82">
        <v>44651</v>
      </c>
      <c r="KD20" s="82">
        <v>-5155</v>
      </c>
      <c r="KE20" s="81">
        <f t="shared" si="111"/>
        <v>-0.42245753093036542</v>
      </c>
      <c r="KF20" s="79">
        <f t="shared" si="112"/>
        <v>1216998</v>
      </c>
      <c r="KG20" s="82">
        <v>36954</v>
      </c>
      <c r="KH20" s="82">
        <v>35042</v>
      </c>
      <c r="KI20" s="82">
        <v>1912</v>
      </c>
      <c r="KJ20" s="81">
        <f t="shared" si="113"/>
        <v>0.15735511725096002</v>
      </c>
      <c r="KK20" s="79">
        <f t="shared" si="114"/>
        <v>1216479</v>
      </c>
      <c r="KL20" s="82">
        <v>29626</v>
      </c>
      <c r="KM20" s="82">
        <v>30145</v>
      </c>
      <c r="KN20" s="82">
        <v>-519</v>
      </c>
      <c r="KO20" s="81">
        <f t="shared" si="115"/>
        <v>-4.2645920535613037E-2</v>
      </c>
      <c r="KP20" s="79">
        <f t="shared" si="116"/>
        <v>1216049</v>
      </c>
      <c r="KQ20" s="82">
        <v>39073</v>
      </c>
      <c r="KR20" s="82">
        <v>39503</v>
      </c>
      <c r="KS20" s="82">
        <v>-430</v>
      </c>
      <c r="KT20" s="81">
        <f t="shared" si="117"/>
        <v>-3.5347918048729159E-2</v>
      </c>
      <c r="KU20" s="79">
        <f t="shared" si="118"/>
        <v>1220055</v>
      </c>
      <c r="KV20" s="82">
        <v>43399</v>
      </c>
      <c r="KW20" s="82">
        <v>39393</v>
      </c>
      <c r="KX20" s="82">
        <v>4006</v>
      </c>
      <c r="KY20" s="81">
        <f t="shared" si="119"/>
        <v>0.32942751484520771</v>
      </c>
      <c r="KZ20" s="79">
        <f t="shared" si="120"/>
        <v>1222535</v>
      </c>
      <c r="LA20" s="82">
        <v>40041</v>
      </c>
      <c r="LB20" s="82">
        <v>37561</v>
      </c>
      <c r="LC20" s="82">
        <v>2480</v>
      </c>
      <c r="LD20" s="81">
        <f t="shared" si="121"/>
        <v>0.20326952473454066</v>
      </c>
      <c r="LE20" s="79">
        <f t="shared" si="122"/>
        <v>1227229</v>
      </c>
      <c r="LF20" s="82">
        <v>42844</v>
      </c>
      <c r="LG20" s="82">
        <v>38150</v>
      </c>
      <c r="LH20" s="82">
        <v>4694</v>
      </c>
      <c r="LI20" s="81">
        <f t="shared" si="123"/>
        <v>0.38395628755004974</v>
      </c>
      <c r="LJ20" s="79">
        <f t="shared" si="124"/>
        <v>1230586</v>
      </c>
      <c r="LK20" s="82">
        <v>41644</v>
      </c>
      <c r="LL20" s="82">
        <v>38287</v>
      </c>
      <c r="LM20" s="82">
        <v>3357</v>
      </c>
      <c r="LN20" s="81">
        <f t="shared" si="125"/>
        <v>0.27354307957194623</v>
      </c>
      <c r="LO20" s="79">
        <f t="shared" si="126"/>
        <v>1233584</v>
      </c>
      <c r="LP20" s="82">
        <v>40077</v>
      </c>
      <c r="LQ20" s="82">
        <v>37079</v>
      </c>
      <c r="LR20" s="82">
        <v>2998</v>
      </c>
      <c r="LS20" s="81">
        <f t="shared" si="127"/>
        <v>0.24362376948868264</v>
      </c>
      <c r="LT20" s="79">
        <f t="shared" si="128"/>
        <v>1237180</v>
      </c>
      <c r="LU20" s="82">
        <v>41436</v>
      </c>
      <c r="LV20" s="82">
        <v>37840</v>
      </c>
      <c r="LW20" s="82">
        <v>3596</v>
      </c>
      <c r="LX20" s="81">
        <f t="shared" si="129"/>
        <v>0.2915083204710826</v>
      </c>
      <c r="LY20" s="79">
        <f t="shared" si="130"/>
        <v>1238322</v>
      </c>
      <c r="LZ20" s="82">
        <v>41890</v>
      </c>
      <c r="MA20" s="82">
        <v>40748</v>
      </c>
      <c r="MB20" s="82">
        <v>1142</v>
      </c>
      <c r="MC20" s="81">
        <f t="shared" si="131"/>
        <v>9.2306697489451819E-2</v>
      </c>
      <c r="MD20" s="79">
        <f t="shared" si="132"/>
        <v>1241370</v>
      </c>
      <c r="ME20" s="82">
        <v>42621</v>
      </c>
      <c r="MF20" s="82">
        <v>39573</v>
      </c>
      <c r="MG20" s="82">
        <v>3048</v>
      </c>
      <c r="MH20" s="81">
        <f t="shared" si="133"/>
        <v>0.246139533982276</v>
      </c>
      <c r="MI20" s="79">
        <f t="shared" si="134"/>
        <v>1242782</v>
      </c>
      <c r="MJ20" s="82">
        <v>41907</v>
      </c>
      <c r="MK20" s="82">
        <v>40495</v>
      </c>
      <c r="ML20" s="82">
        <v>1412</v>
      </c>
      <c r="MM20" s="81">
        <f t="shared" si="135"/>
        <v>0.11374529753417596</v>
      </c>
      <c r="MN20" s="79">
        <f t="shared" si="136"/>
        <v>1246850</v>
      </c>
      <c r="MO20" s="82">
        <v>37347</v>
      </c>
      <c r="MP20" s="82">
        <v>33279</v>
      </c>
      <c r="MQ20" s="82">
        <v>4068</v>
      </c>
      <c r="MR20" s="81">
        <f t="shared" si="3"/>
        <v>0.32733013513230802</v>
      </c>
      <c r="MS20" s="79">
        <v>1242660</v>
      </c>
      <c r="MT20" s="82">
        <v>28491</v>
      </c>
      <c r="MU20" s="82">
        <v>32681</v>
      </c>
      <c r="MV20" s="82">
        <v>-4190</v>
      </c>
      <c r="MW20" s="81">
        <f t="shared" si="4"/>
        <v>-0.33604683803184021</v>
      </c>
      <c r="MX20" s="79">
        <f t="shared" si="168"/>
        <v>1242415</v>
      </c>
      <c r="MY20" s="82">
        <v>36987</v>
      </c>
      <c r="MZ20" s="82">
        <v>37232</v>
      </c>
      <c r="NA20" s="82">
        <v>-245</v>
      </c>
      <c r="NB20" s="81">
        <v>-1.9720515236258507E-2</v>
      </c>
      <c r="NC20" s="79">
        <f t="shared" si="169"/>
        <v>1243796</v>
      </c>
      <c r="ND20" s="82">
        <v>38149</v>
      </c>
      <c r="NE20" s="82">
        <v>36768</v>
      </c>
      <c r="NF20" s="82">
        <v>1381</v>
      </c>
      <c r="NG20" s="81">
        <f t="shared" si="5"/>
        <v>0.11103106940366426</v>
      </c>
      <c r="NH20" s="79">
        <f t="shared" si="170"/>
        <v>1247642</v>
      </c>
      <c r="NI20" s="82">
        <v>43380</v>
      </c>
      <c r="NJ20" s="82">
        <v>39534</v>
      </c>
      <c r="NK20" s="82">
        <v>3846</v>
      </c>
      <c r="NL20" s="81">
        <f t="shared" si="6"/>
        <v>0.30826150450209272</v>
      </c>
      <c r="NM20" s="79">
        <f t="shared" si="171"/>
        <v>1248155</v>
      </c>
      <c r="NN20" s="82">
        <v>40441</v>
      </c>
      <c r="NO20" s="82">
        <v>39928</v>
      </c>
      <c r="NP20" s="82">
        <v>513</v>
      </c>
      <c r="NQ20" s="81">
        <v>4.1125573217868805E-2</v>
      </c>
      <c r="NR20" s="79">
        <f t="shared" si="172"/>
        <v>1247688</v>
      </c>
      <c r="NS20" s="82">
        <v>38027</v>
      </c>
      <c r="NT20" s="82">
        <v>38494</v>
      </c>
      <c r="NU20" s="82">
        <v>-467</v>
      </c>
      <c r="NV20" s="81">
        <v>-3.7430249154567719E-2</v>
      </c>
      <c r="NW20" s="79">
        <f t="shared" si="173"/>
        <v>1248726</v>
      </c>
      <c r="NX20" s="82">
        <v>39348</v>
      </c>
      <c r="NY20" s="82">
        <v>38310</v>
      </c>
      <c r="NZ20" s="82">
        <v>1038</v>
      </c>
      <c r="OA20" s="81">
        <v>8.3228893578052521E-2</v>
      </c>
      <c r="OB20" s="79">
        <f t="shared" si="174"/>
        <v>1248686</v>
      </c>
      <c r="OC20" s="82">
        <v>39037</v>
      </c>
      <c r="OD20" s="82">
        <v>39077</v>
      </c>
      <c r="OE20" s="82">
        <v>-40</v>
      </c>
      <c r="OF20" s="81">
        <v>-3.2100000000000002E-3</v>
      </c>
      <c r="OG20" s="82">
        <f t="shared" si="137"/>
        <v>275369</v>
      </c>
      <c r="OH20" s="82">
        <f t="shared" si="7"/>
        <v>269343</v>
      </c>
      <c r="OI20" s="82">
        <f t="shared" si="7"/>
        <v>6026</v>
      </c>
      <c r="OJ20" s="81">
        <f t="shared" si="8"/>
        <v>0.48492749424621379</v>
      </c>
      <c r="OK20" s="82">
        <f t="shared" si="138"/>
        <v>467625</v>
      </c>
      <c r="OL20" s="82">
        <f t="shared" si="9"/>
        <v>456119</v>
      </c>
      <c r="OM20" s="82">
        <f t="shared" si="9"/>
        <v>11506</v>
      </c>
      <c r="ON20" s="81">
        <f t="shared" si="139"/>
        <v>0.93001826734994097</v>
      </c>
      <c r="OO20" s="81"/>
    </row>
    <row r="21" spans="1:405" ht="31.5" customHeight="1">
      <c r="A21" s="37"/>
      <c r="B21" s="78" t="s">
        <v>28</v>
      </c>
      <c r="C21" s="79">
        <f t="shared" si="10"/>
        <v>951277</v>
      </c>
      <c r="D21" s="79">
        <v>14406</v>
      </c>
      <c r="E21" s="79">
        <v>12676</v>
      </c>
      <c r="F21" s="79">
        <v>1730</v>
      </c>
      <c r="G21" s="79">
        <f t="shared" si="11"/>
        <v>953176</v>
      </c>
      <c r="H21" s="79">
        <v>14331</v>
      </c>
      <c r="I21" s="79">
        <v>12432</v>
      </c>
      <c r="J21" s="79">
        <v>1899</v>
      </c>
      <c r="K21" s="81">
        <f t="shared" si="0"/>
        <v>0.19962639693801068</v>
      </c>
      <c r="L21" s="79">
        <f t="shared" si="12"/>
        <v>955013</v>
      </c>
      <c r="M21" s="79">
        <v>15305</v>
      </c>
      <c r="N21" s="79">
        <v>13468</v>
      </c>
      <c r="O21" s="79">
        <v>1837</v>
      </c>
      <c r="P21" s="81">
        <f t="shared" si="178"/>
        <v>0.19272411390970817</v>
      </c>
      <c r="Q21" s="79">
        <f t="shared" si="13"/>
        <v>949479</v>
      </c>
      <c r="R21" s="79">
        <v>5328</v>
      </c>
      <c r="S21" s="79">
        <v>10862</v>
      </c>
      <c r="T21" s="79">
        <v>-5534</v>
      </c>
      <c r="U21" s="81">
        <f t="shared" si="180"/>
        <v>-0.57946855173699208</v>
      </c>
      <c r="V21" s="79">
        <f t="shared" si="14"/>
        <v>946136</v>
      </c>
      <c r="W21" s="79">
        <v>5833</v>
      </c>
      <c r="X21" s="79">
        <v>9176</v>
      </c>
      <c r="Y21" s="79">
        <v>-3343</v>
      </c>
      <c r="Z21" s="81">
        <f t="shared" si="182"/>
        <v>-0.35208782922002485</v>
      </c>
      <c r="AA21" s="79">
        <f t="shared" si="15"/>
        <v>944954</v>
      </c>
      <c r="AB21" s="79">
        <v>7656</v>
      </c>
      <c r="AC21" s="79">
        <v>8838</v>
      </c>
      <c r="AD21" s="79">
        <v>-1182</v>
      </c>
      <c r="AE21" s="81">
        <f t="shared" si="184"/>
        <v>-0.12492918565618473</v>
      </c>
      <c r="AF21" s="79">
        <f t="shared" si="16"/>
        <v>945064</v>
      </c>
      <c r="AG21" s="79">
        <v>9966</v>
      </c>
      <c r="AH21" s="79">
        <v>9856</v>
      </c>
      <c r="AI21" s="79">
        <v>110</v>
      </c>
      <c r="AJ21" s="81">
        <f t="shared" si="186"/>
        <v>1.1640778281270834E-2</v>
      </c>
      <c r="AK21" s="79">
        <f t="shared" si="17"/>
        <v>946323</v>
      </c>
      <c r="AL21" s="79">
        <v>11807</v>
      </c>
      <c r="AM21" s="79">
        <v>10548</v>
      </c>
      <c r="AN21" s="79">
        <v>1259</v>
      </c>
      <c r="AO21" s="81">
        <f t="shared" si="188"/>
        <v>0.1332184910228302</v>
      </c>
      <c r="AP21" s="79">
        <f t="shared" si="18"/>
        <v>947608</v>
      </c>
      <c r="AQ21" s="79">
        <v>12944</v>
      </c>
      <c r="AR21" s="79">
        <v>11659</v>
      </c>
      <c r="AS21" s="79">
        <v>1285</v>
      </c>
      <c r="AT21" s="81">
        <f t="shared" si="190"/>
        <v>0.13578873175437983</v>
      </c>
      <c r="AU21" s="79">
        <f t="shared" si="19"/>
        <v>944885</v>
      </c>
      <c r="AV21" s="79">
        <v>14251</v>
      </c>
      <c r="AW21" s="79">
        <v>16974</v>
      </c>
      <c r="AX21" s="79">
        <v>-2723</v>
      </c>
      <c r="AY21" s="81">
        <f t="shared" si="192"/>
        <v>-0.28735510886358073</v>
      </c>
      <c r="AZ21" s="79">
        <f t="shared" si="20"/>
        <v>946371</v>
      </c>
      <c r="BA21" s="79">
        <v>15106</v>
      </c>
      <c r="BB21" s="79">
        <v>13620</v>
      </c>
      <c r="BC21" s="79">
        <v>1486</v>
      </c>
      <c r="BD21" s="81">
        <f t="shared" si="166"/>
        <v>0.15726781566010678</v>
      </c>
      <c r="BE21" s="79">
        <f t="shared" si="21"/>
        <v>948646</v>
      </c>
      <c r="BF21" s="79">
        <v>13348</v>
      </c>
      <c r="BG21" s="79">
        <v>11073</v>
      </c>
      <c r="BH21" s="79">
        <v>2275</v>
      </c>
      <c r="BI21" s="81">
        <f t="shared" si="167"/>
        <v>0.24039198158016256</v>
      </c>
      <c r="BJ21" s="79">
        <f t="shared" si="22"/>
        <v>953196</v>
      </c>
      <c r="BK21" s="79">
        <v>17172</v>
      </c>
      <c r="BL21" s="79">
        <v>12622</v>
      </c>
      <c r="BM21" s="79">
        <v>4550</v>
      </c>
      <c r="BN21" s="81">
        <f t="shared" si="23"/>
        <v>0.47963096877022615</v>
      </c>
      <c r="BO21" s="79">
        <f t="shared" si="24"/>
        <v>956449</v>
      </c>
      <c r="BP21" s="79">
        <v>17736</v>
      </c>
      <c r="BQ21" s="79">
        <v>14483</v>
      </c>
      <c r="BR21" s="79">
        <v>3253</v>
      </c>
      <c r="BS21" s="81">
        <f t="shared" si="25"/>
        <v>0.34127293861912977</v>
      </c>
      <c r="BT21" s="79">
        <f t="shared" si="26"/>
        <v>958796</v>
      </c>
      <c r="BU21" s="79">
        <v>19407</v>
      </c>
      <c r="BV21" s="79">
        <v>17060</v>
      </c>
      <c r="BW21" s="79">
        <v>2347</v>
      </c>
      <c r="BX21" s="81">
        <f t="shared" si="27"/>
        <v>0.24538684237214947</v>
      </c>
      <c r="BY21" s="79">
        <f t="shared" si="28"/>
        <v>965317</v>
      </c>
      <c r="BZ21" s="79">
        <v>20510</v>
      </c>
      <c r="CA21" s="79">
        <v>13989</v>
      </c>
      <c r="CB21" s="79">
        <v>6521</v>
      </c>
      <c r="CC21" s="81">
        <f t="shared" si="29"/>
        <v>0.68012382196004151</v>
      </c>
      <c r="CD21" s="79">
        <f t="shared" si="30"/>
        <v>970686</v>
      </c>
      <c r="CE21" s="79">
        <v>20045</v>
      </c>
      <c r="CF21" s="79">
        <v>14676</v>
      </c>
      <c r="CG21" s="79">
        <v>5369</v>
      </c>
      <c r="CH21" s="81">
        <f t="shared" si="31"/>
        <v>0.55619034990578231</v>
      </c>
      <c r="CI21" s="79">
        <f t="shared" si="32"/>
        <v>976437</v>
      </c>
      <c r="CJ21" s="79">
        <v>21236</v>
      </c>
      <c r="CK21" s="79">
        <v>15485</v>
      </c>
      <c r="CL21" s="79">
        <v>5751</v>
      </c>
      <c r="CM21" s="81">
        <f t="shared" si="33"/>
        <v>0.59246759508224078</v>
      </c>
      <c r="CN21" s="79">
        <f t="shared" si="34"/>
        <v>981964</v>
      </c>
      <c r="CO21" s="79">
        <v>21828</v>
      </c>
      <c r="CP21" s="79">
        <v>16301</v>
      </c>
      <c r="CQ21" s="79">
        <v>5527</v>
      </c>
      <c r="CR21" s="81">
        <f t="shared" si="35"/>
        <v>0.56603754261667671</v>
      </c>
      <c r="CS21" s="79">
        <f t="shared" si="150"/>
        <v>987950</v>
      </c>
      <c r="CT21" s="79">
        <v>22451</v>
      </c>
      <c r="CU21" s="79">
        <v>16465</v>
      </c>
      <c r="CV21" s="79">
        <v>5986</v>
      </c>
      <c r="CW21" s="81">
        <f t="shared" si="36"/>
        <v>0.60959464909100536</v>
      </c>
      <c r="CX21" s="79">
        <f t="shared" si="37"/>
        <v>994053</v>
      </c>
      <c r="CY21" s="79">
        <v>22574</v>
      </c>
      <c r="CZ21" s="79">
        <v>16471</v>
      </c>
      <c r="DA21" s="79">
        <v>6103</v>
      </c>
      <c r="DB21" s="81">
        <f t="shared" si="38"/>
        <v>0.61774381294599923</v>
      </c>
      <c r="DC21" s="79">
        <f t="shared" si="39"/>
        <v>999213</v>
      </c>
      <c r="DD21" s="79">
        <v>22460</v>
      </c>
      <c r="DE21" s="79">
        <v>17300</v>
      </c>
      <c r="DF21" s="79">
        <v>5160</v>
      </c>
      <c r="DG21" s="81">
        <f t="shared" si="40"/>
        <v>0.51908701045115302</v>
      </c>
      <c r="DH21" s="79">
        <f t="shared" si="41"/>
        <v>1004555</v>
      </c>
      <c r="DI21" s="79">
        <v>21075</v>
      </c>
      <c r="DJ21" s="79">
        <v>15733</v>
      </c>
      <c r="DK21" s="79">
        <v>5342</v>
      </c>
      <c r="DL21" s="81">
        <f t="shared" si="42"/>
        <v>0.53462074652751712</v>
      </c>
      <c r="DM21" s="79">
        <f t="shared" si="43"/>
        <v>1005744</v>
      </c>
      <c r="DN21" s="79">
        <v>16625</v>
      </c>
      <c r="DO21" s="79">
        <v>15436</v>
      </c>
      <c r="DP21" s="79">
        <v>1189</v>
      </c>
      <c r="DQ21" s="81">
        <f t="shared" si="44"/>
        <v>0.11836086625421206</v>
      </c>
      <c r="DR21" s="79">
        <f t="shared" si="45"/>
        <v>1009041</v>
      </c>
      <c r="DS21" s="79">
        <v>18488</v>
      </c>
      <c r="DT21" s="79">
        <v>15191</v>
      </c>
      <c r="DU21" s="79">
        <v>3297</v>
      </c>
      <c r="DV21" s="81">
        <f t="shared" si="46"/>
        <v>0.32781701904261923</v>
      </c>
      <c r="DW21" s="79">
        <f t="shared" si="47"/>
        <v>1012756</v>
      </c>
      <c r="DX21" s="79">
        <v>19167</v>
      </c>
      <c r="DY21" s="79">
        <v>15452</v>
      </c>
      <c r="DZ21" s="79">
        <v>3715</v>
      </c>
      <c r="EA21" s="81">
        <f t="shared" si="48"/>
        <v>0.36817136270974121</v>
      </c>
      <c r="EB21" s="79">
        <f t="shared" si="49"/>
        <v>1015946</v>
      </c>
      <c r="EC21" s="79">
        <v>20571</v>
      </c>
      <c r="ED21" s="79">
        <v>17381</v>
      </c>
      <c r="EE21" s="79">
        <v>3190</v>
      </c>
      <c r="EF21" s="81">
        <f t="shared" si="50"/>
        <v>0.31498208847935733</v>
      </c>
      <c r="EG21" s="79">
        <f t="shared" si="51"/>
        <v>1019862</v>
      </c>
      <c r="EH21" s="79">
        <v>21462</v>
      </c>
      <c r="EI21" s="79">
        <v>17546</v>
      </c>
      <c r="EJ21" s="79">
        <v>3916</v>
      </c>
      <c r="EK21" s="81">
        <f t="shared" si="52"/>
        <v>0.38545355757097327</v>
      </c>
      <c r="EL21" s="79">
        <f t="shared" si="53"/>
        <v>1022796</v>
      </c>
      <c r="EM21" s="79">
        <v>21079</v>
      </c>
      <c r="EN21" s="79">
        <v>18145</v>
      </c>
      <c r="EO21" s="79">
        <v>2934</v>
      </c>
      <c r="EP21" s="81">
        <f t="shared" si="54"/>
        <v>0.28768598104449428</v>
      </c>
      <c r="EQ21" s="79">
        <f t="shared" si="55"/>
        <v>1026457</v>
      </c>
      <c r="ER21" s="79">
        <v>21052</v>
      </c>
      <c r="ES21" s="79">
        <v>17391</v>
      </c>
      <c r="ET21" s="79">
        <v>3661</v>
      </c>
      <c r="EU21" s="81">
        <f t="shared" si="56"/>
        <v>0.35794039085017931</v>
      </c>
      <c r="EV21" s="79">
        <f t="shared" si="57"/>
        <v>1029376</v>
      </c>
      <c r="EW21" s="79">
        <v>20270</v>
      </c>
      <c r="EX21" s="79">
        <v>17351</v>
      </c>
      <c r="EY21" s="79">
        <v>2919</v>
      </c>
      <c r="EZ21" s="81">
        <f t="shared" si="58"/>
        <v>0.28437625735905159</v>
      </c>
      <c r="FA21" s="79">
        <f t="shared" si="59"/>
        <v>1033462</v>
      </c>
      <c r="FB21" s="79">
        <v>21921</v>
      </c>
      <c r="FC21" s="79">
        <v>17835</v>
      </c>
      <c r="FD21" s="79">
        <v>4086</v>
      </c>
      <c r="FE21" s="81">
        <f t="shared" si="60"/>
        <v>0.39693950509823428</v>
      </c>
      <c r="FF21" s="79">
        <f t="shared" si="61"/>
        <v>1037019</v>
      </c>
      <c r="FG21" s="79">
        <v>20236</v>
      </c>
      <c r="FH21" s="79">
        <v>16679</v>
      </c>
      <c r="FI21" s="79">
        <v>3557</v>
      </c>
      <c r="FJ21" s="81">
        <f t="shared" si="62"/>
        <v>0.34418295012298467</v>
      </c>
      <c r="FK21" s="79">
        <f t="shared" si="63"/>
        <v>1040165</v>
      </c>
      <c r="FL21" s="79">
        <v>19132</v>
      </c>
      <c r="FM21" s="79">
        <v>15986</v>
      </c>
      <c r="FN21" s="79">
        <v>3146</v>
      </c>
      <c r="FO21" s="81">
        <f t="shared" si="64"/>
        <v>0.30336956217774214</v>
      </c>
      <c r="FP21" s="79">
        <f t="shared" si="65"/>
        <v>1042958</v>
      </c>
      <c r="FQ21" s="79">
        <v>17795</v>
      </c>
      <c r="FR21" s="79">
        <v>15002</v>
      </c>
      <c r="FS21" s="79">
        <v>2793</v>
      </c>
      <c r="FT21" s="81">
        <f t="shared" si="66"/>
        <v>0.2685150913556984</v>
      </c>
      <c r="FU21" s="79">
        <f t="shared" si="67"/>
        <v>1042013</v>
      </c>
      <c r="FV21" s="79">
        <v>13290</v>
      </c>
      <c r="FW21" s="79">
        <v>14235</v>
      </c>
      <c r="FX21" s="79">
        <v>-945</v>
      </c>
      <c r="FY21" s="81">
        <f t="shared" si="68"/>
        <v>-9.0607675476864838E-2</v>
      </c>
      <c r="FZ21" s="79">
        <f t="shared" si="69"/>
        <v>1043298</v>
      </c>
      <c r="GA21" s="79">
        <v>19889</v>
      </c>
      <c r="GB21" s="79">
        <v>18604</v>
      </c>
      <c r="GC21" s="79">
        <v>1285</v>
      </c>
      <c r="GD21" s="81">
        <f t="shared" si="70"/>
        <v>0.12331899889924597</v>
      </c>
      <c r="GE21" s="79">
        <f t="shared" si="71"/>
        <v>1042448</v>
      </c>
      <c r="GF21" s="79">
        <v>16942</v>
      </c>
      <c r="GG21" s="79">
        <v>17792</v>
      </c>
      <c r="GH21" s="79">
        <v>-850</v>
      </c>
      <c r="GI21" s="81">
        <f t="shared" si="72"/>
        <v>-8.1472407691762089E-2</v>
      </c>
      <c r="GJ21" s="79">
        <f t="shared" si="73"/>
        <v>1041899</v>
      </c>
      <c r="GK21" s="79">
        <v>19780</v>
      </c>
      <c r="GL21" s="79">
        <v>20329</v>
      </c>
      <c r="GM21" s="79">
        <v>-549</v>
      </c>
      <c r="GN21" s="81">
        <f t="shared" si="74"/>
        <v>-5.2664497413779869E-2</v>
      </c>
      <c r="GO21" s="79">
        <f t="shared" si="75"/>
        <v>1042210</v>
      </c>
      <c r="GP21" s="79">
        <v>19009</v>
      </c>
      <c r="GQ21" s="79">
        <v>18698</v>
      </c>
      <c r="GR21" s="79">
        <v>311</v>
      </c>
      <c r="GS21" s="81">
        <f t="shared" si="76"/>
        <v>2.9849342402670506E-2</v>
      </c>
      <c r="GT21" s="79">
        <f t="shared" si="77"/>
        <v>1042390</v>
      </c>
      <c r="GU21" s="79">
        <v>19556</v>
      </c>
      <c r="GV21" s="79">
        <v>19376</v>
      </c>
      <c r="GW21" s="79">
        <v>180</v>
      </c>
      <c r="GX21" s="81">
        <f t="shared" si="78"/>
        <v>1.7270991450859231E-2</v>
      </c>
      <c r="GY21" s="79">
        <f t="shared" si="79"/>
        <v>1043488</v>
      </c>
      <c r="GZ21" s="79">
        <v>19585</v>
      </c>
      <c r="HA21" s="79">
        <v>18487</v>
      </c>
      <c r="HB21" s="79">
        <v>1098</v>
      </c>
      <c r="HC21" s="81">
        <f t="shared" si="80"/>
        <v>0.10533485547635722</v>
      </c>
      <c r="HD21" s="79">
        <f t="shared" si="81"/>
        <v>1045077</v>
      </c>
      <c r="HE21" s="79">
        <v>20012</v>
      </c>
      <c r="HF21" s="79">
        <v>18423</v>
      </c>
      <c r="HG21" s="79">
        <v>1589</v>
      </c>
      <c r="HH21" s="81">
        <f t="shared" si="82"/>
        <v>0.15227774540770952</v>
      </c>
      <c r="HI21" s="79">
        <f t="shared" si="83"/>
        <v>1047439</v>
      </c>
      <c r="HJ21" s="79">
        <v>22275</v>
      </c>
      <c r="HK21" s="79">
        <v>19913</v>
      </c>
      <c r="HL21" s="79">
        <v>2362</v>
      </c>
      <c r="HM21" s="81">
        <f t="shared" si="84"/>
        <v>0.2260120546141576</v>
      </c>
      <c r="HN21" s="79">
        <f t="shared" si="85"/>
        <v>1049641</v>
      </c>
      <c r="HO21" s="79">
        <v>19942</v>
      </c>
      <c r="HP21" s="79">
        <v>17740</v>
      </c>
      <c r="HQ21" s="79">
        <v>2202</v>
      </c>
      <c r="HR21" s="81">
        <f t="shared" si="86"/>
        <v>0.2102270394743751</v>
      </c>
      <c r="HS21" s="79">
        <f t="shared" si="87"/>
        <v>1053226</v>
      </c>
      <c r="HT21" s="79">
        <v>21069</v>
      </c>
      <c r="HU21" s="79">
        <v>17484</v>
      </c>
      <c r="HV21" s="79">
        <v>3585</v>
      </c>
      <c r="HW21" s="81">
        <f t="shared" si="88"/>
        <v>0.34154534740925707</v>
      </c>
      <c r="HX21" s="79">
        <f t="shared" si="89"/>
        <v>1055663</v>
      </c>
      <c r="HY21" s="79">
        <v>18981</v>
      </c>
      <c r="HZ21" s="79">
        <v>16544</v>
      </c>
      <c r="IA21" s="79">
        <v>2437</v>
      </c>
      <c r="IB21" s="81">
        <f t="shared" si="90"/>
        <v>0.23138433726474661</v>
      </c>
      <c r="IC21" s="79">
        <f t="shared" si="91"/>
        <v>1055000</v>
      </c>
      <c r="ID21" s="79">
        <v>14891</v>
      </c>
      <c r="IE21" s="79">
        <v>15554</v>
      </c>
      <c r="IF21" s="79">
        <v>-663</v>
      </c>
      <c r="IG21" s="81">
        <f t="shared" si="92"/>
        <v>-6.280413351609368E-2</v>
      </c>
      <c r="IH21" s="79">
        <f t="shared" si="93"/>
        <v>1059085</v>
      </c>
      <c r="II21" s="79">
        <v>21996</v>
      </c>
      <c r="IJ21" s="79">
        <v>17911</v>
      </c>
      <c r="IK21" s="79">
        <v>4085</v>
      </c>
      <c r="IL21" s="81">
        <f t="shared" si="1"/>
        <v>0.38720379146919431</v>
      </c>
      <c r="IM21" s="79">
        <f t="shared" si="94"/>
        <v>1061355</v>
      </c>
      <c r="IN21" s="80">
        <v>20286</v>
      </c>
      <c r="IO21" s="80">
        <v>18016</v>
      </c>
      <c r="IP21" s="80">
        <v>2270</v>
      </c>
      <c r="IQ21" s="81">
        <f t="shared" si="95"/>
        <v>0.21433595981436804</v>
      </c>
      <c r="IR21" s="79">
        <f t="shared" si="96"/>
        <v>1063721</v>
      </c>
      <c r="IS21" s="80">
        <v>21526</v>
      </c>
      <c r="IT21" s="80">
        <v>19160</v>
      </c>
      <c r="IU21" s="80">
        <v>2366</v>
      </c>
      <c r="IV21" s="81">
        <f t="shared" si="97"/>
        <v>0.22292258480904126</v>
      </c>
      <c r="IW21" s="79">
        <f t="shared" si="98"/>
        <v>1065749</v>
      </c>
      <c r="IX21" s="82">
        <v>23151</v>
      </c>
      <c r="IY21" s="82">
        <v>21123</v>
      </c>
      <c r="IZ21" s="82">
        <v>2028</v>
      </c>
      <c r="JA21" s="81">
        <f t="shared" si="99"/>
        <v>0.1906514960219832</v>
      </c>
      <c r="JB21" s="79">
        <f t="shared" si="100"/>
        <v>1068238</v>
      </c>
      <c r="JC21" s="82">
        <v>22156</v>
      </c>
      <c r="JD21" s="82">
        <v>19667</v>
      </c>
      <c r="JE21" s="82">
        <v>2489</v>
      </c>
      <c r="JF21" s="81">
        <f t="shared" si="101"/>
        <v>0.23354467140011392</v>
      </c>
      <c r="JG21" s="79">
        <f t="shared" si="102"/>
        <v>1070846</v>
      </c>
      <c r="JH21" s="82">
        <v>21139</v>
      </c>
      <c r="JI21" s="82">
        <v>18531</v>
      </c>
      <c r="JJ21" s="82">
        <v>2608</v>
      </c>
      <c r="JK21" s="81">
        <f t="shared" si="103"/>
        <v>0.24414035074580759</v>
      </c>
      <c r="JL21" s="79">
        <f t="shared" si="104"/>
        <v>1071272</v>
      </c>
      <c r="JM21" s="82">
        <v>21508</v>
      </c>
      <c r="JN21" s="82">
        <v>21082</v>
      </c>
      <c r="JO21" s="82">
        <v>426</v>
      </c>
      <c r="JP21" s="81">
        <f t="shared" si="105"/>
        <v>3.9781630598610819E-2</v>
      </c>
      <c r="JQ21" s="79">
        <f t="shared" si="106"/>
        <v>1071504</v>
      </c>
      <c r="JR21" s="82">
        <v>21385</v>
      </c>
      <c r="JS21" s="82">
        <v>21153</v>
      </c>
      <c r="JT21" s="82">
        <v>232</v>
      </c>
      <c r="JU21" s="81">
        <f t="shared" si="107"/>
        <v>2.165649806958457E-2</v>
      </c>
      <c r="JV21" s="79">
        <f t="shared" si="108"/>
        <v>1075051</v>
      </c>
      <c r="JW21" s="82">
        <v>22754</v>
      </c>
      <c r="JX21" s="82">
        <v>19207</v>
      </c>
      <c r="JY21" s="82">
        <v>3547</v>
      </c>
      <c r="JZ21" s="81">
        <f t="shared" si="109"/>
        <v>0.33103002881930443</v>
      </c>
      <c r="KA21" s="79">
        <f t="shared" si="110"/>
        <v>1077060</v>
      </c>
      <c r="KB21" s="82">
        <v>22425</v>
      </c>
      <c r="KC21" s="82">
        <v>20416</v>
      </c>
      <c r="KD21" s="82">
        <v>2009</v>
      </c>
      <c r="KE21" s="81">
        <f t="shared" si="111"/>
        <v>0.18687485523942585</v>
      </c>
      <c r="KF21" s="79">
        <f t="shared" si="112"/>
        <v>1078297</v>
      </c>
      <c r="KG21" s="82">
        <v>19357</v>
      </c>
      <c r="KH21" s="82">
        <v>18120</v>
      </c>
      <c r="KI21" s="82">
        <v>1237</v>
      </c>
      <c r="KJ21" s="81">
        <f t="shared" si="113"/>
        <v>0.11484968339739662</v>
      </c>
      <c r="KK21" s="79">
        <f t="shared" si="114"/>
        <v>1076714</v>
      </c>
      <c r="KL21" s="82">
        <v>14296</v>
      </c>
      <c r="KM21" s="82">
        <v>15879</v>
      </c>
      <c r="KN21" s="82">
        <v>-1583</v>
      </c>
      <c r="KO21" s="81">
        <f t="shared" si="115"/>
        <v>-0.14680556470063444</v>
      </c>
      <c r="KP21" s="79">
        <f t="shared" si="116"/>
        <v>1076788</v>
      </c>
      <c r="KQ21" s="82">
        <v>20547</v>
      </c>
      <c r="KR21" s="82">
        <v>20473</v>
      </c>
      <c r="KS21" s="82">
        <v>74</v>
      </c>
      <c r="KT21" s="81">
        <f t="shared" si="117"/>
        <v>6.8727628692484728E-3</v>
      </c>
      <c r="KU21" s="79">
        <f t="shared" si="118"/>
        <v>1080121</v>
      </c>
      <c r="KV21" s="82">
        <v>23547</v>
      </c>
      <c r="KW21" s="82">
        <v>20214</v>
      </c>
      <c r="KX21" s="82">
        <v>3333</v>
      </c>
      <c r="KY21" s="81">
        <f t="shared" si="119"/>
        <v>0.30953168125944941</v>
      </c>
      <c r="KZ21" s="79">
        <f t="shared" si="120"/>
        <v>1081117</v>
      </c>
      <c r="LA21" s="82">
        <v>20646</v>
      </c>
      <c r="LB21" s="82">
        <v>19650</v>
      </c>
      <c r="LC21" s="82">
        <v>996</v>
      </c>
      <c r="LD21" s="81">
        <f t="shared" si="121"/>
        <v>9.2211891075166585E-2</v>
      </c>
      <c r="LE21" s="79">
        <f t="shared" si="122"/>
        <v>1082873</v>
      </c>
      <c r="LF21" s="82">
        <v>22177</v>
      </c>
      <c r="LG21" s="82">
        <v>20421</v>
      </c>
      <c r="LH21" s="82">
        <v>1756</v>
      </c>
      <c r="LI21" s="81">
        <f t="shared" si="123"/>
        <v>0.16242460344255064</v>
      </c>
      <c r="LJ21" s="79">
        <f t="shared" si="124"/>
        <v>1083696</v>
      </c>
      <c r="LK21" s="82">
        <v>21866</v>
      </c>
      <c r="LL21" s="82">
        <v>21043</v>
      </c>
      <c r="LM21" s="82">
        <v>823</v>
      </c>
      <c r="LN21" s="81">
        <f t="shared" si="125"/>
        <v>7.6001525571327389E-2</v>
      </c>
      <c r="LO21" s="79">
        <f t="shared" si="126"/>
        <v>1085462</v>
      </c>
      <c r="LP21" s="82">
        <v>22191</v>
      </c>
      <c r="LQ21" s="82">
        <v>20425</v>
      </c>
      <c r="LR21" s="82">
        <v>1766</v>
      </c>
      <c r="LS21" s="81">
        <f t="shared" si="127"/>
        <v>0.16296083034356498</v>
      </c>
      <c r="LT21" s="79">
        <f t="shared" si="128"/>
        <v>1087150</v>
      </c>
      <c r="LU21" s="82">
        <v>23729</v>
      </c>
      <c r="LV21" s="82">
        <v>22041</v>
      </c>
      <c r="LW21" s="82">
        <v>1688</v>
      </c>
      <c r="LX21" s="81">
        <f t="shared" si="129"/>
        <v>0.1555098197818072</v>
      </c>
      <c r="LY21" s="79">
        <f t="shared" si="130"/>
        <v>1088047</v>
      </c>
      <c r="LZ21" s="82">
        <v>21789</v>
      </c>
      <c r="MA21" s="82">
        <v>20892</v>
      </c>
      <c r="MB21" s="82">
        <v>897</v>
      </c>
      <c r="MC21" s="81">
        <f t="shared" si="131"/>
        <v>8.2509313342225082E-2</v>
      </c>
      <c r="MD21" s="79">
        <f t="shared" si="132"/>
        <v>1088381</v>
      </c>
      <c r="ME21" s="82">
        <v>21542</v>
      </c>
      <c r="MF21" s="82">
        <v>21208</v>
      </c>
      <c r="MG21" s="82">
        <v>334</v>
      </c>
      <c r="MH21" s="81">
        <f t="shared" si="133"/>
        <v>3.069720333772346E-2</v>
      </c>
      <c r="MI21" s="79">
        <f t="shared" si="134"/>
        <v>1089253</v>
      </c>
      <c r="MJ21" s="82">
        <v>21554</v>
      </c>
      <c r="MK21" s="82">
        <v>20682</v>
      </c>
      <c r="ML21" s="82">
        <v>872</v>
      </c>
      <c r="MM21" s="81">
        <f t="shared" si="135"/>
        <v>8.0119002444915891E-2</v>
      </c>
      <c r="MN21" s="79">
        <f t="shared" si="136"/>
        <v>1090331</v>
      </c>
      <c r="MO21" s="82">
        <v>19138</v>
      </c>
      <c r="MP21" s="82">
        <v>18060</v>
      </c>
      <c r="MQ21" s="82">
        <v>1078</v>
      </c>
      <c r="MR21" s="81">
        <f t="shared" si="3"/>
        <v>9.8966906678246466E-2</v>
      </c>
      <c r="MS21" s="79">
        <v>1087873</v>
      </c>
      <c r="MT21" s="82">
        <v>14165</v>
      </c>
      <c r="MU21" s="82">
        <v>16623</v>
      </c>
      <c r="MV21" s="82">
        <v>-2458</v>
      </c>
      <c r="MW21" s="81">
        <f t="shared" si="4"/>
        <v>-0.2254361290287078</v>
      </c>
      <c r="MX21" s="79">
        <f t="shared" si="168"/>
        <v>1087070</v>
      </c>
      <c r="MY21" s="82">
        <v>20191</v>
      </c>
      <c r="MZ21" s="82">
        <v>20994</v>
      </c>
      <c r="NA21" s="82">
        <v>-803</v>
      </c>
      <c r="NB21" s="81">
        <v>-7.3597677052021027E-2</v>
      </c>
      <c r="NC21" s="79">
        <f t="shared" si="169"/>
        <v>1086862</v>
      </c>
      <c r="ND21" s="82">
        <v>18992</v>
      </c>
      <c r="NE21" s="82">
        <v>19200</v>
      </c>
      <c r="NF21" s="82">
        <v>-208</v>
      </c>
      <c r="NG21" s="81">
        <f t="shared" si="5"/>
        <v>-1.9137664211279812E-2</v>
      </c>
      <c r="NH21" s="79">
        <f t="shared" si="170"/>
        <v>1087869</v>
      </c>
      <c r="NI21" s="82">
        <v>23127</v>
      </c>
      <c r="NJ21" s="82">
        <v>22120</v>
      </c>
      <c r="NK21" s="82">
        <v>1007</v>
      </c>
      <c r="NL21" s="81">
        <f t="shared" si="6"/>
        <v>9.2566292448815063E-2</v>
      </c>
      <c r="NM21" s="79">
        <f t="shared" si="171"/>
        <v>1087711</v>
      </c>
      <c r="NN21" s="82">
        <v>21902</v>
      </c>
      <c r="NO21" s="82">
        <v>22060</v>
      </c>
      <c r="NP21" s="82">
        <v>-158</v>
      </c>
      <c r="NQ21" s="81">
        <v>-1.4522632583975792E-2</v>
      </c>
      <c r="NR21" s="79">
        <f t="shared" si="172"/>
        <v>1087778</v>
      </c>
      <c r="NS21" s="82">
        <v>20690</v>
      </c>
      <c r="NT21" s="82">
        <v>20623</v>
      </c>
      <c r="NU21" s="82">
        <v>67</v>
      </c>
      <c r="NV21" s="81">
        <v>6.1598150059580803E-3</v>
      </c>
      <c r="NW21" s="79">
        <f t="shared" si="173"/>
        <v>1088539</v>
      </c>
      <c r="NX21" s="82">
        <v>21209</v>
      </c>
      <c r="NY21" s="82">
        <v>20448</v>
      </c>
      <c r="NZ21" s="82">
        <v>761</v>
      </c>
      <c r="OA21" s="81">
        <v>6.9955460727214813E-2</v>
      </c>
      <c r="OB21" s="79">
        <f t="shared" si="174"/>
        <v>1087925</v>
      </c>
      <c r="OC21" s="82">
        <v>20863</v>
      </c>
      <c r="OD21" s="82">
        <v>21477</v>
      </c>
      <c r="OE21" s="82">
        <v>-614</v>
      </c>
      <c r="OF21" s="81">
        <v>-5.6410000000000002E-2</v>
      </c>
      <c r="OG21" s="82">
        <f t="shared" si="137"/>
        <v>146974</v>
      </c>
      <c r="OH21" s="82">
        <f t="shared" si="7"/>
        <v>146922</v>
      </c>
      <c r="OI21" s="82">
        <f t="shared" si="7"/>
        <v>52</v>
      </c>
      <c r="OJ21" s="81">
        <f t="shared" si="8"/>
        <v>4.7799697207302691E-3</v>
      </c>
      <c r="OK21" s="82">
        <f t="shared" si="138"/>
        <v>245162</v>
      </c>
      <c r="OL21" s="82">
        <f t="shared" si="9"/>
        <v>244387</v>
      </c>
      <c r="OM21" s="82">
        <f t="shared" si="9"/>
        <v>775</v>
      </c>
      <c r="ON21" s="81">
        <f t="shared" si="139"/>
        <v>7.1287310858667158E-2</v>
      </c>
      <c r="OO21" s="81"/>
    </row>
    <row r="22" spans="1:405" ht="31.5" customHeight="1">
      <c r="A22" s="37"/>
      <c r="B22" s="78" t="s">
        <v>29</v>
      </c>
      <c r="C22" s="79">
        <f t="shared" si="10"/>
        <v>158054</v>
      </c>
      <c r="D22" s="79">
        <v>5654</v>
      </c>
      <c r="E22" s="79">
        <v>4591</v>
      </c>
      <c r="F22" s="79">
        <v>1063</v>
      </c>
      <c r="G22" s="79">
        <f t="shared" si="11"/>
        <v>159150</v>
      </c>
      <c r="H22" s="79">
        <v>5649</v>
      </c>
      <c r="I22" s="79">
        <v>4553</v>
      </c>
      <c r="J22" s="79">
        <v>1096</v>
      </c>
      <c r="K22" s="81">
        <f t="shared" si="0"/>
        <v>0.6934338896832728</v>
      </c>
      <c r="L22" s="79">
        <f t="shared" si="12"/>
        <v>159162</v>
      </c>
      <c r="M22" s="79">
        <v>5085</v>
      </c>
      <c r="N22" s="79">
        <v>5073</v>
      </c>
      <c r="O22" s="79">
        <v>12</v>
      </c>
      <c r="P22" s="81">
        <f t="shared" si="178"/>
        <v>7.540056550424128E-3</v>
      </c>
      <c r="Q22" s="79">
        <f t="shared" si="13"/>
        <v>155556</v>
      </c>
      <c r="R22" s="79">
        <v>1678</v>
      </c>
      <c r="S22" s="79">
        <v>5284</v>
      </c>
      <c r="T22" s="79">
        <v>-3606</v>
      </c>
      <c r="U22" s="81">
        <f t="shared" si="180"/>
        <v>-2.2656161646624193</v>
      </c>
      <c r="V22" s="79">
        <f t="shared" si="14"/>
        <v>153942</v>
      </c>
      <c r="W22" s="79">
        <v>2353</v>
      </c>
      <c r="X22" s="79">
        <v>3967</v>
      </c>
      <c r="Y22" s="79">
        <v>-1614</v>
      </c>
      <c r="Z22" s="81">
        <f t="shared" si="182"/>
        <v>-1.0375684640901026</v>
      </c>
      <c r="AA22" s="79">
        <f t="shared" si="15"/>
        <v>153479</v>
      </c>
      <c r="AB22" s="79">
        <v>2907</v>
      </c>
      <c r="AC22" s="79">
        <v>3370</v>
      </c>
      <c r="AD22" s="79">
        <v>-463</v>
      </c>
      <c r="AE22" s="81">
        <f t="shared" si="184"/>
        <v>-0.30076262488469685</v>
      </c>
      <c r="AF22" s="79">
        <f t="shared" si="16"/>
        <v>154128</v>
      </c>
      <c r="AG22" s="79">
        <v>4181</v>
      </c>
      <c r="AH22" s="79">
        <v>3532</v>
      </c>
      <c r="AI22" s="79">
        <v>649</v>
      </c>
      <c r="AJ22" s="81">
        <f t="shared" si="186"/>
        <v>0.42285915336951641</v>
      </c>
      <c r="AK22" s="79">
        <f t="shared" si="17"/>
        <v>155130</v>
      </c>
      <c r="AL22" s="79">
        <v>4479</v>
      </c>
      <c r="AM22" s="79">
        <v>3477</v>
      </c>
      <c r="AN22" s="79">
        <v>1002</v>
      </c>
      <c r="AO22" s="81">
        <f t="shared" si="188"/>
        <v>0.65010900031142949</v>
      </c>
      <c r="AP22" s="79">
        <f t="shared" si="18"/>
        <v>156389</v>
      </c>
      <c r="AQ22" s="79">
        <v>5094</v>
      </c>
      <c r="AR22" s="79">
        <v>3835</v>
      </c>
      <c r="AS22" s="79">
        <v>1259</v>
      </c>
      <c r="AT22" s="81">
        <f t="shared" si="190"/>
        <v>0.81157738670792245</v>
      </c>
      <c r="AU22" s="79">
        <f t="shared" si="19"/>
        <v>158020</v>
      </c>
      <c r="AV22" s="79">
        <v>5699</v>
      </c>
      <c r="AW22" s="79">
        <v>4068</v>
      </c>
      <c r="AX22" s="79">
        <v>1631</v>
      </c>
      <c r="AY22" s="81">
        <f t="shared" si="192"/>
        <v>1.042912225284387</v>
      </c>
      <c r="AZ22" s="79">
        <f t="shared" si="20"/>
        <v>159717</v>
      </c>
      <c r="BA22" s="79">
        <v>5333</v>
      </c>
      <c r="BB22" s="79">
        <v>3636</v>
      </c>
      <c r="BC22" s="79">
        <v>1697</v>
      </c>
      <c r="BD22" s="81">
        <f t="shared" si="166"/>
        <v>1.0739146943424882</v>
      </c>
      <c r="BE22" s="79">
        <f t="shared" si="21"/>
        <v>160425</v>
      </c>
      <c r="BF22" s="79">
        <v>4604</v>
      </c>
      <c r="BG22" s="79">
        <v>3896</v>
      </c>
      <c r="BH22" s="79">
        <v>708</v>
      </c>
      <c r="BI22" s="81">
        <f t="shared" si="167"/>
        <v>0.44328405867878806</v>
      </c>
      <c r="BJ22" s="79">
        <f t="shared" si="22"/>
        <v>162426</v>
      </c>
      <c r="BK22" s="79">
        <v>6204</v>
      </c>
      <c r="BL22" s="79">
        <v>4203</v>
      </c>
      <c r="BM22" s="79">
        <v>2001</v>
      </c>
      <c r="BN22" s="81">
        <f t="shared" si="23"/>
        <v>1.2473118279569892</v>
      </c>
      <c r="BO22" s="79">
        <f t="shared" si="24"/>
        <v>164167</v>
      </c>
      <c r="BP22" s="79">
        <v>6402</v>
      </c>
      <c r="BQ22" s="79">
        <v>4661</v>
      </c>
      <c r="BR22" s="79">
        <v>1741</v>
      </c>
      <c r="BS22" s="81">
        <f t="shared" si="25"/>
        <v>1.0718727297353872</v>
      </c>
      <c r="BT22" s="79">
        <f t="shared" si="26"/>
        <v>165698</v>
      </c>
      <c r="BU22" s="79">
        <v>6198</v>
      </c>
      <c r="BV22" s="79">
        <v>4667</v>
      </c>
      <c r="BW22" s="79">
        <v>1531</v>
      </c>
      <c r="BX22" s="81">
        <f t="shared" si="27"/>
        <v>0.93258693890976874</v>
      </c>
      <c r="BY22" s="79">
        <f t="shared" si="28"/>
        <v>167157</v>
      </c>
      <c r="BZ22" s="79">
        <v>5640</v>
      </c>
      <c r="CA22" s="79">
        <v>4181</v>
      </c>
      <c r="CB22" s="79">
        <v>1459</v>
      </c>
      <c r="CC22" s="81">
        <f t="shared" si="29"/>
        <v>0.88051756810583104</v>
      </c>
      <c r="CD22" s="79">
        <f t="shared" si="30"/>
        <v>168498</v>
      </c>
      <c r="CE22" s="79">
        <v>6156</v>
      </c>
      <c r="CF22" s="79">
        <v>4815</v>
      </c>
      <c r="CG22" s="79">
        <v>1341</v>
      </c>
      <c r="CH22" s="81">
        <f t="shared" si="31"/>
        <v>0.80223981047757509</v>
      </c>
      <c r="CI22" s="79">
        <f t="shared" si="32"/>
        <v>170254</v>
      </c>
      <c r="CJ22" s="79">
        <v>6521</v>
      </c>
      <c r="CK22" s="79">
        <v>4765</v>
      </c>
      <c r="CL22" s="79">
        <v>1756</v>
      </c>
      <c r="CM22" s="81">
        <f t="shared" si="33"/>
        <v>1.0421488682358249</v>
      </c>
      <c r="CN22" s="79">
        <f t="shared" si="34"/>
        <v>171926</v>
      </c>
      <c r="CO22" s="79">
        <v>6551</v>
      </c>
      <c r="CP22" s="79">
        <v>4879</v>
      </c>
      <c r="CQ22" s="79">
        <v>1672</v>
      </c>
      <c r="CR22" s="81">
        <f t="shared" si="35"/>
        <v>0.98206209545737533</v>
      </c>
      <c r="CS22" s="79">
        <f t="shared" si="150"/>
        <v>173667</v>
      </c>
      <c r="CT22" s="79">
        <v>7029</v>
      </c>
      <c r="CU22" s="79">
        <v>5288</v>
      </c>
      <c r="CV22" s="79">
        <v>1741</v>
      </c>
      <c r="CW22" s="81">
        <f t="shared" si="36"/>
        <v>1.0126449751637334</v>
      </c>
      <c r="CX22" s="79">
        <f t="shared" si="37"/>
        <v>175208</v>
      </c>
      <c r="CY22" s="79">
        <v>7114</v>
      </c>
      <c r="CZ22" s="79">
        <v>5573</v>
      </c>
      <c r="DA22" s="79">
        <v>1541</v>
      </c>
      <c r="DB22" s="81">
        <f t="shared" si="38"/>
        <v>0.88733035061353049</v>
      </c>
      <c r="DC22" s="79">
        <f t="shared" si="39"/>
        <v>176265</v>
      </c>
      <c r="DD22" s="79">
        <v>6731</v>
      </c>
      <c r="DE22" s="79">
        <v>5674</v>
      </c>
      <c r="DF22" s="79">
        <v>1057</v>
      </c>
      <c r="DG22" s="81">
        <f t="shared" si="40"/>
        <v>0.60328295511620478</v>
      </c>
      <c r="DH22" s="79">
        <f t="shared" si="41"/>
        <v>178045</v>
      </c>
      <c r="DI22" s="79">
        <v>6939</v>
      </c>
      <c r="DJ22" s="79">
        <v>5159</v>
      </c>
      <c r="DK22" s="79">
        <v>1780</v>
      </c>
      <c r="DL22" s="81">
        <f t="shared" si="42"/>
        <v>1.0098431339176808</v>
      </c>
      <c r="DM22" s="79">
        <f t="shared" si="43"/>
        <v>178019</v>
      </c>
      <c r="DN22" s="79">
        <v>5617</v>
      </c>
      <c r="DO22" s="79">
        <v>5643</v>
      </c>
      <c r="DP22" s="79">
        <v>-26</v>
      </c>
      <c r="DQ22" s="81">
        <f t="shared" si="44"/>
        <v>-1.460304979078323E-2</v>
      </c>
      <c r="DR22" s="79">
        <f t="shared" si="45"/>
        <v>179085</v>
      </c>
      <c r="DS22" s="79">
        <v>6998</v>
      </c>
      <c r="DT22" s="79">
        <v>5932</v>
      </c>
      <c r="DU22" s="79">
        <v>1066</v>
      </c>
      <c r="DV22" s="81">
        <f t="shared" si="46"/>
        <v>0.59881248630764139</v>
      </c>
      <c r="DW22" s="79">
        <f t="shared" si="47"/>
        <v>180461</v>
      </c>
      <c r="DX22" s="79">
        <v>7918</v>
      </c>
      <c r="DY22" s="79">
        <v>6542</v>
      </c>
      <c r="DZ22" s="79">
        <v>1376</v>
      </c>
      <c r="EA22" s="81">
        <f t="shared" si="48"/>
        <v>0.76835022475360859</v>
      </c>
      <c r="EB22" s="79">
        <f t="shared" si="49"/>
        <v>181760</v>
      </c>
      <c r="EC22" s="79">
        <v>8117</v>
      </c>
      <c r="ED22" s="79">
        <v>6818</v>
      </c>
      <c r="EE22" s="79">
        <v>1299</v>
      </c>
      <c r="EF22" s="81">
        <f t="shared" si="50"/>
        <v>0.71982311967682766</v>
      </c>
      <c r="EG22" s="79">
        <f t="shared" si="51"/>
        <v>182812</v>
      </c>
      <c r="EH22" s="79">
        <v>7526</v>
      </c>
      <c r="EI22" s="79">
        <v>6474</v>
      </c>
      <c r="EJ22" s="79">
        <v>1052</v>
      </c>
      <c r="EK22" s="81">
        <f t="shared" si="52"/>
        <v>0.57878521126760563</v>
      </c>
      <c r="EL22" s="79">
        <f t="shared" si="53"/>
        <v>183537</v>
      </c>
      <c r="EM22" s="79">
        <v>7715</v>
      </c>
      <c r="EN22" s="79">
        <v>6990</v>
      </c>
      <c r="EO22" s="79">
        <v>725</v>
      </c>
      <c r="EP22" s="81">
        <f t="shared" si="54"/>
        <v>0.39658228125068379</v>
      </c>
      <c r="EQ22" s="79">
        <f t="shared" si="55"/>
        <v>184018</v>
      </c>
      <c r="ER22" s="79">
        <v>7107</v>
      </c>
      <c r="ES22" s="79">
        <v>6626</v>
      </c>
      <c r="ET22" s="79">
        <v>481</v>
      </c>
      <c r="EU22" s="81">
        <f t="shared" si="56"/>
        <v>0.26207249764352691</v>
      </c>
      <c r="EV22" s="79">
        <f t="shared" si="57"/>
        <v>184069</v>
      </c>
      <c r="EW22" s="79">
        <v>7187</v>
      </c>
      <c r="EX22" s="79">
        <v>7136</v>
      </c>
      <c r="EY22" s="79">
        <v>51</v>
      </c>
      <c r="EZ22" s="81">
        <f t="shared" si="58"/>
        <v>2.7714680085643796E-2</v>
      </c>
      <c r="FA22" s="79">
        <f t="shared" si="59"/>
        <v>184717</v>
      </c>
      <c r="FB22" s="79">
        <v>7546</v>
      </c>
      <c r="FC22" s="79">
        <v>6898</v>
      </c>
      <c r="FD22" s="79">
        <v>648</v>
      </c>
      <c r="FE22" s="81">
        <f t="shared" si="60"/>
        <v>0.35204189733197877</v>
      </c>
      <c r="FF22" s="79">
        <f t="shared" si="61"/>
        <v>185357</v>
      </c>
      <c r="FG22" s="79">
        <v>6880</v>
      </c>
      <c r="FH22" s="79">
        <v>6240</v>
      </c>
      <c r="FI22" s="79">
        <v>640</v>
      </c>
      <c r="FJ22" s="81">
        <f t="shared" si="62"/>
        <v>0.34647596052339524</v>
      </c>
      <c r="FK22" s="79">
        <f t="shared" si="63"/>
        <v>186107</v>
      </c>
      <c r="FL22" s="79">
        <v>6567</v>
      </c>
      <c r="FM22" s="79">
        <v>5817</v>
      </c>
      <c r="FN22" s="79">
        <v>750</v>
      </c>
      <c r="FO22" s="81">
        <f t="shared" si="64"/>
        <v>0.40462458930604184</v>
      </c>
      <c r="FP22" s="79">
        <f t="shared" si="65"/>
        <v>186243</v>
      </c>
      <c r="FQ22" s="79">
        <v>6055</v>
      </c>
      <c r="FR22" s="79">
        <v>5919</v>
      </c>
      <c r="FS22" s="79">
        <v>136</v>
      </c>
      <c r="FT22" s="81">
        <f t="shared" si="66"/>
        <v>7.307624108711655E-2</v>
      </c>
      <c r="FU22" s="79">
        <f t="shared" si="67"/>
        <v>185300</v>
      </c>
      <c r="FV22" s="79">
        <v>4802</v>
      </c>
      <c r="FW22" s="79">
        <v>5745</v>
      </c>
      <c r="FX22" s="79">
        <v>-943</v>
      </c>
      <c r="FY22" s="81">
        <f t="shared" si="68"/>
        <v>-0.50632775460017287</v>
      </c>
      <c r="FZ22" s="79">
        <f t="shared" si="69"/>
        <v>185503</v>
      </c>
      <c r="GA22" s="79">
        <v>6948</v>
      </c>
      <c r="GB22" s="79">
        <v>6745</v>
      </c>
      <c r="GC22" s="79">
        <v>203</v>
      </c>
      <c r="GD22" s="81">
        <f t="shared" si="70"/>
        <v>0.10955207771181866</v>
      </c>
      <c r="GE22" s="79">
        <f t="shared" si="71"/>
        <v>185887</v>
      </c>
      <c r="GF22" s="79">
        <v>6753</v>
      </c>
      <c r="GG22" s="79">
        <v>6369</v>
      </c>
      <c r="GH22" s="79">
        <v>384</v>
      </c>
      <c r="GI22" s="81">
        <f t="shared" si="72"/>
        <v>0.20700473846784148</v>
      </c>
      <c r="GJ22" s="79">
        <f t="shared" si="73"/>
        <v>186527</v>
      </c>
      <c r="GK22" s="79">
        <v>8282</v>
      </c>
      <c r="GL22" s="79">
        <v>7642</v>
      </c>
      <c r="GM22" s="79">
        <v>640</v>
      </c>
      <c r="GN22" s="81">
        <f t="shared" si="74"/>
        <v>0.34429519008860221</v>
      </c>
      <c r="GO22" s="79">
        <f t="shared" si="75"/>
        <v>187185</v>
      </c>
      <c r="GP22" s="79">
        <v>7115</v>
      </c>
      <c r="GQ22" s="79">
        <v>6457</v>
      </c>
      <c r="GR22" s="79">
        <v>658</v>
      </c>
      <c r="GS22" s="81">
        <f t="shared" si="76"/>
        <v>0.3527639430216537</v>
      </c>
      <c r="GT22" s="79">
        <f t="shared" si="77"/>
        <v>187658</v>
      </c>
      <c r="GU22" s="79">
        <v>7530</v>
      </c>
      <c r="GV22" s="79">
        <v>7057</v>
      </c>
      <c r="GW22" s="79">
        <v>473</v>
      </c>
      <c r="GX22" s="81">
        <f t="shared" si="78"/>
        <v>0.25269118786227529</v>
      </c>
      <c r="GY22" s="79">
        <f t="shared" si="79"/>
        <v>188004</v>
      </c>
      <c r="GZ22" s="79">
        <v>7203</v>
      </c>
      <c r="HA22" s="79">
        <v>6857</v>
      </c>
      <c r="HB22" s="79">
        <v>346</v>
      </c>
      <c r="HC22" s="81">
        <f t="shared" si="80"/>
        <v>0.18437796416886038</v>
      </c>
      <c r="HD22" s="79">
        <f t="shared" si="81"/>
        <v>188530</v>
      </c>
      <c r="HE22" s="79">
        <v>7074</v>
      </c>
      <c r="HF22" s="79">
        <v>6548</v>
      </c>
      <c r="HG22" s="79">
        <v>526</v>
      </c>
      <c r="HH22" s="81">
        <f t="shared" si="82"/>
        <v>0.2797812812493351</v>
      </c>
      <c r="HI22" s="79">
        <f t="shared" si="83"/>
        <v>188919</v>
      </c>
      <c r="HJ22" s="79">
        <v>7716</v>
      </c>
      <c r="HK22" s="79">
        <v>7327</v>
      </c>
      <c r="HL22" s="79">
        <v>389</v>
      </c>
      <c r="HM22" s="81">
        <f t="shared" si="84"/>
        <v>0.20633320956876888</v>
      </c>
      <c r="HN22" s="79">
        <f t="shared" si="85"/>
        <v>189656</v>
      </c>
      <c r="HO22" s="79">
        <v>6996</v>
      </c>
      <c r="HP22" s="79">
        <v>6259</v>
      </c>
      <c r="HQ22" s="79">
        <v>737</v>
      </c>
      <c r="HR22" s="81">
        <f t="shared" si="86"/>
        <v>0.39011428178213942</v>
      </c>
      <c r="HS22" s="79">
        <f t="shared" si="87"/>
        <v>189857</v>
      </c>
      <c r="HT22" s="79">
        <v>6788</v>
      </c>
      <c r="HU22" s="79">
        <v>6587</v>
      </c>
      <c r="HV22" s="79">
        <v>201</v>
      </c>
      <c r="HW22" s="81">
        <f t="shared" si="88"/>
        <v>0.10598135571772052</v>
      </c>
      <c r="HX22" s="79">
        <f t="shared" si="89"/>
        <v>190188</v>
      </c>
      <c r="HY22" s="79">
        <v>6748</v>
      </c>
      <c r="HZ22" s="79">
        <v>6417</v>
      </c>
      <c r="IA22" s="79">
        <v>331</v>
      </c>
      <c r="IB22" s="81">
        <f t="shared" si="90"/>
        <v>0.17434174141590777</v>
      </c>
      <c r="IC22" s="79">
        <f t="shared" si="91"/>
        <v>189633</v>
      </c>
      <c r="ID22" s="79">
        <v>5391</v>
      </c>
      <c r="IE22" s="79">
        <v>5946</v>
      </c>
      <c r="IF22" s="79">
        <v>-555</v>
      </c>
      <c r="IG22" s="81">
        <f t="shared" si="92"/>
        <v>-0.29181651839232758</v>
      </c>
      <c r="IH22" s="79">
        <f t="shared" si="93"/>
        <v>190099</v>
      </c>
      <c r="II22" s="79">
        <v>7311</v>
      </c>
      <c r="IJ22" s="79">
        <v>6845</v>
      </c>
      <c r="IK22" s="79">
        <v>466</v>
      </c>
      <c r="IL22" s="81">
        <f t="shared" si="1"/>
        <v>0.2457378198942167</v>
      </c>
      <c r="IM22" s="79">
        <f t="shared" si="94"/>
        <v>190900</v>
      </c>
      <c r="IN22" s="80">
        <v>7697</v>
      </c>
      <c r="IO22" s="80">
        <v>6896</v>
      </c>
      <c r="IP22" s="80">
        <v>801</v>
      </c>
      <c r="IQ22" s="81">
        <f t="shared" si="95"/>
        <v>0.42135939694580188</v>
      </c>
      <c r="IR22" s="79">
        <f t="shared" si="96"/>
        <v>191802</v>
      </c>
      <c r="IS22" s="80">
        <v>8202</v>
      </c>
      <c r="IT22" s="80">
        <v>7300</v>
      </c>
      <c r="IU22" s="80">
        <v>902</v>
      </c>
      <c r="IV22" s="81">
        <f t="shared" si="97"/>
        <v>0.47249869041382925</v>
      </c>
      <c r="IW22" s="79">
        <f t="shared" si="98"/>
        <v>193024</v>
      </c>
      <c r="IX22" s="82">
        <v>8397</v>
      </c>
      <c r="IY22" s="82">
        <v>7175</v>
      </c>
      <c r="IZ22" s="82">
        <v>1222</v>
      </c>
      <c r="JA22" s="81">
        <f t="shared" si="99"/>
        <v>0.63711535854683476</v>
      </c>
      <c r="JB22" s="79">
        <f t="shared" si="100"/>
        <v>193149</v>
      </c>
      <c r="JC22" s="82">
        <v>7513</v>
      </c>
      <c r="JD22" s="82">
        <v>7388</v>
      </c>
      <c r="JE22" s="82">
        <v>125</v>
      </c>
      <c r="JF22" s="81">
        <f t="shared" si="101"/>
        <v>6.4758786472148541E-2</v>
      </c>
      <c r="JG22" s="79">
        <f t="shared" si="102"/>
        <v>193867</v>
      </c>
      <c r="JH22" s="82">
        <v>7441</v>
      </c>
      <c r="JI22" s="82">
        <v>6723</v>
      </c>
      <c r="JJ22" s="82">
        <v>718</v>
      </c>
      <c r="JK22" s="81">
        <f t="shared" si="103"/>
        <v>0.37173373923758346</v>
      </c>
      <c r="JL22" s="79">
        <f t="shared" si="104"/>
        <v>194392</v>
      </c>
      <c r="JM22" s="82">
        <v>7579</v>
      </c>
      <c r="JN22" s="82">
        <v>7054</v>
      </c>
      <c r="JO22" s="82">
        <v>525</v>
      </c>
      <c r="JP22" s="81">
        <f t="shared" si="105"/>
        <v>0.27080421113443753</v>
      </c>
      <c r="JQ22" s="79">
        <f t="shared" si="106"/>
        <v>194766</v>
      </c>
      <c r="JR22" s="82">
        <v>7533</v>
      </c>
      <c r="JS22" s="82">
        <v>7159</v>
      </c>
      <c r="JT22" s="82">
        <v>374</v>
      </c>
      <c r="JU22" s="81">
        <f t="shared" si="107"/>
        <v>0.1923947487550928</v>
      </c>
      <c r="JV22" s="79">
        <f t="shared" si="108"/>
        <v>195642</v>
      </c>
      <c r="JW22" s="82">
        <v>7556</v>
      </c>
      <c r="JX22" s="82">
        <v>6680</v>
      </c>
      <c r="JY22" s="82">
        <v>876</v>
      </c>
      <c r="JZ22" s="81">
        <f t="shared" si="109"/>
        <v>0.44977049382335721</v>
      </c>
      <c r="KA22" s="79">
        <f t="shared" si="110"/>
        <v>196012</v>
      </c>
      <c r="KB22" s="82">
        <v>7909</v>
      </c>
      <c r="KC22" s="82">
        <v>7539</v>
      </c>
      <c r="KD22" s="82">
        <v>370</v>
      </c>
      <c r="KE22" s="81">
        <f t="shared" si="111"/>
        <v>0.18912094540027194</v>
      </c>
      <c r="KF22" s="79">
        <f t="shared" si="112"/>
        <v>196164</v>
      </c>
      <c r="KG22" s="82">
        <v>6794</v>
      </c>
      <c r="KH22" s="82">
        <v>6642</v>
      </c>
      <c r="KI22" s="82">
        <v>152</v>
      </c>
      <c r="KJ22" s="81">
        <f t="shared" si="113"/>
        <v>7.7546272677183031E-2</v>
      </c>
      <c r="KK22" s="79">
        <f t="shared" si="114"/>
        <v>195555</v>
      </c>
      <c r="KL22" s="82">
        <v>5146</v>
      </c>
      <c r="KM22" s="82">
        <v>5755</v>
      </c>
      <c r="KN22" s="82">
        <v>-609</v>
      </c>
      <c r="KO22" s="81">
        <f t="shared" si="115"/>
        <v>-0.31045451764849818</v>
      </c>
      <c r="KP22" s="79">
        <f t="shared" si="116"/>
        <v>196486</v>
      </c>
      <c r="KQ22" s="82">
        <v>8038</v>
      </c>
      <c r="KR22" s="82">
        <v>7107</v>
      </c>
      <c r="KS22" s="82">
        <v>931</v>
      </c>
      <c r="KT22" s="81">
        <f t="shared" si="117"/>
        <v>0.47608089795709641</v>
      </c>
      <c r="KU22" s="79">
        <f t="shared" si="118"/>
        <v>198210</v>
      </c>
      <c r="KV22" s="82">
        <v>9305</v>
      </c>
      <c r="KW22" s="82">
        <v>7581</v>
      </c>
      <c r="KX22" s="82">
        <v>1724</v>
      </c>
      <c r="KY22" s="81">
        <f t="shared" si="119"/>
        <v>0.87741620268110709</v>
      </c>
      <c r="KZ22" s="79">
        <f t="shared" si="120"/>
        <v>198735</v>
      </c>
      <c r="LA22" s="82">
        <v>8167</v>
      </c>
      <c r="LB22" s="82">
        <v>7642</v>
      </c>
      <c r="LC22" s="82">
        <v>525</v>
      </c>
      <c r="LD22" s="81">
        <f t="shared" si="121"/>
        <v>0.2648705917965794</v>
      </c>
      <c r="LE22" s="79">
        <f t="shared" si="122"/>
        <v>200065</v>
      </c>
      <c r="LF22" s="82">
        <v>8517</v>
      </c>
      <c r="LG22" s="82">
        <v>7187</v>
      </c>
      <c r="LH22" s="82">
        <v>1330</v>
      </c>
      <c r="LI22" s="81">
        <f t="shared" si="123"/>
        <v>0.66923289808035824</v>
      </c>
      <c r="LJ22" s="79">
        <f t="shared" si="124"/>
        <v>200357</v>
      </c>
      <c r="LK22" s="82">
        <v>8051</v>
      </c>
      <c r="LL22" s="82">
        <v>7759</v>
      </c>
      <c r="LM22" s="82">
        <v>292</v>
      </c>
      <c r="LN22" s="81">
        <f t="shared" si="125"/>
        <v>0.14595256541623972</v>
      </c>
      <c r="LO22" s="79">
        <f t="shared" si="126"/>
        <v>200950</v>
      </c>
      <c r="LP22" s="82">
        <v>7803</v>
      </c>
      <c r="LQ22" s="82">
        <v>7210</v>
      </c>
      <c r="LR22" s="82">
        <v>593</v>
      </c>
      <c r="LS22" s="81">
        <f t="shared" si="127"/>
        <v>0.29597169053239963</v>
      </c>
      <c r="LT22" s="79">
        <f t="shared" si="128"/>
        <v>201454</v>
      </c>
      <c r="LU22" s="82">
        <v>8091</v>
      </c>
      <c r="LV22" s="82">
        <v>7587</v>
      </c>
      <c r="LW22" s="82">
        <v>504</v>
      </c>
      <c r="LX22" s="81">
        <f t="shared" si="129"/>
        <v>0.25080865887036574</v>
      </c>
      <c r="LY22" s="79">
        <f t="shared" si="130"/>
        <v>201883</v>
      </c>
      <c r="LZ22" s="82">
        <v>8020</v>
      </c>
      <c r="MA22" s="82">
        <v>7591</v>
      </c>
      <c r="MB22" s="82">
        <v>429</v>
      </c>
      <c r="MC22" s="81">
        <f t="shared" si="131"/>
        <v>0.2129518401223108</v>
      </c>
      <c r="MD22" s="79">
        <f t="shared" si="132"/>
        <v>202457</v>
      </c>
      <c r="ME22" s="82">
        <v>7996</v>
      </c>
      <c r="MF22" s="82">
        <v>7422</v>
      </c>
      <c r="MG22" s="82">
        <v>574</v>
      </c>
      <c r="MH22" s="81">
        <f t="shared" si="133"/>
        <v>0.28432309803202843</v>
      </c>
      <c r="MI22" s="79">
        <f t="shared" si="134"/>
        <v>202843</v>
      </c>
      <c r="MJ22" s="82">
        <v>8134</v>
      </c>
      <c r="MK22" s="82">
        <v>7748</v>
      </c>
      <c r="ML22" s="82">
        <v>386</v>
      </c>
      <c r="MM22" s="81">
        <f t="shared" si="135"/>
        <v>0.19065776930409914</v>
      </c>
      <c r="MN22" s="79">
        <f t="shared" si="136"/>
        <v>203131</v>
      </c>
      <c r="MO22" s="82">
        <v>7012</v>
      </c>
      <c r="MP22" s="82">
        <v>6724</v>
      </c>
      <c r="MQ22" s="82">
        <v>288</v>
      </c>
      <c r="MR22" s="81">
        <f t="shared" si="3"/>
        <v>0.1419817297121419</v>
      </c>
      <c r="MS22" s="79">
        <v>202089</v>
      </c>
      <c r="MT22" s="82">
        <v>5228</v>
      </c>
      <c r="MU22" s="82">
        <v>6270</v>
      </c>
      <c r="MV22" s="82">
        <v>-1042</v>
      </c>
      <c r="MW22" s="81">
        <f t="shared" si="4"/>
        <v>-0.51296946305586055</v>
      </c>
      <c r="MX22" s="79">
        <f t="shared" si="168"/>
        <v>202687</v>
      </c>
      <c r="MY22" s="82">
        <v>7923</v>
      </c>
      <c r="MZ22" s="82">
        <v>7325</v>
      </c>
      <c r="NA22" s="82">
        <v>598</v>
      </c>
      <c r="NB22" s="81">
        <v>0.28870061039924622</v>
      </c>
      <c r="NC22" s="79">
        <f t="shared" si="169"/>
        <v>203152</v>
      </c>
      <c r="ND22" s="82">
        <v>8004</v>
      </c>
      <c r="NE22" s="82">
        <v>7539</v>
      </c>
      <c r="NF22" s="82">
        <v>465</v>
      </c>
      <c r="NG22" s="81">
        <f t="shared" si="5"/>
        <v>0.22889265180751359</v>
      </c>
      <c r="NH22" s="79">
        <f t="shared" si="170"/>
        <v>204320</v>
      </c>
      <c r="NI22" s="82">
        <v>9125</v>
      </c>
      <c r="NJ22" s="82">
        <v>7957</v>
      </c>
      <c r="NK22" s="82">
        <v>1168</v>
      </c>
      <c r="NL22" s="81">
        <f t="shared" si="6"/>
        <v>0.57165231010180106</v>
      </c>
      <c r="NM22" s="79">
        <f t="shared" si="171"/>
        <v>204989</v>
      </c>
      <c r="NN22" s="82">
        <v>8376</v>
      </c>
      <c r="NO22" s="82">
        <v>7707</v>
      </c>
      <c r="NP22" s="82">
        <v>669</v>
      </c>
      <c r="NQ22" s="81">
        <v>0.32731062173843384</v>
      </c>
      <c r="NR22" s="79">
        <f t="shared" si="172"/>
        <v>205155</v>
      </c>
      <c r="NS22" s="82">
        <v>7805</v>
      </c>
      <c r="NT22" s="82">
        <v>7639</v>
      </c>
      <c r="NU22" s="82">
        <v>166</v>
      </c>
      <c r="NV22" s="81">
        <v>8.0951914191246033E-2</v>
      </c>
      <c r="NW22" s="79">
        <f t="shared" si="173"/>
        <v>205631</v>
      </c>
      <c r="NX22" s="82">
        <v>7969</v>
      </c>
      <c r="NY22" s="82">
        <v>7493</v>
      </c>
      <c r="NZ22" s="82">
        <v>476</v>
      </c>
      <c r="OA22" s="81">
        <v>0.23186147212982178</v>
      </c>
      <c r="OB22" s="79">
        <f t="shared" si="174"/>
        <v>205666</v>
      </c>
      <c r="OC22" s="82">
        <v>8010</v>
      </c>
      <c r="OD22" s="82">
        <v>7975</v>
      </c>
      <c r="OE22" s="82">
        <v>35</v>
      </c>
      <c r="OF22" s="81">
        <v>1.7007000000000001E-2</v>
      </c>
      <c r="OG22" s="82">
        <f t="shared" si="137"/>
        <v>57212</v>
      </c>
      <c r="OH22" s="82">
        <f t="shared" si="7"/>
        <v>53635</v>
      </c>
      <c r="OI22" s="82">
        <f t="shared" si="7"/>
        <v>3577</v>
      </c>
      <c r="OJ22" s="81">
        <f t="shared" si="8"/>
        <v>1.7700122223376829</v>
      </c>
      <c r="OK22" s="82">
        <f t="shared" si="138"/>
        <v>93602</v>
      </c>
      <c r="OL22" s="82">
        <f t="shared" si="9"/>
        <v>89390</v>
      </c>
      <c r="OM22" s="82">
        <f t="shared" si="9"/>
        <v>4212</v>
      </c>
      <c r="ON22" s="81">
        <f t="shared" si="139"/>
        <v>2.0907998848372333</v>
      </c>
      <c r="OO22" s="81"/>
    </row>
    <row r="23" spans="1:405" ht="31.5" customHeight="1">
      <c r="A23" s="37"/>
      <c r="B23" s="78" t="s">
        <v>30</v>
      </c>
      <c r="C23" s="79">
        <f t="shared" si="10"/>
        <v>1170569</v>
      </c>
      <c r="D23" s="79">
        <v>48125</v>
      </c>
      <c r="E23" s="79">
        <v>39035</v>
      </c>
      <c r="F23" s="79">
        <v>9090</v>
      </c>
      <c r="G23" s="79">
        <f t="shared" si="11"/>
        <v>1177704</v>
      </c>
      <c r="H23" s="79">
        <v>45017</v>
      </c>
      <c r="I23" s="79">
        <v>37882</v>
      </c>
      <c r="J23" s="79">
        <v>7135</v>
      </c>
      <c r="K23" s="81">
        <f t="shared" si="0"/>
        <v>0.6095326290035018</v>
      </c>
      <c r="L23" s="79">
        <f t="shared" si="12"/>
        <v>1175682</v>
      </c>
      <c r="M23" s="79">
        <v>44777</v>
      </c>
      <c r="N23" s="79">
        <v>46799</v>
      </c>
      <c r="O23" s="79">
        <v>-2022</v>
      </c>
      <c r="P23" s="81">
        <f>(O23/G23)*100</f>
        <v>-0.17169000020378636</v>
      </c>
      <c r="Q23" s="79">
        <f t="shared" si="13"/>
        <v>1153097</v>
      </c>
      <c r="R23" s="79">
        <v>18259</v>
      </c>
      <c r="S23" s="79">
        <v>40844</v>
      </c>
      <c r="T23" s="79">
        <v>-22585</v>
      </c>
      <c r="U23" s="81">
        <f>(T23/L23)*100</f>
        <v>-1.9210126547825008</v>
      </c>
      <c r="V23" s="79">
        <f t="shared" si="14"/>
        <v>1142292</v>
      </c>
      <c r="W23" s="79">
        <v>21485</v>
      </c>
      <c r="X23" s="79">
        <v>32290</v>
      </c>
      <c r="Y23" s="79">
        <v>-10805</v>
      </c>
      <c r="Z23" s="81">
        <f>(Y23/Q23)*100</f>
        <v>-0.93704172328954116</v>
      </c>
      <c r="AA23" s="79">
        <f t="shared" si="15"/>
        <v>1138403</v>
      </c>
      <c r="AB23" s="79">
        <v>26518</v>
      </c>
      <c r="AC23" s="79">
        <v>30407</v>
      </c>
      <c r="AD23" s="79">
        <v>-3889</v>
      </c>
      <c r="AE23" s="81">
        <f>(AD23/V23)*100</f>
        <v>-0.34045585542050544</v>
      </c>
      <c r="AF23" s="79">
        <f t="shared" si="16"/>
        <v>1144065</v>
      </c>
      <c r="AG23" s="79">
        <v>35063</v>
      </c>
      <c r="AH23" s="79">
        <v>29401</v>
      </c>
      <c r="AI23" s="79">
        <v>5662</v>
      </c>
      <c r="AJ23" s="81">
        <f>(AI23/AA23)*100</f>
        <v>0.49736341172677867</v>
      </c>
      <c r="AK23" s="79">
        <f t="shared" si="17"/>
        <v>1156831</v>
      </c>
      <c r="AL23" s="79">
        <v>43322</v>
      </c>
      <c r="AM23" s="79">
        <v>30556</v>
      </c>
      <c r="AN23" s="79">
        <v>12766</v>
      </c>
      <c r="AO23" s="81">
        <f>(AN23/AF23)*100</f>
        <v>1.1158456905857621</v>
      </c>
      <c r="AP23" s="79">
        <f t="shared" si="18"/>
        <v>1169164</v>
      </c>
      <c r="AQ23" s="79">
        <v>45533</v>
      </c>
      <c r="AR23" s="79">
        <v>33200</v>
      </c>
      <c r="AS23" s="79">
        <v>12333</v>
      </c>
      <c r="AT23" s="81">
        <f>(AS23/AK23)*100</f>
        <v>1.066102135921323</v>
      </c>
      <c r="AU23" s="79">
        <f t="shared" si="19"/>
        <v>1188704</v>
      </c>
      <c r="AV23" s="79">
        <v>55301</v>
      </c>
      <c r="AW23" s="79">
        <v>35761</v>
      </c>
      <c r="AX23" s="79">
        <v>19540</v>
      </c>
      <c r="AY23" s="81">
        <f>(AX23/AP23)*100</f>
        <v>1.6712796493905047</v>
      </c>
      <c r="AZ23" s="79">
        <f t="shared" si="20"/>
        <v>1202077</v>
      </c>
      <c r="BA23" s="79">
        <v>49014</v>
      </c>
      <c r="BB23" s="79">
        <v>35641</v>
      </c>
      <c r="BC23" s="79">
        <v>13373</v>
      </c>
      <c r="BD23" s="81">
        <f>(BC23/AU23)*100</f>
        <v>1.1250067300185749</v>
      </c>
      <c r="BE23" s="79">
        <f t="shared" si="21"/>
        <v>1198674</v>
      </c>
      <c r="BF23" s="79">
        <v>37908</v>
      </c>
      <c r="BG23" s="79">
        <v>41311</v>
      </c>
      <c r="BH23" s="79">
        <v>-3403</v>
      </c>
      <c r="BI23" s="81">
        <f>(BH23/AZ23)*100</f>
        <v>-0.28309334593374635</v>
      </c>
      <c r="BJ23" s="79">
        <f t="shared" si="22"/>
        <v>1216789</v>
      </c>
      <c r="BK23" s="79">
        <v>56218</v>
      </c>
      <c r="BL23" s="79">
        <v>38103</v>
      </c>
      <c r="BM23" s="79">
        <v>18115</v>
      </c>
      <c r="BN23" s="81">
        <f t="shared" si="23"/>
        <v>1.5112532681946884</v>
      </c>
      <c r="BO23" s="79">
        <f t="shared" si="24"/>
        <v>1232290</v>
      </c>
      <c r="BP23" s="79">
        <v>56608</v>
      </c>
      <c r="BQ23" s="79">
        <v>41107</v>
      </c>
      <c r="BR23" s="79">
        <v>15501</v>
      </c>
      <c r="BS23" s="81">
        <f t="shared" si="25"/>
        <v>1.2739267038081377</v>
      </c>
      <c r="BT23" s="79">
        <f t="shared" si="26"/>
        <v>1248492</v>
      </c>
      <c r="BU23" s="79">
        <v>61028</v>
      </c>
      <c r="BV23" s="79">
        <v>44826</v>
      </c>
      <c r="BW23" s="79">
        <v>16202</v>
      </c>
      <c r="BX23" s="81">
        <f t="shared" si="27"/>
        <v>1.314787915182303</v>
      </c>
      <c r="BY23" s="79">
        <f t="shared" si="28"/>
        <v>1260764</v>
      </c>
      <c r="BZ23" s="79">
        <v>55510</v>
      </c>
      <c r="CA23" s="79">
        <v>43238</v>
      </c>
      <c r="CB23" s="79">
        <v>12272</v>
      </c>
      <c r="CC23" s="81">
        <f t="shared" si="29"/>
        <v>0.98294582584429846</v>
      </c>
      <c r="CD23" s="79">
        <f t="shared" si="30"/>
        <v>1275476</v>
      </c>
      <c r="CE23" s="79">
        <v>60127</v>
      </c>
      <c r="CF23" s="79">
        <v>45415</v>
      </c>
      <c r="CG23" s="79">
        <v>14712</v>
      </c>
      <c r="CH23" s="81">
        <f t="shared" si="31"/>
        <v>1.1669114917621379</v>
      </c>
      <c r="CI23" s="79">
        <f t="shared" si="32"/>
        <v>1290372</v>
      </c>
      <c r="CJ23" s="79">
        <v>59421</v>
      </c>
      <c r="CK23" s="79">
        <v>44525</v>
      </c>
      <c r="CL23" s="79">
        <v>14896</v>
      </c>
      <c r="CM23" s="81">
        <f t="shared" si="33"/>
        <v>1.1678777178088806</v>
      </c>
      <c r="CN23" s="79">
        <f t="shared" si="34"/>
        <v>1304243</v>
      </c>
      <c r="CO23" s="79">
        <v>62309</v>
      </c>
      <c r="CP23" s="79">
        <v>48438</v>
      </c>
      <c r="CQ23" s="79">
        <v>13871</v>
      </c>
      <c r="CR23" s="81">
        <f t="shared" si="35"/>
        <v>1.0749613289811</v>
      </c>
      <c r="CS23" s="79">
        <f t="shared" si="150"/>
        <v>1319539</v>
      </c>
      <c r="CT23" s="79">
        <v>64957</v>
      </c>
      <c r="CU23" s="79">
        <v>49661</v>
      </c>
      <c r="CV23" s="79">
        <v>15296</v>
      </c>
      <c r="CW23" s="81">
        <f t="shared" si="36"/>
        <v>1.1727875863623571</v>
      </c>
      <c r="CX23" s="79">
        <f t="shared" si="37"/>
        <v>1333097</v>
      </c>
      <c r="CY23" s="79">
        <v>64625</v>
      </c>
      <c r="CZ23" s="79">
        <v>51067</v>
      </c>
      <c r="DA23" s="79">
        <v>13558</v>
      </c>
      <c r="DB23" s="81">
        <f t="shared" si="38"/>
        <v>1.0274800517453444</v>
      </c>
      <c r="DC23" s="79">
        <f t="shared" si="39"/>
        <v>1343775</v>
      </c>
      <c r="DD23" s="79">
        <v>64896</v>
      </c>
      <c r="DE23" s="79">
        <v>54218</v>
      </c>
      <c r="DF23" s="79">
        <v>10678</v>
      </c>
      <c r="DG23" s="81">
        <f t="shared" si="40"/>
        <v>0.80099197582771553</v>
      </c>
      <c r="DH23" s="79">
        <f t="shared" si="41"/>
        <v>1357572</v>
      </c>
      <c r="DI23" s="79">
        <v>64444</v>
      </c>
      <c r="DJ23" s="79">
        <v>50647</v>
      </c>
      <c r="DK23" s="79">
        <v>13797</v>
      </c>
      <c r="DL23" s="81">
        <f t="shared" si="42"/>
        <v>1.0267343863369982</v>
      </c>
      <c r="DM23" s="79">
        <f t="shared" si="43"/>
        <v>1350109</v>
      </c>
      <c r="DN23" s="79">
        <v>50565</v>
      </c>
      <c r="DO23" s="79">
        <v>58028</v>
      </c>
      <c r="DP23" s="79">
        <v>-7463</v>
      </c>
      <c r="DQ23" s="81">
        <f t="shared" si="44"/>
        <v>-0.54973143229235721</v>
      </c>
      <c r="DR23" s="79">
        <f t="shared" si="45"/>
        <v>1363009</v>
      </c>
      <c r="DS23" s="79">
        <v>68337</v>
      </c>
      <c r="DT23" s="79">
        <v>55437</v>
      </c>
      <c r="DU23" s="79">
        <v>12900</v>
      </c>
      <c r="DV23" s="81">
        <f t="shared" si="46"/>
        <v>0.95547840952100904</v>
      </c>
      <c r="DW23" s="79">
        <f t="shared" si="47"/>
        <v>1376709</v>
      </c>
      <c r="DX23" s="79">
        <v>69730</v>
      </c>
      <c r="DY23" s="79">
        <v>56030</v>
      </c>
      <c r="DZ23" s="79">
        <v>13700</v>
      </c>
      <c r="EA23" s="81">
        <f t="shared" si="48"/>
        <v>1.0051290930580796</v>
      </c>
      <c r="EB23" s="79">
        <f t="shared" si="49"/>
        <v>1389915</v>
      </c>
      <c r="EC23" s="79">
        <v>75264</v>
      </c>
      <c r="ED23" s="79">
        <v>62058</v>
      </c>
      <c r="EE23" s="79">
        <v>13206</v>
      </c>
      <c r="EF23" s="81">
        <f t="shared" si="50"/>
        <v>0.95924411041113256</v>
      </c>
      <c r="EG23" s="79">
        <f t="shared" si="51"/>
        <v>1400672</v>
      </c>
      <c r="EH23" s="79">
        <v>69844</v>
      </c>
      <c r="EI23" s="79">
        <v>59087</v>
      </c>
      <c r="EJ23" s="79">
        <v>10757</v>
      </c>
      <c r="EK23" s="81">
        <f t="shared" si="52"/>
        <v>0.77393221887669383</v>
      </c>
      <c r="EL23" s="79">
        <f t="shared" si="53"/>
        <v>1412692</v>
      </c>
      <c r="EM23" s="79">
        <v>71266</v>
      </c>
      <c r="EN23" s="79">
        <v>59246</v>
      </c>
      <c r="EO23" s="79">
        <v>12020</v>
      </c>
      <c r="EP23" s="81">
        <f t="shared" si="54"/>
        <v>0.85815951200566587</v>
      </c>
      <c r="EQ23" s="79">
        <f t="shared" si="55"/>
        <v>1424030</v>
      </c>
      <c r="ER23" s="79">
        <v>67870</v>
      </c>
      <c r="ES23" s="79">
        <v>56532</v>
      </c>
      <c r="ET23" s="79">
        <v>11338</v>
      </c>
      <c r="EU23" s="81">
        <f t="shared" si="56"/>
        <v>0.80258117126733919</v>
      </c>
      <c r="EV23" s="79">
        <f t="shared" si="57"/>
        <v>1433575</v>
      </c>
      <c r="EW23" s="79">
        <v>67349</v>
      </c>
      <c r="EX23" s="79">
        <v>57804</v>
      </c>
      <c r="EY23" s="79">
        <v>9545</v>
      </c>
      <c r="EZ23" s="81">
        <f t="shared" si="58"/>
        <v>0.67028082273547607</v>
      </c>
      <c r="FA23" s="79">
        <f t="shared" si="59"/>
        <v>1446607</v>
      </c>
      <c r="FB23" s="79">
        <v>74346</v>
      </c>
      <c r="FC23" s="79">
        <v>61314</v>
      </c>
      <c r="FD23" s="79">
        <v>13032</v>
      </c>
      <c r="FE23" s="81">
        <f t="shared" si="60"/>
        <v>0.9090560312505449</v>
      </c>
      <c r="FF23" s="79">
        <f t="shared" si="61"/>
        <v>1456281</v>
      </c>
      <c r="FG23" s="79">
        <v>72077</v>
      </c>
      <c r="FH23" s="79">
        <v>62403</v>
      </c>
      <c r="FI23" s="79">
        <v>9674</v>
      </c>
      <c r="FJ23" s="81">
        <f t="shared" si="62"/>
        <v>0.66873725897911462</v>
      </c>
      <c r="FK23" s="79">
        <f t="shared" si="63"/>
        <v>1466258</v>
      </c>
      <c r="FL23" s="79">
        <v>67654</v>
      </c>
      <c r="FM23" s="79">
        <v>57677</v>
      </c>
      <c r="FN23" s="79">
        <v>9977</v>
      </c>
      <c r="FO23" s="81">
        <f t="shared" si="64"/>
        <v>0.6851012956977397</v>
      </c>
      <c r="FP23" s="79">
        <f t="shared" si="65"/>
        <v>1475694</v>
      </c>
      <c r="FQ23" s="79">
        <v>64826</v>
      </c>
      <c r="FR23" s="79">
        <v>55390</v>
      </c>
      <c r="FS23" s="79">
        <v>9436</v>
      </c>
      <c r="FT23" s="81">
        <f t="shared" si="66"/>
        <v>0.64354295083129975</v>
      </c>
      <c r="FU23" s="79">
        <f t="shared" si="67"/>
        <v>1464960</v>
      </c>
      <c r="FV23" s="79">
        <v>49306</v>
      </c>
      <c r="FW23" s="79">
        <v>60040</v>
      </c>
      <c r="FX23" s="79">
        <v>-10734</v>
      </c>
      <c r="FY23" s="81">
        <f t="shared" si="68"/>
        <v>-0.72738657201289691</v>
      </c>
      <c r="FZ23" s="79">
        <f t="shared" si="69"/>
        <v>1474710</v>
      </c>
      <c r="GA23" s="79">
        <v>72463</v>
      </c>
      <c r="GB23" s="79">
        <v>62713</v>
      </c>
      <c r="GC23" s="79">
        <v>9750</v>
      </c>
      <c r="GD23" s="81">
        <f t="shared" si="70"/>
        <v>0.66554718217562248</v>
      </c>
      <c r="GE23" s="79">
        <f t="shared" si="71"/>
        <v>1482963</v>
      </c>
      <c r="GF23" s="79">
        <v>66682</v>
      </c>
      <c r="GG23" s="79">
        <v>58429</v>
      </c>
      <c r="GH23" s="79">
        <v>8253</v>
      </c>
      <c r="GI23" s="81">
        <f t="shared" si="72"/>
        <v>0.55963545375022883</v>
      </c>
      <c r="GJ23" s="79">
        <f t="shared" si="73"/>
        <v>1492798</v>
      </c>
      <c r="GK23" s="79">
        <v>79286</v>
      </c>
      <c r="GL23" s="79">
        <v>69451</v>
      </c>
      <c r="GM23" s="79">
        <v>9835</v>
      </c>
      <c r="GN23" s="81">
        <f t="shared" si="74"/>
        <v>0.66319928413588203</v>
      </c>
      <c r="GO23" s="79">
        <f t="shared" si="75"/>
        <v>1500415</v>
      </c>
      <c r="GP23" s="79">
        <v>66151</v>
      </c>
      <c r="GQ23" s="79">
        <v>58534</v>
      </c>
      <c r="GR23" s="79">
        <v>7617</v>
      </c>
      <c r="GS23" s="81">
        <f t="shared" si="76"/>
        <v>0.51024987975600189</v>
      </c>
      <c r="GT23" s="79">
        <f t="shared" si="77"/>
        <v>1504646</v>
      </c>
      <c r="GU23" s="79">
        <v>70531</v>
      </c>
      <c r="GV23" s="79">
        <v>66300</v>
      </c>
      <c r="GW23" s="79">
        <v>4231</v>
      </c>
      <c r="GX23" s="81">
        <f t="shared" si="78"/>
        <v>0.28198864980688676</v>
      </c>
      <c r="GY23" s="79">
        <f t="shared" si="79"/>
        <v>1510795</v>
      </c>
      <c r="GZ23" s="79">
        <v>69363</v>
      </c>
      <c r="HA23" s="79">
        <v>63214</v>
      </c>
      <c r="HB23" s="79">
        <v>6149</v>
      </c>
      <c r="HC23" s="81">
        <f t="shared" si="80"/>
        <v>0.4086675536970158</v>
      </c>
      <c r="HD23" s="79">
        <f t="shared" si="81"/>
        <v>1517190</v>
      </c>
      <c r="HE23" s="79">
        <v>69426</v>
      </c>
      <c r="HF23" s="79">
        <v>63031</v>
      </c>
      <c r="HG23" s="79">
        <v>6395</v>
      </c>
      <c r="HH23" s="81">
        <f t="shared" si="82"/>
        <v>0.42328707733345688</v>
      </c>
      <c r="HI23" s="79">
        <f t="shared" si="83"/>
        <v>1523432</v>
      </c>
      <c r="HJ23" s="79">
        <v>75992</v>
      </c>
      <c r="HK23" s="79">
        <v>69750</v>
      </c>
      <c r="HL23" s="79">
        <v>6242</v>
      </c>
      <c r="HM23" s="81">
        <f t="shared" si="84"/>
        <v>0.41141847758026345</v>
      </c>
      <c r="HN23" s="79">
        <f t="shared" si="85"/>
        <v>1532084</v>
      </c>
      <c r="HO23" s="79">
        <v>69610</v>
      </c>
      <c r="HP23" s="79">
        <v>60958</v>
      </c>
      <c r="HQ23" s="79">
        <v>8652</v>
      </c>
      <c r="HR23" s="81">
        <f t="shared" si="86"/>
        <v>0.5679282042125936</v>
      </c>
      <c r="HS23" s="79">
        <f t="shared" si="87"/>
        <v>1538727</v>
      </c>
      <c r="HT23" s="79">
        <v>69824</v>
      </c>
      <c r="HU23" s="79">
        <v>63181</v>
      </c>
      <c r="HV23" s="79">
        <v>6643</v>
      </c>
      <c r="HW23" s="81">
        <f t="shared" si="88"/>
        <v>0.4335924139929665</v>
      </c>
      <c r="HX23" s="79">
        <f t="shared" si="89"/>
        <v>1544312</v>
      </c>
      <c r="HY23" s="79">
        <v>66777</v>
      </c>
      <c r="HZ23" s="79">
        <v>61192</v>
      </c>
      <c r="IA23" s="79">
        <v>5585</v>
      </c>
      <c r="IB23" s="81">
        <f t="shared" si="90"/>
        <v>0.36296237084291105</v>
      </c>
      <c r="IC23" s="79">
        <f t="shared" si="91"/>
        <v>1533206</v>
      </c>
      <c r="ID23" s="79">
        <v>51446</v>
      </c>
      <c r="IE23" s="79">
        <v>62552</v>
      </c>
      <c r="IF23" s="79">
        <v>-11106</v>
      </c>
      <c r="IG23" s="81">
        <f t="shared" si="92"/>
        <v>-0.71915519661829985</v>
      </c>
      <c r="IH23" s="79">
        <f t="shared" si="93"/>
        <v>1545350</v>
      </c>
      <c r="II23" s="79">
        <v>78053</v>
      </c>
      <c r="IJ23" s="79">
        <v>65909</v>
      </c>
      <c r="IK23" s="79">
        <v>12144</v>
      </c>
      <c r="IL23" s="81">
        <f t="shared" si="1"/>
        <v>0.79206577589704186</v>
      </c>
      <c r="IM23" s="79">
        <f t="shared" si="94"/>
        <v>1553277</v>
      </c>
      <c r="IN23" s="80">
        <v>75671</v>
      </c>
      <c r="IO23" s="80">
        <v>67744</v>
      </c>
      <c r="IP23" s="80">
        <v>7927</v>
      </c>
      <c r="IQ23" s="81">
        <f t="shared" si="95"/>
        <v>0.51295822952729153</v>
      </c>
      <c r="IR23" s="79">
        <f t="shared" si="96"/>
        <v>1563377</v>
      </c>
      <c r="IS23" s="80">
        <v>80657</v>
      </c>
      <c r="IT23" s="80">
        <v>70557</v>
      </c>
      <c r="IU23" s="80">
        <v>10100</v>
      </c>
      <c r="IV23" s="81">
        <f t="shared" si="97"/>
        <v>0.65023817387368765</v>
      </c>
      <c r="IW23" s="79">
        <f t="shared" si="98"/>
        <v>1572666</v>
      </c>
      <c r="IX23" s="82">
        <v>82589</v>
      </c>
      <c r="IY23" s="82">
        <v>73300</v>
      </c>
      <c r="IZ23" s="82">
        <v>9289</v>
      </c>
      <c r="JA23" s="81">
        <f t="shared" si="99"/>
        <v>0.5941625084672475</v>
      </c>
      <c r="JB23" s="79">
        <f t="shared" si="100"/>
        <v>1575354</v>
      </c>
      <c r="JC23" s="82">
        <v>75535</v>
      </c>
      <c r="JD23" s="82">
        <v>72847</v>
      </c>
      <c r="JE23" s="82">
        <v>2688</v>
      </c>
      <c r="JF23" s="81">
        <f t="shared" si="101"/>
        <v>0.1709199537600482</v>
      </c>
      <c r="JG23" s="79">
        <f t="shared" si="102"/>
        <v>1581570</v>
      </c>
      <c r="JH23" s="82">
        <v>73534</v>
      </c>
      <c r="JI23" s="82">
        <v>67318</v>
      </c>
      <c r="JJ23" s="82">
        <v>6216</v>
      </c>
      <c r="JK23" s="81">
        <f t="shared" si="103"/>
        <v>0.39457798056817706</v>
      </c>
      <c r="JL23" s="79">
        <f t="shared" si="104"/>
        <v>1589907</v>
      </c>
      <c r="JM23" s="82">
        <v>81535</v>
      </c>
      <c r="JN23" s="82">
        <v>73198</v>
      </c>
      <c r="JO23" s="82">
        <v>8337</v>
      </c>
      <c r="JP23" s="81">
        <f t="shared" si="105"/>
        <v>0.52713442971224789</v>
      </c>
      <c r="JQ23" s="79">
        <f t="shared" si="106"/>
        <v>1599465</v>
      </c>
      <c r="JR23" s="82">
        <v>80782</v>
      </c>
      <c r="JS23" s="82">
        <v>71224</v>
      </c>
      <c r="JT23" s="82">
        <v>9558</v>
      </c>
      <c r="JU23" s="81">
        <f t="shared" si="107"/>
        <v>0.60116723808373695</v>
      </c>
      <c r="JV23" s="79">
        <f t="shared" si="108"/>
        <v>1609232</v>
      </c>
      <c r="JW23" s="82">
        <v>79323</v>
      </c>
      <c r="JX23" s="82">
        <v>69556</v>
      </c>
      <c r="JY23" s="82">
        <v>9767</v>
      </c>
      <c r="JZ23" s="81">
        <f t="shared" si="109"/>
        <v>0.61064168331285773</v>
      </c>
      <c r="KA23" s="79">
        <f t="shared" si="110"/>
        <v>1614853</v>
      </c>
      <c r="KB23" s="82">
        <v>79651</v>
      </c>
      <c r="KC23" s="82">
        <v>74030</v>
      </c>
      <c r="KD23" s="82">
        <v>5621</v>
      </c>
      <c r="KE23" s="81">
        <f t="shared" si="111"/>
        <v>0.34929705598695526</v>
      </c>
      <c r="KF23" s="79">
        <f t="shared" si="112"/>
        <v>1618371</v>
      </c>
      <c r="KG23" s="82">
        <v>68549</v>
      </c>
      <c r="KH23" s="82">
        <v>65031</v>
      </c>
      <c r="KI23" s="82">
        <v>3518</v>
      </c>
      <c r="KJ23" s="81">
        <f t="shared" si="113"/>
        <v>0.21785264664957119</v>
      </c>
      <c r="KK23" s="79">
        <f t="shared" si="114"/>
        <v>1606536</v>
      </c>
      <c r="KL23" s="82">
        <v>51040</v>
      </c>
      <c r="KM23" s="82">
        <v>62875</v>
      </c>
      <c r="KN23" s="82">
        <v>-11835</v>
      </c>
      <c r="KO23" s="81">
        <f t="shared" si="115"/>
        <v>-0.73129090919202089</v>
      </c>
      <c r="KP23" s="79">
        <f t="shared" si="116"/>
        <v>1617463</v>
      </c>
      <c r="KQ23" s="82">
        <v>85101</v>
      </c>
      <c r="KR23" s="82">
        <v>74174</v>
      </c>
      <c r="KS23" s="82">
        <v>10927</v>
      </c>
      <c r="KT23" s="81">
        <f t="shared" si="117"/>
        <v>0.68015905027960777</v>
      </c>
      <c r="KU23" s="79">
        <f t="shared" si="118"/>
        <v>1631697</v>
      </c>
      <c r="KV23" s="82">
        <v>89674</v>
      </c>
      <c r="KW23" s="82">
        <v>75440</v>
      </c>
      <c r="KX23" s="82">
        <v>14234</v>
      </c>
      <c r="KY23" s="81">
        <f t="shared" si="119"/>
        <v>0.880020130290461</v>
      </c>
      <c r="KZ23" s="79">
        <f t="shared" si="120"/>
        <v>1639557</v>
      </c>
      <c r="LA23" s="82">
        <v>81948</v>
      </c>
      <c r="LB23" s="82">
        <v>74088</v>
      </c>
      <c r="LC23" s="82">
        <v>7860</v>
      </c>
      <c r="LD23" s="81">
        <f t="shared" si="121"/>
        <v>0.48170708164567316</v>
      </c>
      <c r="LE23" s="79">
        <f t="shared" si="122"/>
        <v>1650786</v>
      </c>
      <c r="LF23" s="82">
        <v>84696</v>
      </c>
      <c r="LG23" s="82">
        <v>73467</v>
      </c>
      <c r="LH23" s="82">
        <v>11229</v>
      </c>
      <c r="LI23" s="81">
        <f t="shared" si="123"/>
        <v>0.68488012310642443</v>
      </c>
      <c r="LJ23" s="79">
        <f t="shared" si="124"/>
        <v>1657535</v>
      </c>
      <c r="LK23" s="82">
        <v>82564</v>
      </c>
      <c r="LL23" s="82">
        <v>75815</v>
      </c>
      <c r="LM23" s="82">
        <v>6749</v>
      </c>
      <c r="LN23" s="81">
        <f t="shared" si="125"/>
        <v>0.40883554864167732</v>
      </c>
      <c r="LO23" s="79">
        <f t="shared" si="126"/>
        <v>1667257</v>
      </c>
      <c r="LP23" s="82">
        <v>79312</v>
      </c>
      <c r="LQ23" s="82">
        <v>69590</v>
      </c>
      <c r="LR23" s="82">
        <v>9722</v>
      </c>
      <c r="LS23" s="81">
        <f t="shared" si="127"/>
        <v>0.58653361769133083</v>
      </c>
      <c r="LT23" s="79">
        <f t="shared" si="128"/>
        <v>1675643</v>
      </c>
      <c r="LU23" s="82">
        <v>86036</v>
      </c>
      <c r="LV23" s="82">
        <v>77650</v>
      </c>
      <c r="LW23" s="82">
        <v>8386</v>
      </c>
      <c r="LX23" s="81">
        <f t="shared" si="129"/>
        <v>0.50298184383091515</v>
      </c>
      <c r="LY23" s="79">
        <f t="shared" si="130"/>
        <v>1684249</v>
      </c>
      <c r="LZ23" s="82">
        <v>85450</v>
      </c>
      <c r="MA23" s="82">
        <v>76844</v>
      </c>
      <c r="MB23" s="82">
        <v>8606</v>
      </c>
      <c r="MC23" s="81">
        <f t="shared" si="131"/>
        <v>0.51359388604851997</v>
      </c>
      <c r="MD23" s="79">
        <f t="shared" si="132"/>
        <v>1696372</v>
      </c>
      <c r="ME23" s="82">
        <v>87332</v>
      </c>
      <c r="MF23" s="82">
        <v>75209</v>
      </c>
      <c r="MG23" s="82">
        <v>12123</v>
      </c>
      <c r="MH23" s="81">
        <f t="shared" si="133"/>
        <v>0.71978668237297461</v>
      </c>
      <c r="MI23" s="79">
        <f t="shared" si="134"/>
        <v>1704444</v>
      </c>
      <c r="MJ23" s="82">
        <v>86901</v>
      </c>
      <c r="MK23" s="82">
        <v>78829</v>
      </c>
      <c r="ML23" s="82">
        <v>8072</v>
      </c>
      <c r="MM23" s="81">
        <f t="shared" si="135"/>
        <v>0.47583902587404175</v>
      </c>
      <c r="MN23" s="79">
        <f t="shared" si="136"/>
        <v>1710017</v>
      </c>
      <c r="MO23" s="82">
        <v>74620</v>
      </c>
      <c r="MP23" s="82">
        <v>69047</v>
      </c>
      <c r="MQ23" s="82">
        <v>5573</v>
      </c>
      <c r="MR23" s="81">
        <f t="shared" si="3"/>
        <v>0.32696879451598293</v>
      </c>
      <c r="MS23" s="79">
        <v>1692070</v>
      </c>
      <c r="MT23" s="82">
        <v>53965</v>
      </c>
      <c r="MU23" s="82">
        <v>71912</v>
      </c>
      <c r="MV23" s="82">
        <v>-17947</v>
      </c>
      <c r="MW23" s="81">
        <f t="shared" si="4"/>
        <v>-1.0495217299009307</v>
      </c>
      <c r="MX23" s="79">
        <f t="shared" si="168"/>
        <v>1705112</v>
      </c>
      <c r="MY23" s="82">
        <v>85684</v>
      </c>
      <c r="MZ23" s="82">
        <v>72642</v>
      </c>
      <c r="NA23" s="82">
        <v>13042</v>
      </c>
      <c r="NB23" s="81">
        <v>0.76598066091537476</v>
      </c>
      <c r="NC23" s="79">
        <f t="shared" si="169"/>
        <v>1713634</v>
      </c>
      <c r="ND23" s="82">
        <v>84180</v>
      </c>
      <c r="NE23" s="82">
        <v>75658</v>
      </c>
      <c r="NF23" s="82">
        <v>8522</v>
      </c>
      <c r="NG23" s="81">
        <f t="shared" si="5"/>
        <v>0.49730572572673043</v>
      </c>
      <c r="NH23" s="79">
        <f t="shared" si="170"/>
        <v>1725781</v>
      </c>
      <c r="NI23" s="82">
        <v>94443</v>
      </c>
      <c r="NJ23" s="82">
        <v>82296</v>
      </c>
      <c r="NK23" s="82">
        <v>12147</v>
      </c>
      <c r="NL23" s="81">
        <f t="shared" si="6"/>
        <v>0.70385524003335298</v>
      </c>
      <c r="NM23" s="79">
        <f t="shared" si="171"/>
        <v>1729645</v>
      </c>
      <c r="NN23" s="82">
        <v>83814</v>
      </c>
      <c r="NO23" s="82">
        <v>79950</v>
      </c>
      <c r="NP23" s="82">
        <v>3864</v>
      </c>
      <c r="NQ23" s="81">
        <v>0.2238696962594986</v>
      </c>
      <c r="NR23" s="79">
        <f t="shared" si="172"/>
        <v>1730616</v>
      </c>
      <c r="NS23" s="82">
        <v>79236</v>
      </c>
      <c r="NT23" s="82">
        <v>78265</v>
      </c>
      <c r="NU23" s="82">
        <v>971</v>
      </c>
      <c r="NV23" s="81">
        <v>5.6164730340242386E-2</v>
      </c>
      <c r="NW23" s="79">
        <f t="shared" si="173"/>
        <v>1735262</v>
      </c>
      <c r="NX23" s="82">
        <v>80658</v>
      </c>
      <c r="NY23" s="82">
        <v>76012</v>
      </c>
      <c r="NZ23" s="82">
        <v>4646</v>
      </c>
      <c r="OA23" s="81">
        <v>0.2685103714466095</v>
      </c>
      <c r="OB23" s="79">
        <f t="shared" si="174"/>
        <v>1741051</v>
      </c>
      <c r="OC23" s="82">
        <v>83557</v>
      </c>
      <c r="OD23" s="82">
        <v>77768</v>
      </c>
      <c r="OE23" s="82">
        <v>5789</v>
      </c>
      <c r="OF23" s="81">
        <v>0.33357599999999998</v>
      </c>
      <c r="OG23" s="82">
        <f t="shared" si="137"/>
        <v>591572</v>
      </c>
      <c r="OH23" s="82">
        <f t="shared" si="137"/>
        <v>542591</v>
      </c>
      <c r="OI23" s="82">
        <f t="shared" si="137"/>
        <v>48981</v>
      </c>
      <c r="OJ23" s="81">
        <f t="shared" si="8"/>
        <v>2.8947383973476275</v>
      </c>
      <c r="OK23" s="82">
        <f t="shared" si="138"/>
        <v>979840</v>
      </c>
      <c r="OL23" s="82">
        <f t="shared" si="138"/>
        <v>914432</v>
      </c>
      <c r="OM23" s="82">
        <f t="shared" si="138"/>
        <v>65408</v>
      </c>
      <c r="ON23" s="81">
        <f t="shared" si="139"/>
        <v>3.9034567625681604</v>
      </c>
      <c r="OO23" s="81"/>
    </row>
    <row r="24" spans="1:405" ht="31.5" customHeight="1">
      <c r="A24" s="37"/>
      <c r="B24" s="78" t="s">
        <v>31</v>
      </c>
      <c r="C24" s="79">
        <f t="shared" si="10"/>
        <v>4689386</v>
      </c>
      <c r="D24" s="79">
        <v>216781</v>
      </c>
      <c r="E24" s="79">
        <v>208509</v>
      </c>
      <c r="F24" s="79">
        <v>8272</v>
      </c>
      <c r="G24" s="79">
        <f t="shared" si="11"/>
        <v>4704905</v>
      </c>
      <c r="H24" s="79">
        <v>210762</v>
      </c>
      <c r="I24" s="79">
        <v>195243</v>
      </c>
      <c r="J24" s="79">
        <v>15519</v>
      </c>
      <c r="K24" s="81">
        <f t="shared" si="0"/>
        <v>0.33093884785769395</v>
      </c>
      <c r="L24" s="79">
        <f t="shared" si="12"/>
        <v>4668914</v>
      </c>
      <c r="M24" s="79">
        <v>220710</v>
      </c>
      <c r="N24" s="79">
        <v>256701</v>
      </c>
      <c r="O24" s="79">
        <v>-35991</v>
      </c>
      <c r="P24" s="81">
        <f t="shared" ref="P24:P33" si="233">(O24/G24)*100</f>
        <v>-0.76496762421345388</v>
      </c>
      <c r="Q24" s="79">
        <f t="shared" si="13"/>
        <v>4577723</v>
      </c>
      <c r="R24" s="79">
        <v>126071</v>
      </c>
      <c r="S24" s="79">
        <v>217262</v>
      </c>
      <c r="T24" s="79">
        <v>-91191</v>
      </c>
      <c r="U24" s="81">
        <f t="shared" ref="U24:U33" si="234">(T24/L24)*100</f>
        <v>-1.9531522748116585</v>
      </c>
      <c r="V24" s="79">
        <f t="shared" si="14"/>
        <v>4557124</v>
      </c>
      <c r="W24" s="79">
        <v>140267</v>
      </c>
      <c r="X24" s="79">
        <v>160866</v>
      </c>
      <c r="Y24" s="79">
        <v>-20599</v>
      </c>
      <c r="Z24" s="81">
        <f t="shared" ref="Z24:Z33" si="235">(Y24/Q24)*100</f>
        <v>-0.44998353985158124</v>
      </c>
      <c r="AA24" s="79">
        <f t="shared" si="15"/>
        <v>4572247</v>
      </c>
      <c r="AB24" s="79">
        <v>167005</v>
      </c>
      <c r="AC24" s="79">
        <v>151882</v>
      </c>
      <c r="AD24" s="79">
        <v>15123</v>
      </c>
      <c r="AE24" s="81">
        <f t="shared" ref="AE24:AE33" si="236">(AD24/V24)*100</f>
        <v>0.33185403776592431</v>
      </c>
      <c r="AF24" s="79">
        <f t="shared" si="16"/>
        <v>4582552</v>
      </c>
      <c r="AG24" s="79">
        <v>138055</v>
      </c>
      <c r="AH24" s="79">
        <v>127750</v>
      </c>
      <c r="AI24" s="79">
        <v>10305</v>
      </c>
      <c r="AJ24" s="81">
        <f t="shared" ref="AJ24:AJ33" si="237">(AI24/AA24)*100</f>
        <v>0.22538152466391251</v>
      </c>
      <c r="AK24" s="79">
        <f t="shared" si="17"/>
        <v>4616550</v>
      </c>
      <c r="AL24" s="79">
        <v>202485</v>
      </c>
      <c r="AM24" s="79">
        <v>168487</v>
      </c>
      <c r="AN24" s="79">
        <v>33998</v>
      </c>
      <c r="AO24" s="81">
        <f t="shared" ref="AO24:AO33" si="238">(AN24/AF24)*100</f>
        <v>0.74190101934467956</v>
      </c>
      <c r="AP24" s="79">
        <f t="shared" si="18"/>
        <v>4658554</v>
      </c>
      <c r="AQ24" s="79">
        <v>227405</v>
      </c>
      <c r="AR24" s="79">
        <v>185401</v>
      </c>
      <c r="AS24" s="79">
        <v>42004</v>
      </c>
      <c r="AT24" s="81">
        <f t="shared" ref="AT24:AT33" si="239">(AS24/AK24)*100</f>
        <v>0.90985692779239902</v>
      </c>
      <c r="AU24" s="79">
        <f t="shared" si="19"/>
        <v>4728115</v>
      </c>
      <c r="AV24" s="79">
        <v>266338</v>
      </c>
      <c r="AW24" s="79">
        <v>196777</v>
      </c>
      <c r="AX24" s="79">
        <v>69561</v>
      </c>
      <c r="AY24" s="81">
        <f t="shared" ref="AY24:AY33" si="240">(AX24/AP24)*100</f>
        <v>1.493188658970144</v>
      </c>
      <c r="AZ24" s="79">
        <f t="shared" si="20"/>
        <v>4812260</v>
      </c>
      <c r="BA24" s="79">
        <v>274391</v>
      </c>
      <c r="BB24" s="79">
        <v>190246</v>
      </c>
      <c r="BC24" s="79">
        <v>84145</v>
      </c>
      <c r="BD24" s="81">
        <f t="shared" si="166"/>
        <v>1.7796732947485416</v>
      </c>
      <c r="BE24" s="79">
        <f t="shared" si="21"/>
        <v>4817321</v>
      </c>
      <c r="BF24" s="79">
        <v>243467</v>
      </c>
      <c r="BG24" s="79">
        <v>238406</v>
      </c>
      <c r="BH24" s="79">
        <v>5061</v>
      </c>
      <c r="BI24" s="81">
        <f t="shared" si="167"/>
        <v>0.10516888114939758</v>
      </c>
      <c r="BJ24" s="79">
        <f t="shared" si="22"/>
        <v>4841388</v>
      </c>
      <c r="BK24" s="79">
        <v>250455</v>
      </c>
      <c r="BL24" s="79">
        <v>226388</v>
      </c>
      <c r="BM24" s="79">
        <v>24067</v>
      </c>
      <c r="BN24" s="81">
        <f t="shared" si="23"/>
        <v>0.49959303106436131</v>
      </c>
      <c r="BO24" s="79">
        <f t="shared" si="24"/>
        <v>4883073</v>
      </c>
      <c r="BP24" s="79">
        <v>258222</v>
      </c>
      <c r="BQ24" s="79">
        <v>216537</v>
      </c>
      <c r="BR24" s="79">
        <v>41685</v>
      </c>
      <c r="BS24" s="81">
        <f t="shared" si="25"/>
        <v>0.86101341185626934</v>
      </c>
      <c r="BT24" s="79">
        <f t="shared" si="26"/>
        <v>4903601</v>
      </c>
      <c r="BU24" s="79">
        <v>255080</v>
      </c>
      <c r="BV24" s="79">
        <v>234552</v>
      </c>
      <c r="BW24" s="79">
        <v>20528</v>
      </c>
      <c r="BX24" s="81">
        <f t="shared" si="27"/>
        <v>0.42039101197135487</v>
      </c>
      <c r="BY24" s="79">
        <f t="shared" si="28"/>
        <v>4907417</v>
      </c>
      <c r="BZ24" s="79">
        <v>220209</v>
      </c>
      <c r="CA24" s="79">
        <v>216393</v>
      </c>
      <c r="CB24" s="79">
        <v>3816</v>
      </c>
      <c r="CC24" s="81">
        <f t="shared" si="29"/>
        <v>7.7820360995929316E-2</v>
      </c>
      <c r="CD24" s="79">
        <f t="shared" si="30"/>
        <v>4934261</v>
      </c>
      <c r="CE24" s="79">
        <v>249665</v>
      </c>
      <c r="CF24" s="79">
        <v>222821</v>
      </c>
      <c r="CG24" s="79">
        <v>26844</v>
      </c>
      <c r="CH24" s="81">
        <f t="shared" si="31"/>
        <v>0.54700874207347783</v>
      </c>
      <c r="CI24" s="79">
        <f t="shared" si="32"/>
        <v>4967174</v>
      </c>
      <c r="CJ24" s="79">
        <v>254643</v>
      </c>
      <c r="CK24" s="79">
        <v>221730</v>
      </c>
      <c r="CL24" s="79">
        <v>32913</v>
      </c>
      <c r="CM24" s="81">
        <f t="shared" si="33"/>
        <v>0.66702997672802478</v>
      </c>
      <c r="CN24" s="79">
        <f t="shared" si="34"/>
        <v>5004313</v>
      </c>
      <c r="CO24" s="79">
        <v>264970</v>
      </c>
      <c r="CP24" s="79">
        <v>227831</v>
      </c>
      <c r="CQ24" s="79">
        <v>37139</v>
      </c>
      <c r="CR24" s="81">
        <f t="shared" si="35"/>
        <v>0.74768872602409331</v>
      </c>
      <c r="CS24" s="79">
        <f t="shared" si="150"/>
        <v>5049457</v>
      </c>
      <c r="CT24" s="79">
        <v>286727</v>
      </c>
      <c r="CU24" s="79">
        <v>241583</v>
      </c>
      <c r="CV24" s="79">
        <v>45144</v>
      </c>
      <c r="CW24" s="81">
        <f t="shared" si="36"/>
        <v>0.90210184694682372</v>
      </c>
      <c r="CX24" s="79">
        <f t="shared" si="37"/>
        <v>5082993</v>
      </c>
      <c r="CY24" s="79">
        <v>276415</v>
      </c>
      <c r="CZ24" s="79">
        <v>242879</v>
      </c>
      <c r="DA24" s="79">
        <v>33536</v>
      </c>
      <c r="DB24" s="81">
        <f t="shared" si="38"/>
        <v>0.66415062055187324</v>
      </c>
      <c r="DC24" s="79">
        <f t="shared" si="39"/>
        <v>5126048</v>
      </c>
      <c r="DD24" s="79">
        <v>291994</v>
      </c>
      <c r="DE24" s="79">
        <v>248939</v>
      </c>
      <c r="DF24" s="79">
        <v>43055</v>
      </c>
      <c r="DG24" s="81">
        <f t="shared" si="40"/>
        <v>0.84704031660086887</v>
      </c>
      <c r="DH24" s="79">
        <f t="shared" si="41"/>
        <v>5198954</v>
      </c>
      <c r="DI24" s="79">
        <v>312965</v>
      </c>
      <c r="DJ24" s="79">
        <v>240059</v>
      </c>
      <c r="DK24" s="79">
        <v>72906</v>
      </c>
      <c r="DL24" s="81">
        <f t="shared" si="42"/>
        <v>1.4222652616596645</v>
      </c>
      <c r="DM24" s="79">
        <f t="shared" si="43"/>
        <v>5182587</v>
      </c>
      <c r="DN24" s="79">
        <v>281463</v>
      </c>
      <c r="DO24" s="79">
        <v>297830</v>
      </c>
      <c r="DP24" s="79">
        <v>-16367</v>
      </c>
      <c r="DQ24" s="81">
        <f t="shared" si="44"/>
        <v>-0.31481332591132755</v>
      </c>
      <c r="DR24" s="79">
        <f t="shared" si="45"/>
        <v>5216745</v>
      </c>
      <c r="DS24" s="79">
        <v>306583</v>
      </c>
      <c r="DT24" s="79">
        <v>272425</v>
      </c>
      <c r="DU24" s="79">
        <v>34158</v>
      </c>
      <c r="DV24" s="81">
        <f t="shared" si="46"/>
        <v>0.65909168529153495</v>
      </c>
      <c r="DW24" s="79">
        <f t="shared" si="47"/>
        <v>5248039</v>
      </c>
      <c r="DX24" s="79">
        <v>304602</v>
      </c>
      <c r="DY24" s="79">
        <v>273308</v>
      </c>
      <c r="DZ24" s="79">
        <v>31294</v>
      </c>
      <c r="EA24" s="81">
        <f t="shared" si="48"/>
        <v>0.5998759763032312</v>
      </c>
      <c r="EB24" s="79">
        <f t="shared" si="49"/>
        <v>5260105</v>
      </c>
      <c r="EC24" s="79">
        <v>306371</v>
      </c>
      <c r="ED24" s="79">
        <v>294305</v>
      </c>
      <c r="EE24" s="79">
        <v>12066</v>
      </c>
      <c r="EF24" s="81">
        <f t="shared" si="50"/>
        <v>0.22991444994978125</v>
      </c>
      <c r="EG24" s="79">
        <f t="shared" si="51"/>
        <v>5275524</v>
      </c>
      <c r="EH24" s="79">
        <v>290937</v>
      </c>
      <c r="EI24" s="79">
        <v>275518</v>
      </c>
      <c r="EJ24" s="79">
        <v>15419</v>
      </c>
      <c r="EK24" s="81">
        <f t="shared" si="52"/>
        <v>0.29313103065433105</v>
      </c>
      <c r="EL24" s="79">
        <f t="shared" si="53"/>
        <v>5300727</v>
      </c>
      <c r="EM24" s="79">
        <v>301098</v>
      </c>
      <c r="EN24" s="79">
        <v>275895</v>
      </c>
      <c r="EO24" s="79">
        <v>25203</v>
      </c>
      <c r="EP24" s="81">
        <f t="shared" si="54"/>
        <v>0.47773453404818178</v>
      </c>
      <c r="EQ24" s="79">
        <f t="shared" si="55"/>
        <v>5342376</v>
      </c>
      <c r="ER24" s="79">
        <v>303331</v>
      </c>
      <c r="ES24" s="79">
        <v>261682</v>
      </c>
      <c r="ET24" s="79">
        <v>41649</v>
      </c>
      <c r="EU24" s="81">
        <f t="shared" si="56"/>
        <v>0.78572241128433884</v>
      </c>
      <c r="EV24" s="79">
        <f t="shared" si="57"/>
        <v>5362460</v>
      </c>
      <c r="EW24" s="79">
        <v>303041</v>
      </c>
      <c r="EX24" s="79">
        <v>282957</v>
      </c>
      <c r="EY24" s="79">
        <v>20084</v>
      </c>
      <c r="EZ24" s="81">
        <f t="shared" si="58"/>
        <v>0.37593759780292513</v>
      </c>
      <c r="FA24" s="79">
        <f t="shared" si="59"/>
        <v>5399530</v>
      </c>
      <c r="FB24" s="79">
        <v>329105</v>
      </c>
      <c r="FC24" s="79">
        <v>292035</v>
      </c>
      <c r="FD24" s="79">
        <v>37070</v>
      </c>
      <c r="FE24" s="81">
        <f t="shared" si="60"/>
        <v>0.69128720773674768</v>
      </c>
      <c r="FF24" s="79">
        <f t="shared" si="61"/>
        <v>5436807</v>
      </c>
      <c r="FG24" s="79">
        <v>310914</v>
      </c>
      <c r="FH24" s="79">
        <v>273637</v>
      </c>
      <c r="FI24" s="79">
        <v>37277</v>
      </c>
      <c r="FJ24" s="81">
        <f t="shared" si="62"/>
        <v>0.69037490300081672</v>
      </c>
      <c r="FK24" s="79">
        <f t="shared" si="63"/>
        <v>5470164</v>
      </c>
      <c r="FL24" s="79">
        <v>301852</v>
      </c>
      <c r="FM24" s="79">
        <v>268495</v>
      </c>
      <c r="FN24" s="79">
        <v>33357</v>
      </c>
      <c r="FO24" s="81">
        <f t="shared" si="64"/>
        <v>0.61354026361428682</v>
      </c>
      <c r="FP24" s="79">
        <f t="shared" si="65"/>
        <v>5507956</v>
      </c>
      <c r="FQ24" s="79">
        <v>312311</v>
      </c>
      <c r="FR24" s="79">
        <v>274519</v>
      </c>
      <c r="FS24" s="79">
        <v>37792</v>
      </c>
      <c r="FT24" s="81">
        <f t="shared" si="66"/>
        <v>0.69087508162460942</v>
      </c>
      <c r="FU24" s="79">
        <f t="shared" si="67"/>
        <v>5481688</v>
      </c>
      <c r="FV24" s="79">
        <v>274576</v>
      </c>
      <c r="FW24" s="79">
        <v>300844</v>
      </c>
      <c r="FX24" s="79">
        <v>-26268</v>
      </c>
      <c r="FY24" s="81">
        <f t="shared" si="68"/>
        <v>-0.47691012782237185</v>
      </c>
      <c r="FZ24" s="79">
        <f t="shared" si="69"/>
        <v>5485892</v>
      </c>
      <c r="GA24" s="79">
        <v>314350</v>
      </c>
      <c r="GB24" s="79">
        <v>310146</v>
      </c>
      <c r="GC24" s="79">
        <v>4204</v>
      </c>
      <c r="GD24" s="81">
        <f t="shared" si="70"/>
        <v>7.6691705182783121E-2</v>
      </c>
      <c r="GE24" s="79">
        <f t="shared" si="71"/>
        <v>5507926</v>
      </c>
      <c r="GF24" s="79">
        <v>299190</v>
      </c>
      <c r="GG24" s="79">
        <v>277156</v>
      </c>
      <c r="GH24" s="79">
        <v>22034</v>
      </c>
      <c r="GI24" s="81">
        <f t="shared" si="72"/>
        <v>0.40164844659719873</v>
      </c>
      <c r="GJ24" s="79">
        <f t="shared" si="73"/>
        <v>5532299</v>
      </c>
      <c r="GK24" s="79">
        <v>349640</v>
      </c>
      <c r="GL24" s="79">
        <v>325267</v>
      </c>
      <c r="GM24" s="79">
        <v>24373</v>
      </c>
      <c r="GN24" s="81">
        <f t="shared" si="74"/>
        <v>0.44250776063440211</v>
      </c>
      <c r="GO24" s="79">
        <f t="shared" si="75"/>
        <v>5553084</v>
      </c>
      <c r="GP24" s="79">
        <v>305164</v>
      </c>
      <c r="GQ24" s="79">
        <v>284379</v>
      </c>
      <c r="GR24" s="79">
        <v>20785</v>
      </c>
      <c r="GS24" s="81">
        <f t="shared" si="76"/>
        <v>0.37570275937724984</v>
      </c>
      <c r="GT24" s="79">
        <f t="shared" si="77"/>
        <v>5582938</v>
      </c>
      <c r="GU24" s="79">
        <v>333815</v>
      </c>
      <c r="GV24" s="79">
        <v>303961</v>
      </c>
      <c r="GW24" s="79">
        <v>29854</v>
      </c>
      <c r="GX24" s="81">
        <f t="shared" si="78"/>
        <v>0.53761117245840329</v>
      </c>
      <c r="GY24" s="79">
        <f t="shared" si="79"/>
        <v>5615342</v>
      </c>
      <c r="GZ24" s="79">
        <v>319037</v>
      </c>
      <c r="HA24" s="79">
        <v>286633</v>
      </c>
      <c r="HB24" s="79">
        <v>32404</v>
      </c>
      <c r="HC24" s="81">
        <f t="shared" si="80"/>
        <v>0.58041124583507819</v>
      </c>
      <c r="HD24" s="79">
        <f t="shared" si="81"/>
        <v>5631538</v>
      </c>
      <c r="HE24" s="79">
        <v>312196</v>
      </c>
      <c r="HF24" s="79">
        <v>296000</v>
      </c>
      <c r="HG24" s="79">
        <v>16196</v>
      </c>
      <c r="HH24" s="81">
        <f t="shared" si="82"/>
        <v>0.28842410667061774</v>
      </c>
      <c r="HI24" s="79">
        <f t="shared" si="83"/>
        <v>5665415</v>
      </c>
      <c r="HJ24" s="79">
        <v>342993</v>
      </c>
      <c r="HK24" s="79">
        <v>309116</v>
      </c>
      <c r="HL24" s="79">
        <v>33877</v>
      </c>
      <c r="HM24" s="81">
        <f t="shared" si="84"/>
        <v>0.60155857955677472</v>
      </c>
      <c r="HN24" s="79">
        <f t="shared" si="85"/>
        <v>5693464</v>
      </c>
      <c r="HO24" s="79">
        <v>320635</v>
      </c>
      <c r="HP24" s="79">
        <v>292586</v>
      </c>
      <c r="HQ24" s="79">
        <v>28049</v>
      </c>
      <c r="HR24" s="81">
        <f t="shared" si="86"/>
        <v>0.49509170996299473</v>
      </c>
      <c r="HS24" s="79">
        <f t="shared" si="87"/>
        <v>5744819</v>
      </c>
      <c r="HT24" s="79">
        <v>349127</v>
      </c>
      <c r="HU24" s="79">
        <v>297772</v>
      </c>
      <c r="HV24" s="79">
        <v>51355</v>
      </c>
      <c r="HW24" s="81">
        <f t="shared" si="88"/>
        <v>0.90199920470209349</v>
      </c>
      <c r="HX24" s="79">
        <f t="shared" si="89"/>
        <v>5795806</v>
      </c>
      <c r="HY24" s="79">
        <v>348124</v>
      </c>
      <c r="HZ24" s="79">
        <v>297137</v>
      </c>
      <c r="IA24" s="79">
        <v>50987</v>
      </c>
      <c r="IB24" s="81">
        <f t="shared" si="90"/>
        <v>0.88753013802523628</v>
      </c>
      <c r="IC24" s="79">
        <f t="shared" si="91"/>
        <v>5773351</v>
      </c>
      <c r="ID24" s="79">
        <v>305082</v>
      </c>
      <c r="IE24" s="79">
        <v>327537</v>
      </c>
      <c r="IF24" s="79">
        <v>-22455</v>
      </c>
      <c r="IG24" s="81">
        <f t="shared" si="92"/>
        <v>-0.38743532823562415</v>
      </c>
      <c r="IH24" s="79">
        <f t="shared" si="93"/>
        <v>5800619</v>
      </c>
      <c r="II24" s="79">
        <v>357496</v>
      </c>
      <c r="IJ24" s="79">
        <v>330228</v>
      </c>
      <c r="IK24" s="79">
        <v>27268</v>
      </c>
      <c r="IL24" s="81">
        <f t="shared" si="1"/>
        <v>0.47230802353780321</v>
      </c>
      <c r="IM24" s="79">
        <f t="shared" si="94"/>
        <v>5837018</v>
      </c>
      <c r="IN24" s="80">
        <v>360276</v>
      </c>
      <c r="IO24" s="80">
        <v>323877</v>
      </c>
      <c r="IP24" s="80">
        <v>36399</v>
      </c>
      <c r="IQ24" s="81">
        <f t="shared" si="95"/>
        <v>0.62750199590767808</v>
      </c>
      <c r="IR24" s="79">
        <f t="shared" si="96"/>
        <v>5868804</v>
      </c>
      <c r="IS24" s="80">
        <v>379409</v>
      </c>
      <c r="IT24" s="80">
        <v>347623</v>
      </c>
      <c r="IU24" s="80">
        <v>31786</v>
      </c>
      <c r="IV24" s="81">
        <f t="shared" si="97"/>
        <v>0.54455888263493457</v>
      </c>
      <c r="IW24" s="79">
        <f t="shared" si="98"/>
        <v>5912584</v>
      </c>
      <c r="IX24" s="82">
        <v>383125</v>
      </c>
      <c r="IY24" s="82">
        <v>339345</v>
      </c>
      <c r="IZ24" s="82">
        <v>43780</v>
      </c>
      <c r="JA24" s="81">
        <f t="shared" si="99"/>
        <v>0.74597822656882051</v>
      </c>
      <c r="JB24" s="79">
        <f t="shared" si="100"/>
        <v>5936837</v>
      </c>
      <c r="JC24" s="82">
        <v>363891</v>
      </c>
      <c r="JD24" s="82">
        <v>339638</v>
      </c>
      <c r="JE24" s="82">
        <v>24253</v>
      </c>
      <c r="JF24" s="81">
        <f t="shared" si="101"/>
        <v>0.41019290381329049</v>
      </c>
      <c r="JG24" s="79">
        <f t="shared" si="102"/>
        <v>5972883</v>
      </c>
      <c r="JH24" s="82">
        <v>362058</v>
      </c>
      <c r="JI24" s="82">
        <v>326012</v>
      </c>
      <c r="JJ24" s="82">
        <v>36046</v>
      </c>
      <c r="JK24" s="81">
        <f t="shared" si="103"/>
        <v>0.60715832353153709</v>
      </c>
      <c r="JL24" s="79">
        <f t="shared" si="104"/>
        <v>6002909</v>
      </c>
      <c r="JM24" s="82">
        <v>382331</v>
      </c>
      <c r="JN24" s="82">
        <v>352305</v>
      </c>
      <c r="JO24" s="82">
        <v>30026</v>
      </c>
      <c r="JP24" s="81">
        <f t="shared" si="105"/>
        <v>0.50270530998179608</v>
      </c>
      <c r="JQ24" s="79">
        <f t="shared" si="106"/>
        <v>6028209</v>
      </c>
      <c r="JR24" s="82">
        <v>375227</v>
      </c>
      <c r="JS24" s="82">
        <v>349927</v>
      </c>
      <c r="JT24" s="82">
        <v>25300</v>
      </c>
      <c r="JU24" s="81">
        <f t="shared" si="107"/>
        <v>0.42146232768146241</v>
      </c>
      <c r="JV24" s="79">
        <f t="shared" si="108"/>
        <v>6068244</v>
      </c>
      <c r="JW24" s="82">
        <v>380557</v>
      </c>
      <c r="JX24" s="82">
        <v>340522</v>
      </c>
      <c r="JY24" s="82">
        <v>40035</v>
      </c>
      <c r="JZ24" s="81">
        <f t="shared" si="109"/>
        <v>0.66412760406946736</v>
      </c>
      <c r="KA24" s="79">
        <f t="shared" si="110"/>
        <v>6107045</v>
      </c>
      <c r="KB24" s="82">
        <v>414059</v>
      </c>
      <c r="KC24" s="82">
        <v>375258</v>
      </c>
      <c r="KD24" s="82">
        <v>38801</v>
      </c>
      <c r="KE24" s="81">
        <f t="shared" si="111"/>
        <v>0.63941067630108483</v>
      </c>
      <c r="KF24" s="79">
        <f t="shared" si="112"/>
        <v>6140344</v>
      </c>
      <c r="KG24" s="82">
        <v>373330</v>
      </c>
      <c r="KH24" s="82">
        <v>340031</v>
      </c>
      <c r="KI24" s="82">
        <v>33299</v>
      </c>
      <c r="KJ24" s="81">
        <f t="shared" si="113"/>
        <v>0.54525552046857362</v>
      </c>
      <c r="KK24" s="79">
        <f t="shared" si="114"/>
        <v>6088234</v>
      </c>
      <c r="KL24" s="82">
        <v>313367</v>
      </c>
      <c r="KM24" s="82">
        <v>365477</v>
      </c>
      <c r="KN24" s="82">
        <v>-52110</v>
      </c>
      <c r="KO24" s="81">
        <f t="shared" si="115"/>
        <v>-0.84864952191603604</v>
      </c>
      <c r="KP24" s="79">
        <f t="shared" si="116"/>
        <v>6102283</v>
      </c>
      <c r="KQ24" s="82">
        <v>399701</v>
      </c>
      <c r="KR24" s="82">
        <v>385652</v>
      </c>
      <c r="KS24" s="82">
        <v>14049</v>
      </c>
      <c r="KT24" s="81">
        <f t="shared" si="117"/>
        <v>0.2307565707888363</v>
      </c>
      <c r="KU24" s="79">
        <f t="shared" si="118"/>
        <v>6166932</v>
      </c>
      <c r="KV24" s="82">
        <v>433627</v>
      </c>
      <c r="KW24" s="82">
        <v>368978</v>
      </c>
      <c r="KX24" s="82">
        <v>64649</v>
      </c>
      <c r="KY24" s="81">
        <f t="shared" si="119"/>
        <v>1.0594231699840864</v>
      </c>
      <c r="KZ24" s="79">
        <f t="shared" si="120"/>
        <v>6166565</v>
      </c>
      <c r="LA24" s="82">
        <v>390380</v>
      </c>
      <c r="LB24" s="82">
        <v>390747</v>
      </c>
      <c r="LC24" s="82">
        <v>-367</v>
      </c>
      <c r="LD24" s="81">
        <f t="shared" si="121"/>
        <v>-5.9510952934133214E-3</v>
      </c>
      <c r="LE24" s="79">
        <f t="shared" si="122"/>
        <v>6200002</v>
      </c>
      <c r="LF24" s="82">
        <v>390560</v>
      </c>
      <c r="LG24" s="82">
        <v>357123</v>
      </c>
      <c r="LH24" s="82">
        <v>33437</v>
      </c>
      <c r="LI24" s="81">
        <f t="shared" si="123"/>
        <v>0.5422305610984397</v>
      </c>
      <c r="LJ24" s="79">
        <f t="shared" si="124"/>
        <v>6218662</v>
      </c>
      <c r="LK24" s="82">
        <v>393464</v>
      </c>
      <c r="LL24" s="82">
        <v>374804</v>
      </c>
      <c r="LM24" s="82">
        <v>18660</v>
      </c>
      <c r="LN24" s="81">
        <f t="shared" si="125"/>
        <v>0.30096764484914679</v>
      </c>
      <c r="LO24" s="79">
        <f t="shared" si="126"/>
        <v>6245060</v>
      </c>
      <c r="LP24" s="82">
        <v>379504</v>
      </c>
      <c r="LQ24" s="82">
        <v>353106</v>
      </c>
      <c r="LR24" s="82">
        <v>26398</v>
      </c>
      <c r="LS24" s="81">
        <f t="shared" si="127"/>
        <v>0.42449645920617657</v>
      </c>
      <c r="LT24" s="79">
        <f t="shared" si="128"/>
        <v>6257604</v>
      </c>
      <c r="LU24" s="82">
        <v>394747</v>
      </c>
      <c r="LV24" s="82">
        <v>382203</v>
      </c>
      <c r="LW24" s="82">
        <v>12544</v>
      </c>
      <c r="LX24" s="81">
        <f t="shared" si="129"/>
        <v>0.20086276192702712</v>
      </c>
      <c r="LY24" s="79">
        <f t="shared" si="130"/>
        <v>6258676</v>
      </c>
      <c r="LZ24" s="82">
        <v>375665</v>
      </c>
      <c r="MA24" s="82">
        <v>374593</v>
      </c>
      <c r="MB24" s="82">
        <v>1072</v>
      </c>
      <c r="MC24" s="81">
        <f t="shared" si="131"/>
        <v>1.7131157548480217E-2</v>
      </c>
      <c r="MD24" s="79">
        <f t="shared" si="132"/>
        <v>6295470</v>
      </c>
      <c r="ME24" s="82">
        <v>409445</v>
      </c>
      <c r="MF24" s="82">
        <v>372651</v>
      </c>
      <c r="MG24" s="82">
        <v>36794</v>
      </c>
      <c r="MH24" s="81">
        <f t="shared" si="133"/>
        <v>0.5878879175084315</v>
      </c>
      <c r="MI24" s="79">
        <f t="shared" si="134"/>
        <v>6320239</v>
      </c>
      <c r="MJ24" s="82">
        <v>420388</v>
      </c>
      <c r="MK24" s="82">
        <v>395619</v>
      </c>
      <c r="ML24" s="82">
        <v>24769</v>
      </c>
      <c r="MM24" s="81">
        <f t="shared" si="135"/>
        <v>0.39344163342848115</v>
      </c>
      <c r="MN24" s="79">
        <f t="shared" si="136"/>
        <v>6354946</v>
      </c>
      <c r="MO24" s="82">
        <v>380001</v>
      </c>
      <c r="MP24" s="82">
        <v>345294</v>
      </c>
      <c r="MQ24" s="82">
        <v>34707</v>
      </c>
      <c r="MR24" s="81">
        <f t="shared" si="3"/>
        <v>0.54914062585291479</v>
      </c>
      <c r="MS24" s="79">
        <v>6290249</v>
      </c>
      <c r="MT24" s="82">
        <v>316409</v>
      </c>
      <c r="MU24" s="82">
        <v>381106</v>
      </c>
      <c r="MV24" s="82">
        <v>-64697</v>
      </c>
      <c r="MW24" s="81">
        <f t="shared" si="4"/>
        <v>-1.0180574311725072</v>
      </c>
      <c r="MX24" s="79">
        <f t="shared" si="168"/>
        <v>6316052</v>
      </c>
      <c r="MY24" s="82">
        <v>401512</v>
      </c>
      <c r="MZ24" s="82">
        <v>375709</v>
      </c>
      <c r="NA24" s="82">
        <v>25803</v>
      </c>
      <c r="NB24" s="81">
        <v>0.41189292073249817</v>
      </c>
      <c r="NC24" s="79">
        <f t="shared" si="169"/>
        <v>6354024</v>
      </c>
      <c r="ND24" s="82">
        <v>411134</v>
      </c>
      <c r="NE24" s="82">
        <v>373162</v>
      </c>
      <c r="NF24" s="82">
        <v>37972</v>
      </c>
      <c r="NG24" s="81">
        <f t="shared" si="5"/>
        <v>0.59760554886163475</v>
      </c>
      <c r="NH24" s="79">
        <f t="shared" si="170"/>
        <v>6392806</v>
      </c>
      <c r="NI24" s="82">
        <v>446027</v>
      </c>
      <c r="NJ24" s="82">
        <v>407245</v>
      </c>
      <c r="NK24" s="82">
        <v>38782</v>
      </c>
      <c r="NL24" s="81">
        <f t="shared" si="6"/>
        <v>0.60665066326117201</v>
      </c>
      <c r="NM24" s="79">
        <f t="shared" si="171"/>
        <v>6404896</v>
      </c>
      <c r="NN24" s="82">
        <v>399874</v>
      </c>
      <c r="NO24" s="82">
        <v>387784</v>
      </c>
      <c r="NP24" s="82">
        <v>12090</v>
      </c>
      <c r="NQ24" s="81">
        <v>0.1891004890203476</v>
      </c>
      <c r="NR24" s="79">
        <f t="shared" si="172"/>
        <v>6416309</v>
      </c>
      <c r="NS24" s="82">
        <v>396538</v>
      </c>
      <c r="NT24" s="82">
        <v>385125</v>
      </c>
      <c r="NU24" s="82">
        <v>11413</v>
      </c>
      <c r="NV24" s="81">
        <v>0.17825688421726227</v>
      </c>
      <c r="NW24" s="79">
        <f t="shared" si="173"/>
        <v>6442943</v>
      </c>
      <c r="NX24" s="82">
        <v>404953</v>
      </c>
      <c r="NY24" s="82">
        <v>378319</v>
      </c>
      <c r="NZ24" s="82">
        <v>26634</v>
      </c>
      <c r="OA24" s="81">
        <v>0.4152337908744812</v>
      </c>
      <c r="OB24" s="79">
        <f t="shared" si="174"/>
        <v>6447516</v>
      </c>
      <c r="OC24" s="82">
        <v>415136</v>
      </c>
      <c r="OD24" s="82">
        <v>410563</v>
      </c>
      <c r="OE24" s="82">
        <v>4573</v>
      </c>
      <c r="OF24" s="81">
        <v>7.1016999999999997E-2</v>
      </c>
      <c r="OG24" s="82">
        <f t="shared" si="137"/>
        <v>2875174</v>
      </c>
      <c r="OH24" s="82">
        <f t="shared" si="137"/>
        <v>2717907</v>
      </c>
      <c r="OI24" s="82">
        <f t="shared" si="137"/>
        <v>157267</v>
      </c>
      <c r="OJ24" s="81">
        <f t="shared" si="8"/>
        <v>2.500171296875529</v>
      </c>
      <c r="OK24" s="82">
        <f t="shared" si="138"/>
        <v>4777082</v>
      </c>
      <c r="OL24" s="82">
        <f t="shared" si="138"/>
        <v>4587170</v>
      </c>
      <c r="OM24" s="82">
        <f t="shared" si="138"/>
        <v>189912</v>
      </c>
      <c r="ON24" s="81">
        <f t="shared" si="139"/>
        <v>3.0348996197266556</v>
      </c>
      <c r="OO24" s="81"/>
    </row>
    <row r="25" spans="1:405" s="51" customFormat="1" ht="31.5" customHeight="1">
      <c r="A25" s="50"/>
      <c r="B25" s="83" t="s">
        <v>32</v>
      </c>
      <c r="C25" s="84">
        <f t="shared" si="10"/>
        <v>4776487</v>
      </c>
      <c r="D25" s="84">
        <v>109618</v>
      </c>
      <c r="E25" s="84">
        <v>97563</v>
      </c>
      <c r="F25" s="84">
        <v>12055</v>
      </c>
      <c r="G25" s="84">
        <f t="shared" si="11"/>
        <v>4846940</v>
      </c>
      <c r="H25" s="84">
        <v>168044</v>
      </c>
      <c r="I25" s="84">
        <v>97591</v>
      </c>
      <c r="J25" s="84">
        <v>70453</v>
      </c>
      <c r="K25" s="81">
        <f t="shared" si="0"/>
        <v>1.4749961634984039</v>
      </c>
      <c r="L25" s="84">
        <f t="shared" si="12"/>
        <v>4870190</v>
      </c>
      <c r="M25" s="84">
        <v>120781</v>
      </c>
      <c r="N25" s="84">
        <v>97531</v>
      </c>
      <c r="O25" s="84">
        <v>23250</v>
      </c>
      <c r="P25" s="81">
        <f t="shared" si="233"/>
        <v>0.47968408934296691</v>
      </c>
      <c r="Q25" s="84">
        <f t="shared" si="13"/>
        <v>4849394</v>
      </c>
      <c r="R25" s="84">
        <v>69869</v>
      </c>
      <c r="S25" s="84">
        <v>90665</v>
      </c>
      <c r="T25" s="84">
        <v>-20796</v>
      </c>
      <c r="U25" s="81">
        <f t="shared" si="234"/>
        <v>-0.42700592790014352</v>
      </c>
      <c r="V25" s="84">
        <f t="shared" si="14"/>
        <v>4838214</v>
      </c>
      <c r="W25" s="84">
        <v>65566</v>
      </c>
      <c r="X25" s="84">
        <v>76746</v>
      </c>
      <c r="Y25" s="84">
        <v>-11180</v>
      </c>
      <c r="Z25" s="81">
        <f t="shared" si="235"/>
        <v>-0.23054427006755895</v>
      </c>
      <c r="AA25" s="84">
        <f t="shared" si="15"/>
        <v>4831086</v>
      </c>
      <c r="AB25" s="84">
        <v>69728</v>
      </c>
      <c r="AC25" s="84">
        <v>76856</v>
      </c>
      <c r="AD25" s="84">
        <v>-7128</v>
      </c>
      <c r="AE25" s="81">
        <f t="shared" si="236"/>
        <v>-0.14732709218732368</v>
      </c>
      <c r="AF25" s="84">
        <f t="shared" si="16"/>
        <v>4824250</v>
      </c>
      <c r="AG25" s="84">
        <v>77647</v>
      </c>
      <c r="AH25" s="84">
        <v>84483</v>
      </c>
      <c r="AI25" s="84">
        <v>-6836</v>
      </c>
      <c r="AJ25" s="81">
        <f t="shared" si="237"/>
        <v>-0.14150027550741179</v>
      </c>
      <c r="AK25" s="84">
        <f t="shared" si="17"/>
        <v>4823685</v>
      </c>
      <c r="AL25" s="84">
        <v>87558</v>
      </c>
      <c r="AM25" s="84">
        <v>88123</v>
      </c>
      <c r="AN25" s="84">
        <v>-565</v>
      </c>
      <c r="AO25" s="81">
        <f t="shared" si="238"/>
        <v>-1.1711665025651656E-2</v>
      </c>
      <c r="AP25" s="84">
        <f t="shared" si="18"/>
        <v>4820193</v>
      </c>
      <c r="AQ25" s="84">
        <v>82083</v>
      </c>
      <c r="AR25" s="84">
        <v>85575</v>
      </c>
      <c r="AS25" s="84">
        <v>-3492</v>
      </c>
      <c r="AT25" s="81">
        <f t="shared" si="239"/>
        <v>-7.2392786842424423E-2</v>
      </c>
      <c r="AU25" s="84">
        <f t="shared" si="19"/>
        <v>4824617</v>
      </c>
      <c r="AV25" s="84">
        <v>86422</v>
      </c>
      <c r="AW25" s="84">
        <v>81998</v>
      </c>
      <c r="AX25" s="84">
        <v>4424</v>
      </c>
      <c r="AY25" s="81">
        <f t="shared" si="240"/>
        <v>9.1780557334529972E-2</v>
      </c>
      <c r="AZ25" s="84">
        <f t="shared" si="20"/>
        <v>4837247</v>
      </c>
      <c r="BA25" s="84">
        <v>84824</v>
      </c>
      <c r="BB25" s="84">
        <v>72194</v>
      </c>
      <c r="BC25" s="84">
        <v>12630</v>
      </c>
      <c r="BD25" s="81">
        <f t="shared" si="166"/>
        <v>0.26178243785983429</v>
      </c>
      <c r="BE25" s="84">
        <f t="shared" si="21"/>
        <v>4785196</v>
      </c>
      <c r="BF25" s="84">
        <v>80036</v>
      </c>
      <c r="BG25" s="84">
        <v>132087</v>
      </c>
      <c r="BH25" s="84">
        <v>-52051</v>
      </c>
      <c r="BI25" s="81">
        <f t="shared" si="167"/>
        <v>-1.076045941007354</v>
      </c>
      <c r="BJ25" s="84">
        <f t="shared" si="22"/>
        <v>4803794</v>
      </c>
      <c r="BK25" s="84">
        <v>115481</v>
      </c>
      <c r="BL25" s="84">
        <v>96883</v>
      </c>
      <c r="BM25" s="84">
        <v>18598</v>
      </c>
      <c r="BN25" s="85">
        <f t="shared" si="23"/>
        <v>0.38865701634791971</v>
      </c>
      <c r="BO25" s="84">
        <f t="shared" si="24"/>
        <v>4863896</v>
      </c>
      <c r="BP25" s="84">
        <v>162056</v>
      </c>
      <c r="BQ25" s="84">
        <v>101954</v>
      </c>
      <c r="BR25" s="84">
        <v>60102</v>
      </c>
      <c r="BS25" s="85">
        <f t="shared" si="25"/>
        <v>1.2511360811891601</v>
      </c>
      <c r="BT25" s="84">
        <f t="shared" si="26"/>
        <v>4919551</v>
      </c>
      <c r="BU25" s="84">
        <v>162360</v>
      </c>
      <c r="BV25" s="84">
        <v>106705</v>
      </c>
      <c r="BW25" s="84">
        <v>55655</v>
      </c>
      <c r="BX25" s="85">
        <f t="shared" si="27"/>
        <v>1.1442473276566769</v>
      </c>
      <c r="BY25" s="84">
        <f t="shared" si="28"/>
        <v>4956381</v>
      </c>
      <c r="BZ25" s="84">
        <v>128756</v>
      </c>
      <c r="CA25" s="84">
        <v>91926</v>
      </c>
      <c r="CB25" s="84">
        <v>36830</v>
      </c>
      <c r="CC25" s="85">
        <f t="shared" si="29"/>
        <v>0.74864555728764681</v>
      </c>
      <c r="CD25" s="84">
        <f t="shared" si="30"/>
        <v>4983727</v>
      </c>
      <c r="CE25" s="84">
        <v>120118</v>
      </c>
      <c r="CF25" s="84">
        <v>92772</v>
      </c>
      <c r="CG25" s="84">
        <v>27346</v>
      </c>
      <c r="CH25" s="85">
        <f t="shared" si="31"/>
        <v>0.55173321017895927</v>
      </c>
      <c r="CI25" s="84">
        <f t="shared" si="32"/>
        <v>5003928</v>
      </c>
      <c r="CJ25" s="84">
        <v>120821</v>
      </c>
      <c r="CK25" s="84">
        <v>100620</v>
      </c>
      <c r="CL25" s="84">
        <v>20201</v>
      </c>
      <c r="CM25" s="85">
        <f t="shared" si="33"/>
        <v>0.4053392170156993</v>
      </c>
      <c r="CN25" s="84">
        <f t="shared" si="34"/>
        <v>5010378</v>
      </c>
      <c r="CO25" s="84">
        <v>117064</v>
      </c>
      <c r="CP25" s="84">
        <v>110614</v>
      </c>
      <c r="CQ25" s="84">
        <v>6450</v>
      </c>
      <c r="CR25" s="85">
        <f t="shared" si="35"/>
        <v>0.1288987371520933</v>
      </c>
      <c r="CS25" s="84">
        <f t="shared" si="150"/>
        <v>5045262</v>
      </c>
      <c r="CT25" s="84">
        <v>152067</v>
      </c>
      <c r="CU25" s="84">
        <v>117183</v>
      </c>
      <c r="CV25" s="84">
        <v>34884</v>
      </c>
      <c r="CW25" s="85">
        <f t="shared" si="36"/>
        <v>0.69623489485224466</v>
      </c>
      <c r="CX25" s="84">
        <f t="shared" si="37"/>
        <v>5064534</v>
      </c>
      <c r="CY25" s="84">
        <v>132171</v>
      </c>
      <c r="CZ25" s="84">
        <v>112899</v>
      </c>
      <c r="DA25" s="84">
        <v>19272</v>
      </c>
      <c r="DB25" s="85">
        <f t="shared" si="38"/>
        <v>0.38198214483212173</v>
      </c>
      <c r="DC25" s="84">
        <f t="shared" si="39"/>
        <v>5078872</v>
      </c>
      <c r="DD25" s="84">
        <v>119350</v>
      </c>
      <c r="DE25" s="84">
        <v>105012</v>
      </c>
      <c r="DF25" s="84">
        <v>14338</v>
      </c>
      <c r="DG25" s="85">
        <f t="shared" si="40"/>
        <v>0.28310600738389752</v>
      </c>
      <c r="DH25" s="84">
        <f t="shared" si="41"/>
        <v>5088855</v>
      </c>
      <c r="DI25" s="84">
        <v>108258</v>
      </c>
      <c r="DJ25" s="84">
        <v>98275</v>
      </c>
      <c r="DK25" s="84">
        <v>9983</v>
      </c>
      <c r="DL25" s="85">
        <f t="shared" si="42"/>
        <v>0.19655939350312432</v>
      </c>
      <c r="DM25" s="84">
        <f t="shared" si="43"/>
        <v>5004472</v>
      </c>
      <c r="DN25" s="84">
        <v>88102</v>
      </c>
      <c r="DO25" s="84">
        <v>172485</v>
      </c>
      <c r="DP25" s="84">
        <v>-84383</v>
      </c>
      <c r="DQ25" s="85">
        <f t="shared" si="44"/>
        <v>-1.6581922652541683</v>
      </c>
      <c r="DR25" s="84">
        <f t="shared" si="45"/>
        <v>5034041</v>
      </c>
      <c r="DS25" s="84">
        <v>154184</v>
      </c>
      <c r="DT25" s="84">
        <v>124615</v>
      </c>
      <c r="DU25" s="84">
        <v>29569</v>
      </c>
      <c r="DV25" s="85">
        <f t="shared" si="46"/>
        <v>0.59085154238049487</v>
      </c>
      <c r="DW25" s="84">
        <f t="shared" si="47"/>
        <v>5135652</v>
      </c>
      <c r="DX25" s="84">
        <v>241724</v>
      </c>
      <c r="DY25" s="84">
        <v>140113</v>
      </c>
      <c r="DZ25" s="84">
        <v>101611</v>
      </c>
      <c r="EA25" s="85">
        <f t="shared" si="48"/>
        <v>2.018477799445813</v>
      </c>
      <c r="EB25" s="84">
        <f t="shared" si="49"/>
        <v>5173511</v>
      </c>
      <c r="EC25" s="84">
        <v>180703</v>
      </c>
      <c r="ED25" s="84">
        <v>142844</v>
      </c>
      <c r="EE25" s="84">
        <v>37859</v>
      </c>
      <c r="EF25" s="85">
        <f t="shared" si="50"/>
        <v>0.73718001141821921</v>
      </c>
      <c r="EG25" s="84">
        <f t="shared" si="51"/>
        <v>5203926</v>
      </c>
      <c r="EH25" s="84">
        <v>158679</v>
      </c>
      <c r="EI25" s="84">
        <v>128264</v>
      </c>
      <c r="EJ25" s="84">
        <v>30415</v>
      </c>
      <c r="EK25" s="85">
        <f t="shared" si="52"/>
        <v>0.58789862435781037</v>
      </c>
      <c r="EL25" s="84">
        <f t="shared" si="53"/>
        <v>5228711</v>
      </c>
      <c r="EM25" s="84">
        <v>153227</v>
      </c>
      <c r="EN25" s="84">
        <v>128442</v>
      </c>
      <c r="EO25" s="84">
        <v>24785</v>
      </c>
      <c r="EP25" s="85">
        <f t="shared" si="54"/>
        <v>0.4762750277386727</v>
      </c>
      <c r="EQ25" s="84">
        <f t="shared" si="55"/>
        <v>5243295</v>
      </c>
      <c r="ER25" s="84">
        <v>142521</v>
      </c>
      <c r="ES25" s="84">
        <v>127937</v>
      </c>
      <c r="ET25" s="84">
        <v>14584</v>
      </c>
      <c r="EU25" s="85">
        <f t="shared" si="56"/>
        <v>0.27892151622072819</v>
      </c>
      <c r="EV25" s="84">
        <f t="shared" si="57"/>
        <v>5253600</v>
      </c>
      <c r="EW25" s="84">
        <v>143874</v>
      </c>
      <c r="EX25" s="84">
        <v>133569</v>
      </c>
      <c r="EY25" s="84">
        <v>10305</v>
      </c>
      <c r="EZ25" s="85">
        <f t="shared" si="58"/>
        <v>0.19653671975351375</v>
      </c>
      <c r="FA25" s="84">
        <f t="shared" si="59"/>
        <v>5291661</v>
      </c>
      <c r="FB25" s="84">
        <v>180969</v>
      </c>
      <c r="FC25" s="84">
        <v>142908</v>
      </c>
      <c r="FD25" s="84">
        <v>38061</v>
      </c>
      <c r="FE25" s="85">
        <f t="shared" si="60"/>
        <v>0.72447464595705802</v>
      </c>
      <c r="FF25" s="84">
        <f t="shared" si="61"/>
        <v>5313220</v>
      </c>
      <c r="FG25" s="84">
        <v>143801</v>
      </c>
      <c r="FH25" s="84">
        <v>122242</v>
      </c>
      <c r="FI25" s="84">
        <v>21559</v>
      </c>
      <c r="FJ25" s="85">
        <f t="shared" si="62"/>
        <v>0.40741460951485747</v>
      </c>
      <c r="FK25" s="84">
        <f t="shared" si="63"/>
        <v>5326756</v>
      </c>
      <c r="FL25" s="84">
        <v>123677</v>
      </c>
      <c r="FM25" s="84">
        <v>110141</v>
      </c>
      <c r="FN25" s="84">
        <v>13536</v>
      </c>
      <c r="FO25" s="85">
        <f t="shared" si="64"/>
        <v>0.25476076654081709</v>
      </c>
      <c r="FP25" s="84">
        <f t="shared" si="65"/>
        <v>5331965</v>
      </c>
      <c r="FQ25" s="84">
        <v>108851</v>
      </c>
      <c r="FR25" s="84">
        <v>103642</v>
      </c>
      <c r="FS25" s="84">
        <v>5209</v>
      </c>
      <c r="FT25" s="85">
        <f t="shared" si="66"/>
        <v>9.7789348714301921E-2</v>
      </c>
      <c r="FU25" s="84">
        <f t="shared" si="67"/>
        <v>5222114</v>
      </c>
      <c r="FV25" s="84">
        <v>83063</v>
      </c>
      <c r="FW25" s="84">
        <v>192914</v>
      </c>
      <c r="FX25" s="84">
        <v>-109851</v>
      </c>
      <c r="FY25" s="85">
        <f t="shared" si="68"/>
        <v>-2.0602348289983148</v>
      </c>
      <c r="FZ25" s="84">
        <f t="shared" si="69"/>
        <v>5241577</v>
      </c>
      <c r="GA25" s="84">
        <v>159067</v>
      </c>
      <c r="GB25" s="84">
        <v>139604</v>
      </c>
      <c r="GC25" s="84">
        <v>19463</v>
      </c>
      <c r="GD25" s="85">
        <f t="shared" si="70"/>
        <v>0.37270346836549334</v>
      </c>
      <c r="GE25" s="84">
        <f t="shared" si="71"/>
        <v>5331958</v>
      </c>
      <c r="GF25" s="84">
        <v>227478</v>
      </c>
      <c r="GG25" s="84">
        <v>137097</v>
      </c>
      <c r="GH25" s="84">
        <v>90381</v>
      </c>
      <c r="GI25" s="85">
        <f t="shared" si="72"/>
        <v>1.7243093061496568</v>
      </c>
      <c r="GJ25" s="84">
        <f t="shared" si="73"/>
        <v>5376871</v>
      </c>
      <c r="GK25" s="84">
        <v>194440</v>
      </c>
      <c r="GL25" s="84">
        <v>149527</v>
      </c>
      <c r="GM25" s="84">
        <v>44913</v>
      </c>
      <c r="GN25" s="85">
        <f t="shared" si="74"/>
        <v>0.84233596738759009</v>
      </c>
      <c r="GO25" s="84">
        <f t="shared" si="75"/>
        <v>5415009</v>
      </c>
      <c r="GP25" s="84">
        <v>159529</v>
      </c>
      <c r="GQ25" s="84">
        <v>121391</v>
      </c>
      <c r="GR25" s="84">
        <v>38138</v>
      </c>
      <c r="GS25" s="85">
        <f t="shared" si="76"/>
        <v>0.70929728461032449</v>
      </c>
      <c r="GT25" s="84">
        <f t="shared" si="77"/>
        <v>5441125</v>
      </c>
      <c r="GU25" s="84">
        <v>157428</v>
      </c>
      <c r="GV25" s="84">
        <v>131312</v>
      </c>
      <c r="GW25" s="84">
        <v>26116</v>
      </c>
      <c r="GX25" s="85">
        <f t="shared" si="78"/>
        <v>0.48228913377613963</v>
      </c>
      <c r="GY25" s="84">
        <f t="shared" si="79"/>
        <v>5447253</v>
      </c>
      <c r="GZ25" s="84">
        <v>140639</v>
      </c>
      <c r="HA25" s="84">
        <v>134511</v>
      </c>
      <c r="HB25" s="84">
        <v>6128</v>
      </c>
      <c r="HC25" s="85">
        <f t="shared" si="80"/>
        <v>0.11262376806267087</v>
      </c>
      <c r="HD25" s="84">
        <f t="shared" si="81"/>
        <v>5452001</v>
      </c>
      <c r="HE25" s="84">
        <v>140238</v>
      </c>
      <c r="HF25" s="84">
        <v>135490</v>
      </c>
      <c r="HG25" s="84">
        <v>4748</v>
      </c>
      <c r="HH25" s="85">
        <f t="shared" si="82"/>
        <v>8.7163199506246541E-2</v>
      </c>
      <c r="HI25" s="84">
        <f t="shared" si="83"/>
        <v>5488113</v>
      </c>
      <c r="HJ25" s="84">
        <v>179234</v>
      </c>
      <c r="HK25" s="84">
        <v>143122</v>
      </c>
      <c r="HL25" s="84">
        <v>36112</v>
      </c>
      <c r="HM25" s="85">
        <f t="shared" si="84"/>
        <v>0.66236231431358872</v>
      </c>
      <c r="HN25" s="84">
        <f t="shared" si="85"/>
        <v>5508496</v>
      </c>
      <c r="HO25" s="84">
        <v>142403</v>
      </c>
      <c r="HP25" s="84">
        <v>122020</v>
      </c>
      <c r="HQ25" s="84">
        <v>20383</v>
      </c>
      <c r="HR25" s="85">
        <f t="shared" si="86"/>
        <v>0.3714027025318174</v>
      </c>
      <c r="HS25" s="84">
        <f t="shared" si="87"/>
        <v>5520944</v>
      </c>
      <c r="HT25" s="84">
        <v>130697</v>
      </c>
      <c r="HU25" s="84">
        <v>118249</v>
      </c>
      <c r="HV25" s="84">
        <v>12448</v>
      </c>
      <c r="HW25" s="85">
        <f t="shared" si="88"/>
        <v>0.2259781980417159</v>
      </c>
      <c r="HX25" s="84">
        <f t="shared" si="89"/>
        <v>5522105</v>
      </c>
      <c r="HY25" s="84">
        <v>115590</v>
      </c>
      <c r="HZ25" s="84">
        <v>114429</v>
      </c>
      <c r="IA25" s="84">
        <v>1161</v>
      </c>
      <c r="IB25" s="85">
        <f t="shared" si="90"/>
        <v>2.1029012429758388E-2</v>
      </c>
      <c r="IC25" s="84">
        <f t="shared" si="91"/>
        <v>5413249</v>
      </c>
      <c r="ID25" s="84">
        <v>94165</v>
      </c>
      <c r="IE25" s="84">
        <v>203021</v>
      </c>
      <c r="IF25" s="84">
        <v>-108856</v>
      </c>
      <c r="IG25" s="85">
        <f t="shared" si="92"/>
        <v>-1.9712772574951039</v>
      </c>
      <c r="IH25" s="84">
        <f t="shared" si="93"/>
        <v>5440757</v>
      </c>
      <c r="II25" s="84">
        <v>171370</v>
      </c>
      <c r="IJ25" s="84">
        <v>143862</v>
      </c>
      <c r="IK25" s="84">
        <v>27508</v>
      </c>
      <c r="IL25" s="85">
        <f t="shared" si="1"/>
        <v>0.50816062590137645</v>
      </c>
      <c r="IM25" s="84">
        <f t="shared" si="94"/>
        <v>5534549</v>
      </c>
      <c r="IN25" s="86">
        <v>246156</v>
      </c>
      <c r="IO25" s="86">
        <v>152364</v>
      </c>
      <c r="IP25" s="86">
        <v>93792</v>
      </c>
      <c r="IQ25" s="85">
        <f t="shared" si="95"/>
        <v>1.7238777618629173</v>
      </c>
      <c r="IR25" s="84">
        <f t="shared" si="96"/>
        <v>5591339</v>
      </c>
      <c r="IS25" s="86">
        <v>207566</v>
      </c>
      <c r="IT25" s="86">
        <v>150776</v>
      </c>
      <c r="IU25" s="86">
        <v>56790</v>
      </c>
      <c r="IV25" s="85">
        <f t="shared" si="97"/>
        <v>1.0260998683000186</v>
      </c>
      <c r="IW25" s="84">
        <f t="shared" si="98"/>
        <v>5631466</v>
      </c>
      <c r="IX25" s="84">
        <v>190774</v>
      </c>
      <c r="IY25" s="84">
        <v>150647</v>
      </c>
      <c r="IZ25" s="84">
        <v>40127</v>
      </c>
      <c r="JA25" s="85">
        <f t="shared" si="99"/>
        <v>0.71766351494695635</v>
      </c>
      <c r="JB25" s="84">
        <f t="shared" si="100"/>
        <v>5655704</v>
      </c>
      <c r="JC25" s="84">
        <v>170462</v>
      </c>
      <c r="JD25" s="84">
        <v>146224</v>
      </c>
      <c r="JE25" s="84">
        <v>24238</v>
      </c>
      <c r="JF25" s="85">
        <f t="shared" si="101"/>
        <v>0.43040302471860792</v>
      </c>
      <c r="JG25" s="84">
        <f t="shared" si="102"/>
        <v>5669233</v>
      </c>
      <c r="JH25" s="84">
        <v>160351</v>
      </c>
      <c r="JI25" s="84">
        <v>146822</v>
      </c>
      <c r="JJ25" s="84">
        <v>13529</v>
      </c>
      <c r="JK25" s="85">
        <f t="shared" si="103"/>
        <v>0.2392098313490239</v>
      </c>
      <c r="JL25" s="84">
        <f t="shared" si="104"/>
        <v>5680335</v>
      </c>
      <c r="JM25" s="84">
        <v>165130</v>
      </c>
      <c r="JN25" s="84">
        <v>154028</v>
      </c>
      <c r="JO25" s="84">
        <v>11102</v>
      </c>
      <c r="JP25" s="85">
        <f t="shared" si="105"/>
        <v>0.19582895957883545</v>
      </c>
      <c r="JQ25" s="84">
        <f t="shared" si="106"/>
        <v>5719333</v>
      </c>
      <c r="JR25" s="84">
        <v>188537</v>
      </c>
      <c r="JS25" s="84">
        <v>149539</v>
      </c>
      <c r="JT25" s="84">
        <v>38998</v>
      </c>
      <c r="JU25" s="85">
        <f t="shared" si="107"/>
        <v>0.68654401544979304</v>
      </c>
      <c r="JV25" s="84">
        <f t="shared" si="108"/>
        <v>5750379</v>
      </c>
      <c r="JW25" s="84">
        <v>165040</v>
      </c>
      <c r="JX25" s="84">
        <v>133994</v>
      </c>
      <c r="JY25" s="84">
        <v>31046</v>
      </c>
      <c r="JZ25" s="85">
        <f t="shared" si="109"/>
        <v>0.54282553577488846</v>
      </c>
      <c r="KA25" s="84">
        <f t="shared" si="110"/>
        <v>5761077</v>
      </c>
      <c r="KB25" s="84">
        <v>150744</v>
      </c>
      <c r="KC25" s="84">
        <v>140046</v>
      </c>
      <c r="KD25" s="84">
        <v>10698</v>
      </c>
      <c r="KE25" s="85">
        <f t="shared" si="111"/>
        <v>0.18603991145627097</v>
      </c>
      <c r="KF25" s="84">
        <f t="shared" si="112"/>
        <v>5759174</v>
      </c>
      <c r="KG25" s="84">
        <v>124241</v>
      </c>
      <c r="KH25" s="84">
        <v>126144</v>
      </c>
      <c r="KI25" s="84">
        <v>-1903</v>
      </c>
      <c r="KJ25" s="85">
        <f t="shared" si="113"/>
        <v>-3.3032018145218334E-2</v>
      </c>
      <c r="KK25" s="84">
        <f t="shared" si="114"/>
        <v>5625871</v>
      </c>
      <c r="KL25" s="84">
        <v>96271</v>
      </c>
      <c r="KM25" s="84">
        <v>229574</v>
      </c>
      <c r="KN25" s="84">
        <v>-133303</v>
      </c>
      <c r="KO25" s="85">
        <f t="shared" si="115"/>
        <v>-2.3146201173987797</v>
      </c>
      <c r="KP25" s="84">
        <f t="shared" si="116"/>
        <v>5647968</v>
      </c>
      <c r="KQ25" s="84">
        <v>189851</v>
      </c>
      <c r="KR25" s="84">
        <v>167754</v>
      </c>
      <c r="KS25" s="84">
        <v>22097</v>
      </c>
      <c r="KT25" s="85">
        <f t="shared" si="117"/>
        <v>0.39277473656967965</v>
      </c>
      <c r="KU25" s="84">
        <f t="shared" si="118"/>
        <v>5746379</v>
      </c>
      <c r="KV25" s="84">
        <v>272247</v>
      </c>
      <c r="KW25" s="84">
        <v>173836</v>
      </c>
      <c r="KX25" s="84">
        <v>98411</v>
      </c>
      <c r="KY25" s="85">
        <f t="shared" si="119"/>
        <v>1.7424142629703285</v>
      </c>
      <c r="KZ25" s="84">
        <f t="shared" si="120"/>
        <v>5778907</v>
      </c>
      <c r="LA25" s="84">
        <v>188905</v>
      </c>
      <c r="LB25" s="84">
        <v>156377</v>
      </c>
      <c r="LC25" s="84">
        <v>32528</v>
      </c>
      <c r="LD25" s="85">
        <f t="shared" si="121"/>
        <v>0.56606081847368583</v>
      </c>
      <c r="LE25" s="84">
        <f t="shared" si="122"/>
        <v>5816468</v>
      </c>
      <c r="LF25" s="84">
        <v>181621</v>
      </c>
      <c r="LG25" s="84">
        <v>144060</v>
      </c>
      <c r="LH25" s="84">
        <v>37561</v>
      </c>
      <c r="LI25" s="85">
        <f t="shared" si="123"/>
        <v>0.6499671996798011</v>
      </c>
      <c r="LJ25" s="84">
        <f t="shared" si="124"/>
        <v>5840064</v>
      </c>
      <c r="LK25" s="84">
        <v>171923</v>
      </c>
      <c r="LL25" s="84">
        <v>148327</v>
      </c>
      <c r="LM25" s="84">
        <v>23596</v>
      </c>
      <c r="LN25" s="85">
        <f t="shared" si="125"/>
        <v>0.4056757468621851</v>
      </c>
      <c r="LO25" s="84">
        <f t="shared" si="126"/>
        <v>5852885</v>
      </c>
      <c r="LP25" s="84">
        <v>160721</v>
      </c>
      <c r="LQ25" s="84">
        <v>147900</v>
      </c>
      <c r="LR25" s="84">
        <v>12821</v>
      </c>
      <c r="LS25" s="85">
        <f t="shared" si="127"/>
        <v>0.21953526536695489</v>
      </c>
      <c r="LT25" s="84">
        <f t="shared" si="128"/>
        <v>5856881</v>
      </c>
      <c r="LU25" s="84">
        <v>166753</v>
      </c>
      <c r="LV25" s="84">
        <v>162757</v>
      </c>
      <c r="LW25" s="84">
        <v>3996</v>
      </c>
      <c r="LX25" s="85">
        <f t="shared" si="129"/>
        <v>6.8274022127549058E-2</v>
      </c>
      <c r="LY25" s="84">
        <f t="shared" si="130"/>
        <v>5895916</v>
      </c>
      <c r="LZ25" s="84">
        <v>196357</v>
      </c>
      <c r="MA25" s="84">
        <v>157322</v>
      </c>
      <c r="MB25" s="84">
        <v>39035</v>
      </c>
      <c r="MC25" s="85">
        <f t="shared" si="131"/>
        <v>0.66648101609030475</v>
      </c>
      <c r="MD25" s="84">
        <f t="shared" si="132"/>
        <v>5912901</v>
      </c>
      <c r="ME25" s="84">
        <v>179909</v>
      </c>
      <c r="MF25" s="84">
        <v>162924</v>
      </c>
      <c r="MG25" s="84">
        <v>16985</v>
      </c>
      <c r="MH25" s="85">
        <f t="shared" si="133"/>
        <v>0.28808076641526098</v>
      </c>
      <c r="MI25" s="84">
        <f t="shared" si="134"/>
        <v>5925643</v>
      </c>
      <c r="MJ25" s="84">
        <v>161501</v>
      </c>
      <c r="MK25" s="84">
        <v>148759</v>
      </c>
      <c r="ML25" s="84">
        <v>12742</v>
      </c>
      <c r="MM25" s="85">
        <f t="shared" si="135"/>
        <v>0.21549489835869057</v>
      </c>
      <c r="MN25" s="84">
        <f t="shared" si="136"/>
        <v>5930468</v>
      </c>
      <c r="MO25" s="84">
        <v>132077</v>
      </c>
      <c r="MP25" s="84">
        <v>127252</v>
      </c>
      <c r="MQ25" s="84">
        <v>4825</v>
      </c>
      <c r="MR25" s="85">
        <f t="shared" si="3"/>
        <v>8.1425762571251753E-2</v>
      </c>
      <c r="MS25" s="84">
        <v>5807576</v>
      </c>
      <c r="MT25" s="84">
        <v>100347</v>
      </c>
      <c r="MU25" s="84">
        <v>223239</v>
      </c>
      <c r="MV25" s="84">
        <v>-122892</v>
      </c>
      <c r="MW25" s="85">
        <f t="shared" si="4"/>
        <v>-2.072214199621345</v>
      </c>
      <c r="MX25" s="84">
        <f t="shared" si="168"/>
        <v>5815707</v>
      </c>
      <c r="MY25" s="84">
        <v>175726</v>
      </c>
      <c r="MZ25" s="84">
        <v>167595</v>
      </c>
      <c r="NA25" s="84">
        <v>8131</v>
      </c>
      <c r="NB25" s="85">
        <v>0.12607738375663757</v>
      </c>
      <c r="NC25" s="84">
        <f t="shared" si="169"/>
        <v>5895495</v>
      </c>
      <c r="ND25" s="84">
        <v>254305</v>
      </c>
      <c r="NE25" s="84">
        <v>174517</v>
      </c>
      <c r="NF25" s="84">
        <v>79788</v>
      </c>
      <c r="NG25" s="85">
        <f t="shared" si="5"/>
        <v>1.3533723631349022</v>
      </c>
      <c r="NH25" s="84">
        <f t="shared" si="170"/>
        <v>5945677</v>
      </c>
      <c r="NI25" s="84">
        <v>224463</v>
      </c>
      <c r="NJ25" s="84">
        <v>174281</v>
      </c>
      <c r="NK25" s="84">
        <v>50182</v>
      </c>
      <c r="NL25" s="85">
        <f t="shared" si="6"/>
        <v>0.84400817602436184</v>
      </c>
      <c r="NM25" s="84">
        <f t="shared" si="171"/>
        <v>5974712</v>
      </c>
      <c r="NN25" s="84">
        <v>190700</v>
      </c>
      <c r="NO25" s="84">
        <v>161665</v>
      </c>
      <c r="NP25" s="84">
        <v>29035</v>
      </c>
      <c r="NQ25" s="85">
        <v>0.48791372776031494</v>
      </c>
      <c r="NR25" s="84">
        <f t="shared" si="172"/>
        <v>5995559</v>
      </c>
      <c r="NS25" s="84">
        <v>177919</v>
      </c>
      <c r="NT25" s="84">
        <v>157072</v>
      </c>
      <c r="NU25" s="84">
        <v>20847</v>
      </c>
      <c r="NV25" s="85">
        <v>0.34856104850769043</v>
      </c>
      <c r="NW25" s="84">
        <f t="shared" si="173"/>
        <v>6009489</v>
      </c>
      <c r="NX25" s="84">
        <v>175863</v>
      </c>
      <c r="NY25" s="84">
        <v>161933</v>
      </c>
      <c r="NZ25" s="84">
        <v>13930</v>
      </c>
      <c r="OA25" s="85">
        <v>0.23207449913024902</v>
      </c>
      <c r="OB25" s="84">
        <f t="shared" si="174"/>
        <v>6010240</v>
      </c>
      <c r="OC25" s="84">
        <v>174744</v>
      </c>
      <c r="OD25" s="84">
        <v>173993</v>
      </c>
      <c r="OE25" s="84">
        <v>751</v>
      </c>
      <c r="OF25" s="85">
        <v>1.2489E-2</v>
      </c>
      <c r="OG25" s="84">
        <f t="shared" si="137"/>
        <v>1373720</v>
      </c>
      <c r="OH25" s="84">
        <f t="shared" si="137"/>
        <v>1171056</v>
      </c>
      <c r="OI25" s="84">
        <f t="shared" si="137"/>
        <v>202664</v>
      </c>
      <c r="OJ25" s="85">
        <f t="shared" si="8"/>
        <v>3.4896486933619122</v>
      </c>
      <c r="OK25" s="84">
        <f t="shared" si="138"/>
        <v>2143911</v>
      </c>
      <c r="OL25" s="84">
        <f t="shared" si="138"/>
        <v>1990552</v>
      </c>
      <c r="OM25" s="84">
        <f t="shared" si="138"/>
        <v>153359</v>
      </c>
      <c r="ON25" s="85">
        <f t="shared" si="139"/>
        <v>2.6184414537362124</v>
      </c>
      <c r="OO25" s="85"/>
    </row>
    <row r="26" spans="1:405" ht="31.5" customHeight="1">
      <c r="A26" s="37"/>
      <c r="B26" s="78" t="s">
        <v>33</v>
      </c>
      <c r="C26" s="79">
        <f t="shared" si="10"/>
        <v>498460</v>
      </c>
      <c r="D26" s="79">
        <v>3961</v>
      </c>
      <c r="E26" s="79">
        <v>4406</v>
      </c>
      <c r="F26" s="79">
        <v>-445</v>
      </c>
      <c r="G26" s="79">
        <f t="shared" si="11"/>
        <v>509711</v>
      </c>
      <c r="H26" s="79">
        <v>15470</v>
      </c>
      <c r="I26" s="79">
        <v>4219</v>
      </c>
      <c r="J26" s="79">
        <v>11251</v>
      </c>
      <c r="K26" s="81">
        <f t="shared" si="0"/>
        <v>2.2571520282470008</v>
      </c>
      <c r="L26" s="79">
        <f t="shared" si="12"/>
        <v>513183</v>
      </c>
      <c r="M26" s="79">
        <v>6957</v>
      </c>
      <c r="N26" s="79">
        <v>3485</v>
      </c>
      <c r="O26" s="79">
        <v>3472</v>
      </c>
      <c r="P26" s="81">
        <f t="shared" si="233"/>
        <v>0.68117031023462316</v>
      </c>
      <c r="Q26" s="79">
        <f t="shared" si="13"/>
        <v>513133</v>
      </c>
      <c r="R26" s="79">
        <v>2424</v>
      </c>
      <c r="S26" s="79">
        <v>2474</v>
      </c>
      <c r="T26" s="79">
        <v>-50</v>
      </c>
      <c r="U26" s="81">
        <f t="shared" si="234"/>
        <v>-9.7431130805190353E-3</v>
      </c>
      <c r="V26" s="79">
        <f t="shared" si="14"/>
        <v>513617</v>
      </c>
      <c r="W26" s="79">
        <v>3235</v>
      </c>
      <c r="X26" s="79">
        <v>2751</v>
      </c>
      <c r="Y26" s="79">
        <v>484</v>
      </c>
      <c r="Z26" s="81">
        <f t="shared" si="235"/>
        <v>9.4322524569653482E-2</v>
      </c>
      <c r="AA26" s="79">
        <f t="shared" si="15"/>
        <v>513347</v>
      </c>
      <c r="AB26" s="79">
        <v>2402</v>
      </c>
      <c r="AC26" s="79">
        <v>2672</v>
      </c>
      <c r="AD26" s="79">
        <v>-270</v>
      </c>
      <c r="AE26" s="81">
        <f t="shared" si="236"/>
        <v>-5.2568353461820774E-2</v>
      </c>
      <c r="AF26" s="79">
        <f t="shared" si="16"/>
        <v>512872</v>
      </c>
      <c r="AG26" s="79">
        <v>2534</v>
      </c>
      <c r="AH26" s="79">
        <v>3009</v>
      </c>
      <c r="AI26" s="79">
        <v>-475</v>
      </c>
      <c r="AJ26" s="81">
        <f t="shared" si="237"/>
        <v>-9.2530004071320185E-2</v>
      </c>
      <c r="AK26" s="79">
        <f t="shared" si="17"/>
        <v>512817</v>
      </c>
      <c r="AL26" s="79">
        <v>3255</v>
      </c>
      <c r="AM26" s="79">
        <v>3310</v>
      </c>
      <c r="AN26" s="79">
        <v>-55</v>
      </c>
      <c r="AO26" s="81">
        <f t="shared" si="238"/>
        <v>-1.0723923318098863E-2</v>
      </c>
      <c r="AP26" s="79">
        <f t="shared" si="18"/>
        <v>512665</v>
      </c>
      <c r="AQ26" s="79">
        <v>2262</v>
      </c>
      <c r="AR26" s="79">
        <v>2414</v>
      </c>
      <c r="AS26" s="79">
        <v>-152</v>
      </c>
      <c r="AT26" s="81">
        <f t="shared" si="239"/>
        <v>-2.9640203035390795E-2</v>
      </c>
      <c r="AU26" s="79">
        <f t="shared" si="19"/>
        <v>512111</v>
      </c>
      <c r="AV26" s="79">
        <v>1881</v>
      </c>
      <c r="AW26" s="79">
        <v>2435</v>
      </c>
      <c r="AX26" s="79">
        <v>-554</v>
      </c>
      <c r="AY26" s="81">
        <f t="shared" si="240"/>
        <v>-0.10806277003501312</v>
      </c>
      <c r="AZ26" s="79">
        <f t="shared" si="20"/>
        <v>509719</v>
      </c>
      <c r="BA26" s="79">
        <v>1640</v>
      </c>
      <c r="BB26" s="79">
        <v>4032</v>
      </c>
      <c r="BC26" s="79">
        <v>-2392</v>
      </c>
      <c r="BD26" s="81">
        <f t="shared" si="166"/>
        <v>-0.46708623716342751</v>
      </c>
      <c r="BE26" s="79">
        <f t="shared" si="21"/>
        <v>494276</v>
      </c>
      <c r="BF26" s="79">
        <v>1332</v>
      </c>
      <c r="BG26" s="79">
        <v>16775</v>
      </c>
      <c r="BH26" s="79">
        <v>-15443</v>
      </c>
      <c r="BI26" s="81">
        <f t="shared" si="167"/>
        <v>-3.0297085256778735</v>
      </c>
      <c r="BJ26" s="79">
        <f t="shared" si="22"/>
        <v>496494</v>
      </c>
      <c r="BK26" s="79">
        <v>6800</v>
      </c>
      <c r="BL26" s="79">
        <v>4582</v>
      </c>
      <c r="BM26" s="79">
        <v>2218</v>
      </c>
      <c r="BN26" s="81">
        <f t="shared" si="23"/>
        <v>0.44873714281089916</v>
      </c>
      <c r="BO26" s="79">
        <f t="shared" si="24"/>
        <v>503123</v>
      </c>
      <c r="BP26" s="79">
        <v>10619</v>
      </c>
      <c r="BQ26" s="79">
        <v>3990</v>
      </c>
      <c r="BR26" s="79">
        <v>6629</v>
      </c>
      <c r="BS26" s="81">
        <f t="shared" si="25"/>
        <v>1.335162157045201</v>
      </c>
      <c r="BT26" s="79">
        <f t="shared" si="26"/>
        <v>506375</v>
      </c>
      <c r="BU26" s="79">
        <v>7303</v>
      </c>
      <c r="BV26" s="79">
        <v>4051</v>
      </c>
      <c r="BW26" s="79">
        <v>3252</v>
      </c>
      <c r="BX26" s="81">
        <f t="shared" si="27"/>
        <v>0.64636281783977279</v>
      </c>
      <c r="BY26" s="79">
        <f t="shared" si="28"/>
        <v>508031</v>
      </c>
      <c r="BZ26" s="79">
        <v>5201</v>
      </c>
      <c r="CA26" s="79">
        <v>3545</v>
      </c>
      <c r="CB26" s="79">
        <v>1656</v>
      </c>
      <c r="CC26" s="81">
        <f t="shared" si="29"/>
        <v>0.32703036287336457</v>
      </c>
      <c r="CD26" s="79">
        <f t="shared" si="30"/>
        <v>509104</v>
      </c>
      <c r="CE26" s="79">
        <v>5050</v>
      </c>
      <c r="CF26" s="79">
        <v>3977</v>
      </c>
      <c r="CG26" s="79">
        <v>1073</v>
      </c>
      <c r="CH26" s="81">
        <f t="shared" si="31"/>
        <v>0.21120758378917823</v>
      </c>
      <c r="CI26" s="79">
        <f t="shared" si="32"/>
        <v>509785</v>
      </c>
      <c r="CJ26" s="79">
        <v>4431</v>
      </c>
      <c r="CK26" s="79">
        <v>3750</v>
      </c>
      <c r="CL26" s="79">
        <v>681</v>
      </c>
      <c r="CM26" s="81">
        <f t="shared" si="33"/>
        <v>0.13376441748640749</v>
      </c>
      <c r="CN26" s="79">
        <f t="shared" si="34"/>
        <v>510478</v>
      </c>
      <c r="CO26" s="79">
        <v>4363</v>
      </c>
      <c r="CP26" s="79">
        <v>3670</v>
      </c>
      <c r="CQ26" s="79">
        <v>693</v>
      </c>
      <c r="CR26" s="81">
        <f t="shared" si="35"/>
        <v>0.13593966083741185</v>
      </c>
      <c r="CS26" s="79">
        <f t="shared" si="150"/>
        <v>511624</v>
      </c>
      <c r="CT26" s="79">
        <v>5955</v>
      </c>
      <c r="CU26" s="79">
        <v>4809</v>
      </c>
      <c r="CV26" s="79">
        <v>1146</v>
      </c>
      <c r="CW26" s="81">
        <f t="shared" si="36"/>
        <v>0.22449547287052529</v>
      </c>
      <c r="CX26" s="79">
        <f t="shared" si="37"/>
        <v>512568</v>
      </c>
      <c r="CY26" s="79">
        <v>5663</v>
      </c>
      <c r="CZ26" s="79">
        <v>4719</v>
      </c>
      <c r="DA26" s="79">
        <v>944</v>
      </c>
      <c r="DB26" s="81">
        <f t="shared" si="38"/>
        <v>0.18451049989836288</v>
      </c>
      <c r="DC26" s="79">
        <f t="shared" si="39"/>
        <v>513494</v>
      </c>
      <c r="DD26" s="79">
        <v>5043</v>
      </c>
      <c r="DE26" s="79">
        <v>4117</v>
      </c>
      <c r="DF26" s="79">
        <v>926</v>
      </c>
      <c r="DG26" s="81">
        <f t="shared" si="40"/>
        <v>0.18065895647016592</v>
      </c>
      <c r="DH26" s="79">
        <f t="shared" si="41"/>
        <v>513432</v>
      </c>
      <c r="DI26" s="79">
        <v>3736</v>
      </c>
      <c r="DJ26" s="79">
        <v>3798</v>
      </c>
      <c r="DK26" s="79">
        <v>-62</v>
      </c>
      <c r="DL26" s="81">
        <f t="shared" si="42"/>
        <v>-1.2074143027961379E-2</v>
      </c>
      <c r="DM26" s="79">
        <f t="shared" si="43"/>
        <v>495649</v>
      </c>
      <c r="DN26" s="79">
        <v>2370</v>
      </c>
      <c r="DO26" s="79">
        <v>20153</v>
      </c>
      <c r="DP26" s="79">
        <v>-17783</v>
      </c>
      <c r="DQ26" s="81">
        <f t="shared" si="44"/>
        <v>-3.4635550569500926</v>
      </c>
      <c r="DR26" s="79">
        <f t="shared" si="45"/>
        <v>496864</v>
      </c>
      <c r="DS26" s="79">
        <v>6084</v>
      </c>
      <c r="DT26" s="79">
        <v>4869</v>
      </c>
      <c r="DU26" s="79">
        <v>1215</v>
      </c>
      <c r="DV26" s="81">
        <f t="shared" si="46"/>
        <v>0.24513314865963615</v>
      </c>
      <c r="DW26" s="79">
        <f t="shared" si="47"/>
        <v>508577</v>
      </c>
      <c r="DX26" s="79">
        <v>20466</v>
      </c>
      <c r="DY26" s="79">
        <v>8753</v>
      </c>
      <c r="DZ26" s="79">
        <v>11713</v>
      </c>
      <c r="EA26" s="81">
        <f t="shared" si="48"/>
        <v>2.3573855219939461</v>
      </c>
      <c r="EB26" s="79">
        <f t="shared" si="49"/>
        <v>514172</v>
      </c>
      <c r="EC26" s="79">
        <v>11487</v>
      </c>
      <c r="ED26" s="79">
        <v>5892</v>
      </c>
      <c r="EE26" s="79">
        <v>5595</v>
      </c>
      <c r="EF26" s="81">
        <f t="shared" si="50"/>
        <v>1.1001283974698028</v>
      </c>
      <c r="EG26" s="79">
        <f t="shared" si="51"/>
        <v>517104</v>
      </c>
      <c r="EH26" s="79">
        <v>8561</v>
      </c>
      <c r="EI26" s="79">
        <v>5629</v>
      </c>
      <c r="EJ26" s="79">
        <v>2932</v>
      </c>
      <c r="EK26" s="81">
        <f t="shared" si="52"/>
        <v>0.57023719689131258</v>
      </c>
      <c r="EL26" s="79">
        <f t="shared" si="53"/>
        <v>518865</v>
      </c>
      <c r="EM26" s="79">
        <v>7697</v>
      </c>
      <c r="EN26" s="79">
        <v>5936</v>
      </c>
      <c r="EO26" s="79">
        <v>1761</v>
      </c>
      <c r="EP26" s="81">
        <f t="shared" si="54"/>
        <v>0.34055045019957297</v>
      </c>
      <c r="EQ26" s="79">
        <f t="shared" si="55"/>
        <v>521894</v>
      </c>
      <c r="ER26" s="79">
        <v>8324</v>
      </c>
      <c r="ES26" s="79">
        <v>5295</v>
      </c>
      <c r="ET26" s="79">
        <v>3029</v>
      </c>
      <c r="EU26" s="81">
        <f t="shared" si="56"/>
        <v>0.58377419945457876</v>
      </c>
      <c r="EV26" s="79">
        <f t="shared" si="57"/>
        <v>525993</v>
      </c>
      <c r="EW26" s="79">
        <v>9284</v>
      </c>
      <c r="EX26" s="79">
        <v>5185</v>
      </c>
      <c r="EY26" s="79">
        <v>4099</v>
      </c>
      <c r="EZ26" s="81">
        <f t="shared" si="58"/>
        <v>0.78540853123431198</v>
      </c>
      <c r="FA26" s="79">
        <f t="shared" si="59"/>
        <v>530595</v>
      </c>
      <c r="FB26" s="79">
        <v>10202</v>
      </c>
      <c r="FC26" s="79">
        <v>5600</v>
      </c>
      <c r="FD26" s="79">
        <v>4602</v>
      </c>
      <c r="FE26" s="81">
        <f t="shared" si="60"/>
        <v>0.87491658634240388</v>
      </c>
      <c r="FF26" s="79">
        <f t="shared" si="61"/>
        <v>533758</v>
      </c>
      <c r="FG26" s="79">
        <v>7858</v>
      </c>
      <c r="FH26" s="79">
        <v>4695</v>
      </c>
      <c r="FI26" s="79">
        <v>3163</v>
      </c>
      <c r="FJ26" s="81">
        <f t="shared" si="62"/>
        <v>0.59612322015850128</v>
      </c>
      <c r="FK26" s="79">
        <f t="shared" si="63"/>
        <v>536413</v>
      </c>
      <c r="FL26" s="79">
        <v>6593</v>
      </c>
      <c r="FM26" s="79">
        <v>3938</v>
      </c>
      <c r="FN26" s="79">
        <v>2655</v>
      </c>
      <c r="FO26" s="81">
        <f t="shared" si="64"/>
        <v>0.49741643216588788</v>
      </c>
      <c r="FP26" s="79">
        <f t="shared" si="65"/>
        <v>538188</v>
      </c>
      <c r="FQ26" s="79">
        <v>5781</v>
      </c>
      <c r="FR26" s="79">
        <v>4006</v>
      </c>
      <c r="FS26" s="79">
        <v>1775</v>
      </c>
      <c r="FT26" s="81">
        <f t="shared" si="66"/>
        <v>0.33090174921189452</v>
      </c>
      <c r="FU26" s="79">
        <f t="shared" si="67"/>
        <v>515335</v>
      </c>
      <c r="FV26" s="79">
        <v>4390</v>
      </c>
      <c r="FW26" s="79">
        <v>27243</v>
      </c>
      <c r="FX26" s="79">
        <v>-22853</v>
      </c>
      <c r="FY26" s="81">
        <f t="shared" si="68"/>
        <v>-4.2462856845563257</v>
      </c>
      <c r="FZ26" s="79">
        <f t="shared" si="69"/>
        <v>523579</v>
      </c>
      <c r="GA26" s="79">
        <v>16266</v>
      </c>
      <c r="GB26" s="79">
        <v>8022</v>
      </c>
      <c r="GC26" s="79">
        <v>8244</v>
      </c>
      <c r="GD26" s="81">
        <f t="shared" si="70"/>
        <v>1.5997360939971086</v>
      </c>
      <c r="GE26" s="79">
        <f t="shared" si="71"/>
        <v>543660</v>
      </c>
      <c r="GF26" s="79">
        <v>26038</v>
      </c>
      <c r="GG26" s="79">
        <v>5957</v>
      </c>
      <c r="GH26" s="79">
        <v>20081</v>
      </c>
      <c r="GI26" s="81">
        <f t="shared" si="72"/>
        <v>3.8353333498860729</v>
      </c>
      <c r="GJ26" s="79">
        <f t="shared" si="73"/>
        <v>552025</v>
      </c>
      <c r="GK26" s="79">
        <v>14132</v>
      </c>
      <c r="GL26" s="79">
        <v>5767</v>
      </c>
      <c r="GM26" s="79">
        <v>8365</v>
      </c>
      <c r="GN26" s="81">
        <f t="shared" si="74"/>
        <v>1.5386454769525071</v>
      </c>
      <c r="GO26" s="79">
        <f t="shared" si="75"/>
        <v>556606</v>
      </c>
      <c r="GP26" s="79">
        <v>9386</v>
      </c>
      <c r="GQ26" s="79">
        <v>4805</v>
      </c>
      <c r="GR26" s="79">
        <v>4581</v>
      </c>
      <c r="GS26" s="81">
        <f t="shared" si="76"/>
        <v>0.82985372039309813</v>
      </c>
      <c r="GT26" s="79">
        <f t="shared" si="77"/>
        <v>559322</v>
      </c>
      <c r="GU26" s="79">
        <v>8810</v>
      </c>
      <c r="GV26" s="79">
        <v>6094</v>
      </c>
      <c r="GW26" s="79">
        <v>2716</v>
      </c>
      <c r="GX26" s="81">
        <f t="shared" si="78"/>
        <v>0.48795737020441754</v>
      </c>
      <c r="GY26" s="79">
        <f t="shared" si="79"/>
        <v>561055</v>
      </c>
      <c r="GZ26" s="79">
        <v>7077</v>
      </c>
      <c r="HA26" s="79">
        <v>5344</v>
      </c>
      <c r="HB26" s="79">
        <v>1733</v>
      </c>
      <c r="HC26" s="81">
        <f t="shared" si="80"/>
        <v>0.30983941271754017</v>
      </c>
      <c r="HD26" s="79">
        <f t="shared" si="81"/>
        <v>560852</v>
      </c>
      <c r="HE26" s="79">
        <v>5772</v>
      </c>
      <c r="HF26" s="79">
        <v>5975</v>
      </c>
      <c r="HG26" s="79">
        <v>-203</v>
      </c>
      <c r="HH26" s="81">
        <f t="shared" si="82"/>
        <v>-3.6181836005382717E-2</v>
      </c>
      <c r="HI26" s="79">
        <f t="shared" si="83"/>
        <v>561921</v>
      </c>
      <c r="HJ26" s="79">
        <v>6966</v>
      </c>
      <c r="HK26" s="79">
        <v>5897</v>
      </c>
      <c r="HL26" s="79">
        <v>1069</v>
      </c>
      <c r="HM26" s="81">
        <f t="shared" si="84"/>
        <v>0.19060286849293576</v>
      </c>
      <c r="HN26" s="79">
        <f t="shared" si="85"/>
        <v>562717</v>
      </c>
      <c r="HO26" s="79">
        <v>5948</v>
      </c>
      <c r="HP26" s="79">
        <v>5152</v>
      </c>
      <c r="HQ26" s="79">
        <v>796</v>
      </c>
      <c r="HR26" s="81">
        <f t="shared" si="86"/>
        <v>0.14165692330416554</v>
      </c>
      <c r="HS26" s="79">
        <f t="shared" si="87"/>
        <v>563546</v>
      </c>
      <c r="HT26" s="79">
        <v>5169</v>
      </c>
      <c r="HU26" s="79">
        <v>4340</v>
      </c>
      <c r="HV26" s="79">
        <v>829</v>
      </c>
      <c r="HW26" s="81">
        <f t="shared" si="88"/>
        <v>0.14732094463113785</v>
      </c>
      <c r="HX26" s="79">
        <f t="shared" si="89"/>
        <v>563202</v>
      </c>
      <c r="HY26" s="79">
        <v>4156</v>
      </c>
      <c r="HZ26" s="79">
        <v>4500</v>
      </c>
      <c r="IA26" s="79">
        <v>-344</v>
      </c>
      <c r="IB26" s="81">
        <f t="shared" si="90"/>
        <v>-6.1042044482615437E-2</v>
      </c>
      <c r="IC26" s="79">
        <f t="shared" si="91"/>
        <v>539688</v>
      </c>
      <c r="ID26" s="79">
        <v>4125</v>
      </c>
      <c r="IE26" s="79">
        <v>27639</v>
      </c>
      <c r="IF26" s="79">
        <v>-23514</v>
      </c>
      <c r="IG26" s="81">
        <f t="shared" si="92"/>
        <v>-4.1750561965333928</v>
      </c>
      <c r="IH26" s="79">
        <f t="shared" si="93"/>
        <v>543384</v>
      </c>
      <c r="II26" s="79">
        <v>10400</v>
      </c>
      <c r="IJ26" s="79">
        <v>6704</v>
      </c>
      <c r="IK26" s="79">
        <v>3696</v>
      </c>
      <c r="IL26" s="81">
        <f t="shared" si="1"/>
        <v>0.68484012985280385</v>
      </c>
      <c r="IM26" s="79">
        <f t="shared" si="94"/>
        <v>561738</v>
      </c>
      <c r="IN26" s="80">
        <v>25965</v>
      </c>
      <c r="IO26" s="80">
        <v>7611</v>
      </c>
      <c r="IP26" s="80">
        <v>18354</v>
      </c>
      <c r="IQ26" s="81">
        <f t="shared" si="95"/>
        <v>3.3777218320745552</v>
      </c>
      <c r="IR26" s="79">
        <f t="shared" si="96"/>
        <v>569136</v>
      </c>
      <c r="IS26" s="80">
        <v>14349</v>
      </c>
      <c r="IT26" s="80">
        <v>6951</v>
      </c>
      <c r="IU26" s="80">
        <v>7398</v>
      </c>
      <c r="IV26" s="81">
        <f t="shared" si="97"/>
        <v>1.3169840744261558</v>
      </c>
      <c r="IW26" s="79">
        <f t="shared" si="98"/>
        <v>573416</v>
      </c>
      <c r="IX26" s="82">
        <v>11622</v>
      </c>
      <c r="IY26" s="82">
        <v>7342</v>
      </c>
      <c r="IZ26" s="82">
        <v>4280</v>
      </c>
      <c r="JA26" s="81">
        <f t="shared" si="99"/>
        <v>0.7520170925754126</v>
      </c>
      <c r="JB26" s="79">
        <f t="shared" si="100"/>
        <v>575779</v>
      </c>
      <c r="JC26" s="82">
        <v>8718</v>
      </c>
      <c r="JD26" s="82">
        <v>6355</v>
      </c>
      <c r="JE26" s="82">
        <v>2363</v>
      </c>
      <c r="JF26" s="81">
        <f t="shared" si="101"/>
        <v>0.41209174491119888</v>
      </c>
      <c r="JG26" s="79">
        <f t="shared" si="102"/>
        <v>578747</v>
      </c>
      <c r="JH26" s="82">
        <v>8444</v>
      </c>
      <c r="JI26" s="82">
        <v>5476</v>
      </c>
      <c r="JJ26" s="82">
        <v>2968</v>
      </c>
      <c r="JK26" s="81">
        <f t="shared" si="103"/>
        <v>0.51547555572537385</v>
      </c>
      <c r="JL26" s="79">
        <f t="shared" si="104"/>
        <v>581389</v>
      </c>
      <c r="JM26" s="82">
        <v>8658</v>
      </c>
      <c r="JN26" s="82">
        <v>6016</v>
      </c>
      <c r="JO26" s="82">
        <v>2642</v>
      </c>
      <c r="JP26" s="81">
        <f t="shared" si="105"/>
        <v>0.45650344623816624</v>
      </c>
      <c r="JQ26" s="79">
        <f t="shared" si="106"/>
        <v>580360</v>
      </c>
      <c r="JR26" s="82">
        <v>5092</v>
      </c>
      <c r="JS26" s="82">
        <v>6121</v>
      </c>
      <c r="JT26" s="82">
        <v>-1029</v>
      </c>
      <c r="JU26" s="81">
        <f t="shared" si="107"/>
        <v>-0.17698993273006541</v>
      </c>
      <c r="JV26" s="79">
        <f t="shared" si="108"/>
        <v>581229</v>
      </c>
      <c r="JW26" s="82">
        <v>5058</v>
      </c>
      <c r="JX26" s="82">
        <v>4189</v>
      </c>
      <c r="JY26" s="82">
        <v>869</v>
      </c>
      <c r="JZ26" s="81">
        <f t="shared" si="109"/>
        <v>0.1497346474601971</v>
      </c>
      <c r="KA26" s="79">
        <f t="shared" si="110"/>
        <v>579339</v>
      </c>
      <c r="KB26" s="82">
        <v>3377</v>
      </c>
      <c r="KC26" s="82">
        <v>5267</v>
      </c>
      <c r="KD26" s="82">
        <v>-1890</v>
      </c>
      <c r="KE26" s="81">
        <f t="shared" si="111"/>
        <v>-0.32517303850977841</v>
      </c>
      <c r="KF26" s="79">
        <f t="shared" si="112"/>
        <v>575273</v>
      </c>
      <c r="KG26" s="82">
        <v>3724</v>
      </c>
      <c r="KH26" s="82">
        <v>7790</v>
      </c>
      <c r="KI26" s="82">
        <v>-4066</v>
      </c>
      <c r="KJ26" s="81">
        <f t="shared" si="113"/>
        <v>-0.70183433188513111</v>
      </c>
      <c r="KK26" s="79">
        <f t="shared" si="114"/>
        <v>547533</v>
      </c>
      <c r="KL26" s="82">
        <v>1972</v>
      </c>
      <c r="KM26" s="82">
        <v>29712</v>
      </c>
      <c r="KN26" s="82">
        <v>-27740</v>
      </c>
      <c r="KO26" s="81">
        <f t="shared" si="115"/>
        <v>-4.8220583966221255</v>
      </c>
      <c r="KP26" s="79">
        <f t="shared" si="116"/>
        <v>549140</v>
      </c>
      <c r="KQ26" s="82">
        <v>9673</v>
      </c>
      <c r="KR26" s="82">
        <v>8066</v>
      </c>
      <c r="KS26" s="82">
        <v>1607</v>
      </c>
      <c r="KT26" s="81">
        <f t="shared" si="117"/>
        <v>0.29349829142718337</v>
      </c>
      <c r="KU26" s="79">
        <f t="shared" si="118"/>
        <v>565748</v>
      </c>
      <c r="KV26" s="82">
        <v>24742</v>
      </c>
      <c r="KW26" s="82">
        <v>8134</v>
      </c>
      <c r="KX26" s="82">
        <v>16608</v>
      </c>
      <c r="KY26" s="81">
        <f t="shared" si="119"/>
        <v>3.0243653713078631</v>
      </c>
      <c r="KZ26" s="79">
        <f t="shared" si="120"/>
        <v>570760</v>
      </c>
      <c r="LA26" s="82">
        <v>11689</v>
      </c>
      <c r="LB26" s="82">
        <v>6677</v>
      </c>
      <c r="LC26" s="82">
        <v>5012</v>
      </c>
      <c r="LD26" s="81">
        <f t="shared" si="121"/>
        <v>0.8859067994937676</v>
      </c>
      <c r="LE26" s="79">
        <f t="shared" si="122"/>
        <v>574206</v>
      </c>
      <c r="LF26" s="82">
        <v>9138</v>
      </c>
      <c r="LG26" s="82">
        <v>5692</v>
      </c>
      <c r="LH26" s="82">
        <v>3446</v>
      </c>
      <c r="LI26" s="81">
        <f t="shared" si="123"/>
        <v>0.60375639498212907</v>
      </c>
      <c r="LJ26" s="79">
        <f t="shared" si="124"/>
        <v>576517</v>
      </c>
      <c r="LK26" s="82">
        <v>8749</v>
      </c>
      <c r="LL26" s="82">
        <v>6438</v>
      </c>
      <c r="LM26" s="82">
        <v>2311</v>
      </c>
      <c r="LN26" s="81">
        <f t="shared" si="125"/>
        <v>0.40246880039567684</v>
      </c>
      <c r="LO26" s="79">
        <f t="shared" si="126"/>
        <v>577334</v>
      </c>
      <c r="LP26" s="82">
        <v>6896</v>
      </c>
      <c r="LQ26" s="82">
        <v>6079</v>
      </c>
      <c r="LR26" s="82">
        <v>817</v>
      </c>
      <c r="LS26" s="81">
        <f t="shared" si="127"/>
        <v>0.14171308044689054</v>
      </c>
      <c r="LT26" s="79">
        <f t="shared" si="128"/>
        <v>577108</v>
      </c>
      <c r="LU26" s="82">
        <v>7292</v>
      </c>
      <c r="LV26" s="82">
        <v>7518</v>
      </c>
      <c r="LW26" s="82">
        <v>-226</v>
      </c>
      <c r="LX26" s="81">
        <f t="shared" si="129"/>
        <v>-3.9145451333197072E-2</v>
      </c>
      <c r="LY26" s="79">
        <f t="shared" si="130"/>
        <v>579140</v>
      </c>
      <c r="LZ26" s="82">
        <v>8209</v>
      </c>
      <c r="MA26" s="82">
        <v>6177</v>
      </c>
      <c r="MB26" s="82">
        <v>2032</v>
      </c>
      <c r="MC26" s="81">
        <f t="shared" si="131"/>
        <v>0.35210047339492778</v>
      </c>
      <c r="MD26" s="79">
        <f t="shared" si="132"/>
        <v>581672</v>
      </c>
      <c r="ME26" s="82">
        <v>7852</v>
      </c>
      <c r="MF26" s="82">
        <v>5320</v>
      </c>
      <c r="MG26" s="82">
        <v>2532</v>
      </c>
      <c r="MH26" s="81">
        <f t="shared" si="133"/>
        <v>0.43719998618641431</v>
      </c>
      <c r="MI26" s="79">
        <f t="shared" si="134"/>
        <v>582421</v>
      </c>
      <c r="MJ26" s="82">
        <v>5587</v>
      </c>
      <c r="MK26" s="82">
        <v>4838</v>
      </c>
      <c r="ML26" s="82">
        <v>749</v>
      </c>
      <c r="MM26" s="81">
        <f t="shared" si="135"/>
        <v>0.12876672764031963</v>
      </c>
      <c r="MN26" s="79">
        <f t="shared" si="136"/>
        <v>582848</v>
      </c>
      <c r="MO26" s="82">
        <v>4332</v>
      </c>
      <c r="MP26" s="82">
        <v>3905</v>
      </c>
      <c r="MQ26" s="82">
        <v>427</v>
      </c>
      <c r="MR26" s="81">
        <f t="shared" si="3"/>
        <v>7.3314664134706678E-2</v>
      </c>
      <c r="MS26" s="79">
        <v>558362</v>
      </c>
      <c r="MT26" s="82">
        <v>2787</v>
      </c>
      <c r="MU26" s="82">
        <v>27273</v>
      </c>
      <c r="MV26" s="82">
        <v>-24486</v>
      </c>
      <c r="MW26" s="81">
        <f t="shared" si="4"/>
        <v>-4.2010953112990013</v>
      </c>
      <c r="MX26" s="79">
        <f t="shared" si="168"/>
        <v>558871</v>
      </c>
      <c r="MY26" s="82">
        <v>8451</v>
      </c>
      <c r="MZ26" s="82">
        <v>7942</v>
      </c>
      <c r="NA26" s="82">
        <v>509</v>
      </c>
      <c r="NB26" s="81">
        <v>4.5662961900234222E-2</v>
      </c>
      <c r="NC26" s="79">
        <f t="shared" si="169"/>
        <v>574532</v>
      </c>
      <c r="ND26" s="82">
        <v>22447</v>
      </c>
      <c r="NE26" s="82">
        <v>6786</v>
      </c>
      <c r="NF26" s="82">
        <v>15661</v>
      </c>
      <c r="NG26" s="81">
        <f t="shared" si="5"/>
        <v>2.7258707957085071</v>
      </c>
      <c r="NH26" s="79">
        <f t="shared" si="170"/>
        <v>580505</v>
      </c>
      <c r="NI26" s="82">
        <v>12730</v>
      </c>
      <c r="NJ26" s="82">
        <v>6757</v>
      </c>
      <c r="NK26" s="82">
        <v>5973</v>
      </c>
      <c r="NL26" s="81">
        <f t="shared" si="6"/>
        <v>1.0289317060145908</v>
      </c>
      <c r="NM26" s="79">
        <f t="shared" si="171"/>
        <v>582658</v>
      </c>
      <c r="NN26" s="82">
        <v>7640</v>
      </c>
      <c r="NO26" s="82">
        <v>5487</v>
      </c>
      <c r="NP26" s="82">
        <v>2153</v>
      </c>
      <c r="NQ26" s="81">
        <v>0.36871868371963501</v>
      </c>
      <c r="NR26" s="79">
        <f t="shared" si="172"/>
        <v>584053</v>
      </c>
      <c r="NS26" s="82">
        <v>7159</v>
      </c>
      <c r="NT26" s="82">
        <v>5764</v>
      </c>
      <c r="NU26" s="82">
        <v>1395</v>
      </c>
      <c r="NV26" s="81">
        <v>0.23758633434772491</v>
      </c>
      <c r="NW26" s="79">
        <f t="shared" si="173"/>
        <v>585189</v>
      </c>
      <c r="NX26" s="82">
        <v>6778</v>
      </c>
      <c r="NY26" s="82">
        <v>5642</v>
      </c>
      <c r="NZ26" s="82">
        <v>1136</v>
      </c>
      <c r="OA26" s="81">
        <v>0.19291119277477264</v>
      </c>
      <c r="OB26" s="79">
        <f t="shared" si="174"/>
        <v>585533</v>
      </c>
      <c r="OC26" s="82">
        <v>5703</v>
      </c>
      <c r="OD26" s="82">
        <v>5359</v>
      </c>
      <c r="OE26" s="82">
        <v>344</v>
      </c>
      <c r="OF26" s="81">
        <v>5.8347999999999997E-2</v>
      </c>
      <c r="OG26" s="82">
        <f t="shared" si="137"/>
        <v>70908</v>
      </c>
      <c r="OH26" s="82">
        <f t="shared" si="137"/>
        <v>43737</v>
      </c>
      <c r="OI26" s="82">
        <f t="shared" si="137"/>
        <v>27171</v>
      </c>
      <c r="OJ26" s="81">
        <f t="shared" si="8"/>
        <v>4.8661979146145331</v>
      </c>
      <c r="OK26" s="82">
        <f t="shared" si="138"/>
        <v>99675</v>
      </c>
      <c r="OL26" s="82">
        <f t="shared" si="138"/>
        <v>91250</v>
      </c>
      <c r="OM26" s="82">
        <f t="shared" si="138"/>
        <v>8425</v>
      </c>
      <c r="ON26" s="81">
        <f t="shared" si="139"/>
        <v>1.4598653978111549</v>
      </c>
      <c r="OO26" s="81"/>
    </row>
    <row r="27" spans="1:405" ht="31.5" customHeight="1">
      <c r="A27" s="37"/>
      <c r="B27" s="78" t="s">
        <v>34</v>
      </c>
      <c r="C27" s="79">
        <f t="shared" si="10"/>
        <v>1819417</v>
      </c>
      <c r="D27" s="79">
        <v>50125</v>
      </c>
      <c r="E27" s="79">
        <v>43144</v>
      </c>
      <c r="F27" s="79">
        <v>6981</v>
      </c>
      <c r="G27" s="79">
        <f t="shared" si="11"/>
        <v>1868906</v>
      </c>
      <c r="H27" s="79">
        <v>92291</v>
      </c>
      <c r="I27" s="79">
        <v>42802</v>
      </c>
      <c r="J27" s="79">
        <v>49489</v>
      </c>
      <c r="K27" s="81">
        <f t="shared" si="0"/>
        <v>2.7200471359781733</v>
      </c>
      <c r="L27" s="79">
        <f t="shared" si="12"/>
        <v>1879217</v>
      </c>
      <c r="M27" s="79">
        <v>49058</v>
      </c>
      <c r="N27" s="79">
        <v>38747</v>
      </c>
      <c r="O27" s="79">
        <v>10311</v>
      </c>
      <c r="P27" s="81">
        <f t="shared" si="233"/>
        <v>0.55171314127088256</v>
      </c>
      <c r="Q27" s="79">
        <f t="shared" si="13"/>
        <v>1855593</v>
      </c>
      <c r="R27" s="79">
        <v>8713</v>
      </c>
      <c r="S27" s="79">
        <v>32337</v>
      </c>
      <c r="T27" s="79">
        <v>-23624</v>
      </c>
      <c r="U27" s="81">
        <f t="shared" si="234"/>
        <v>-1.2571193215046481</v>
      </c>
      <c r="V27" s="79">
        <f t="shared" si="14"/>
        <v>1836585</v>
      </c>
      <c r="W27" s="79">
        <v>7311</v>
      </c>
      <c r="X27" s="79">
        <v>26319</v>
      </c>
      <c r="Y27" s="79">
        <v>-19008</v>
      </c>
      <c r="Z27" s="81">
        <f t="shared" si="235"/>
        <v>-1.0243625622644621</v>
      </c>
      <c r="AA27" s="79">
        <f t="shared" si="15"/>
        <v>1816168</v>
      </c>
      <c r="AB27" s="79">
        <v>8517</v>
      </c>
      <c r="AC27" s="79">
        <v>28934</v>
      </c>
      <c r="AD27" s="79">
        <v>-20417</v>
      </c>
      <c r="AE27" s="81">
        <f t="shared" si="236"/>
        <v>-1.1116828243724086</v>
      </c>
      <c r="AF27" s="79">
        <f t="shared" si="16"/>
        <v>1796287</v>
      </c>
      <c r="AG27" s="79">
        <v>11873</v>
      </c>
      <c r="AH27" s="79">
        <v>31754</v>
      </c>
      <c r="AI27" s="79">
        <v>-19881</v>
      </c>
      <c r="AJ27" s="81">
        <f t="shared" si="237"/>
        <v>-1.0946674536716867</v>
      </c>
      <c r="AK27" s="79">
        <f t="shared" si="17"/>
        <v>1787801</v>
      </c>
      <c r="AL27" s="79">
        <v>20628</v>
      </c>
      <c r="AM27" s="79">
        <v>29114</v>
      </c>
      <c r="AN27" s="79">
        <v>-8486</v>
      </c>
      <c r="AO27" s="81">
        <f t="shared" si="238"/>
        <v>-0.47241893973513144</v>
      </c>
      <c r="AP27" s="79">
        <f t="shared" si="18"/>
        <v>1778751</v>
      </c>
      <c r="AQ27" s="79">
        <v>19176</v>
      </c>
      <c r="AR27" s="79">
        <v>28226</v>
      </c>
      <c r="AS27" s="79">
        <v>-9050</v>
      </c>
      <c r="AT27" s="81">
        <f t="shared" si="239"/>
        <v>-0.5062084650360974</v>
      </c>
      <c r="AU27" s="79">
        <f t="shared" si="19"/>
        <v>1778127</v>
      </c>
      <c r="AV27" s="79">
        <v>20851</v>
      </c>
      <c r="AW27" s="79">
        <v>21475</v>
      </c>
      <c r="AX27" s="79">
        <v>-624</v>
      </c>
      <c r="AY27" s="81">
        <f t="shared" si="240"/>
        <v>-3.508079545703699E-2</v>
      </c>
      <c r="AZ27" s="79">
        <f t="shared" si="20"/>
        <v>1778270</v>
      </c>
      <c r="BA27" s="79">
        <v>19452</v>
      </c>
      <c r="BB27" s="79">
        <v>19309</v>
      </c>
      <c r="BC27" s="79">
        <v>143</v>
      </c>
      <c r="BD27" s="81">
        <f t="shared" si="166"/>
        <v>8.0421702161881572E-3</v>
      </c>
      <c r="BE27" s="79">
        <f t="shared" si="21"/>
        <v>1734258</v>
      </c>
      <c r="BF27" s="79">
        <v>12225</v>
      </c>
      <c r="BG27" s="79">
        <v>56237</v>
      </c>
      <c r="BH27" s="79">
        <v>-44012</v>
      </c>
      <c r="BI27" s="81">
        <f t="shared" si="167"/>
        <v>-2.4749897372165082</v>
      </c>
      <c r="BJ27" s="79">
        <f t="shared" si="22"/>
        <v>1729173</v>
      </c>
      <c r="BK27" s="79">
        <v>32709</v>
      </c>
      <c r="BL27" s="79">
        <v>37794</v>
      </c>
      <c r="BM27" s="79">
        <v>-5085</v>
      </c>
      <c r="BN27" s="81">
        <f t="shared" si="23"/>
        <v>-0.2932089689077404</v>
      </c>
      <c r="BO27" s="79">
        <f t="shared" si="24"/>
        <v>1756746</v>
      </c>
      <c r="BP27" s="79">
        <v>69644</v>
      </c>
      <c r="BQ27" s="79">
        <v>42071</v>
      </c>
      <c r="BR27" s="79">
        <v>27573</v>
      </c>
      <c r="BS27" s="81">
        <f t="shared" si="25"/>
        <v>1.5945772921506407</v>
      </c>
      <c r="BT27" s="79">
        <f t="shared" si="26"/>
        <v>1769550</v>
      </c>
      <c r="BU27" s="79">
        <v>47502</v>
      </c>
      <c r="BV27" s="79">
        <v>34698</v>
      </c>
      <c r="BW27" s="79">
        <v>12804</v>
      </c>
      <c r="BX27" s="81">
        <f t="shared" si="27"/>
        <v>0.72884753971262783</v>
      </c>
      <c r="BY27" s="79">
        <f t="shared" si="28"/>
        <v>1774484</v>
      </c>
      <c r="BZ27" s="79">
        <v>31761</v>
      </c>
      <c r="CA27" s="79">
        <v>26827</v>
      </c>
      <c r="CB27" s="79">
        <v>4934</v>
      </c>
      <c r="CC27" s="81">
        <f t="shared" si="29"/>
        <v>0.27882795060891186</v>
      </c>
      <c r="CD27" s="79">
        <f t="shared" si="30"/>
        <v>1784333</v>
      </c>
      <c r="CE27" s="79">
        <v>37262</v>
      </c>
      <c r="CF27" s="79">
        <v>27413</v>
      </c>
      <c r="CG27" s="79">
        <v>9849</v>
      </c>
      <c r="CH27" s="81">
        <f t="shared" si="31"/>
        <v>0.55503459033724734</v>
      </c>
      <c r="CI27" s="79">
        <f t="shared" si="32"/>
        <v>1786322</v>
      </c>
      <c r="CJ27" s="79">
        <v>34483</v>
      </c>
      <c r="CK27" s="79">
        <v>32494</v>
      </c>
      <c r="CL27" s="79">
        <v>1989</v>
      </c>
      <c r="CM27" s="81">
        <f t="shared" si="33"/>
        <v>0.11147022444801503</v>
      </c>
      <c r="CN27" s="79">
        <f t="shared" si="34"/>
        <v>1781946</v>
      </c>
      <c r="CO27" s="79">
        <v>33175</v>
      </c>
      <c r="CP27" s="79">
        <v>37551</v>
      </c>
      <c r="CQ27" s="79">
        <v>-4376</v>
      </c>
      <c r="CR27" s="81">
        <f t="shared" si="35"/>
        <v>-0.24497263091424726</v>
      </c>
      <c r="CS27" s="79">
        <f t="shared" si="150"/>
        <v>1807137</v>
      </c>
      <c r="CT27" s="79">
        <v>65446</v>
      </c>
      <c r="CU27" s="79">
        <v>40255</v>
      </c>
      <c r="CV27" s="79">
        <v>25191</v>
      </c>
      <c r="CW27" s="81">
        <f t="shared" si="36"/>
        <v>1.4136792024000728</v>
      </c>
      <c r="CX27" s="79">
        <f t="shared" si="37"/>
        <v>1823144</v>
      </c>
      <c r="CY27" s="79">
        <v>51394</v>
      </c>
      <c r="CZ27" s="79">
        <v>35387</v>
      </c>
      <c r="DA27" s="79">
        <v>16007</v>
      </c>
      <c r="DB27" s="81">
        <f t="shared" si="38"/>
        <v>0.88576571671101867</v>
      </c>
      <c r="DC27" s="79">
        <f t="shared" si="39"/>
        <v>1832366</v>
      </c>
      <c r="DD27" s="79">
        <v>39941</v>
      </c>
      <c r="DE27" s="79">
        <v>30719</v>
      </c>
      <c r="DF27" s="79">
        <v>9222</v>
      </c>
      <c r="DG27" s="81">
        <f t="shared" si="40"/>
        <v>0.50582949015546774</v>
      </c>
      <c r="DH27" s="79">
        <f t="shared" si="41"/>
        <v>1834980</v>
      </c>
      <c r="DI27" s="79">
        <v>32238</v>
      </c>
      <c r="DJ27" s="79">
        <v>29624</v>
      </c>
      <c r="DK27" s="79">
        <v>2614</v>
      </c>
      <c r="DL27" s="81">
        <f t="shared" si="42"/>
        <v>0.1426570892496368</v>
      </c>
      <c r="DM27" s="79">
        <f t="shared" si="43"/>
        <v>1772436</v>
      </c>
      <c r="DN27" s="79">
        <v>19236</v>
      </c>
      <c r="DO27" s="79">
        <v>81780</v>
      </c>
      <c r="DP27" s="79">
        <v>-62544</v>
      </c>
      <c r="DQ27" s="81">
        <f t="shared" si="44"/>
        <v>-3.4084295196677892</v>
      </c>
      <c r="DR27" s="79">
        <f t="shared" si="45"/>
        <v>1783632</v>
      </c>
      <c r="DS27" s="79">
        <v>58627</v>
      </c>
      <c r="DT27" s="79">
        <v>47431</v>
      </c>
      <c r="DU27" s="79">
        <v>11196</v>
      </c>
      <c r="DV27" s="81">
        <f t="shared" si="46"/>
        <v>0.6316730195053587</v>
      </c>
      <c r="DW27" s="79">
        <f t="shared" si="47"/>
        <v>1850139</v>
      </c>
      <c r="DX27" s="79">
        <v>122165</v>
      </c>
      <c r="DY27" s="79">
        <v>55658</v>
      </c>
      <c r="DZ27" s="79">
        <v>66507</v>
      </c>
      <c r="EA27" s="81">
        <f t="shared" si="48"/>
        <v>3.7287400091498695</v>
      </c>
      <c r="EB27" s="79">
        <f t="shared" si="49"/>
        <v>1878391</v>
      </c>
      <c r="EC27" s="79">
        <v>79428</v>
      </c>
      <c r="ED27" s="79">
        <v>51176</v>
      </c>
      <c r="EE27" s="79">
        <v>28252</v>
      </c>
      <c r="EF27" s="81">
        <f t="shared" si="50"/>
        <v>1.527020402250858</v>
      </c>
      <c r="EG27" s="79">
        <f t="shared" si="51"/>
        <v>1895573</v>
      </c>
      <c r="EH27" s="79">
        <v>61151</v>
      </c>
      <c r="EI27" s="79">
        <v>43969</v>
      </c>
      <c r="EJ27" s="79">
        <v>17182</v>
      </c>
      <c r="EK27" s="81">
        <f t="shared" si="52"/>
        <v>0.91471903347066719</v>
      </c>
      <c r="EL27" s="79">
        <f t="shared" si="53"/>
        <v>1907781</v>
      </c>
      <c r="EM27" s="79">
        <v>55669</v>
      </c>
      <c r="EN27" s="79">
        <v>43461</v>
      </c>
      <c r="EO27" s="79">
        <v>12208</v>
      </c>
      <c r="EP27" s="81">
        <f t="shared" si="54"/>
        <v>0.64402689846289229</v>
      </c>
      <c r="EQ27" s="79">
        <f t="shared" si="55"/>
        <v>1907107</v>
      </c>
      <c r="ER27" s="79">
        <v>46535</v>
      </c>
      <c r="ES27" s="79">
        <v>47209</v>
      </c>
      <c r="ET27" s="79">
        <v>-674</v>
      </c>
      <c r="EU27" s="81">
        <f t="shared" si="56"/>
        <v>-3.5329002647578524E-2</v>
      </c>
      <c r="EV27" s="79">
        <f t="shared" si="57"/>
        <v>1899677</v>
      </c>
      <c r="EW27" s="79">
        <v>43166</v>
      </c>
      <c r="EX27" s="79">
        <v>50596</v>
      </c>
      <c r="EY27" s="79">
        <v>-7430</v>
      </c>
      <c r="EZ27" s="81">
        <f t="shared" si="58"/>
        <v>-0.38959533995732804</v>
      </c>
      <c r="FA27" s="79">
        <f t="shared" si="59"/>
        <v>1928335</v>
      </c>
      <c r="FB27" s="79">
        <v>80311</v>
      </c>
      <c r="FC27" s="79">
        <v>51653</v>
      </c>
      <c r="FD27" s="79">
        <v>28658</v>
      </c>
      <c r="FE27" s="81">
        <f t="shared" si="60"/>
        <v>1.5085722467556326</v>
      </c>
      <c r="FF27" s="79">
        <f t="shared" si="61"/>
        <v>1941968</v>
      </c>
      <c r="FG27" s="79">
        <v>54893</v>
      </c>
      <c r="FH27" s="79">
        <v>41260</v>
      </c>
      <c r="FI27" s="79">
        <v>13633</v>
      </c>
      <c r="FJ27" s="81">
        <f t="shared" si="62"/>
        <v>0.7069829671711606</v>
      </c>
      <c r="FK27" s="79">
        <f t="shared" si="63"/>
        <v>1948787</v>
      </c>
      <c r="FL27" s="79">
        <v>42249</v>
      </c>
      <c r="FM27" s="79">
        <v>35430</v>
      </c>
      <c r="FN27" s="79">
        <v>6819</v>
      </c>
      <c r="FO27" s="81">
        <f t="shared" si="64"/>
        <v>0.35113863874173007</v>
      </c>
      <c r="FP27" s="79">
        <f t="shared" si="65"/>
        <v>1946350</v>
      </c>
      <c r="FQ27" s="79">
        <v>31449</v>
      </c>
      <c r="FR27" s="79">
        <v>33886</v>
      </c>
      <c r="FS27" s="79">
        <v>-2437</v>
      </c>
      <c r="FT27" s="81">
        <f t="shared" si="66"/>
        <v>-0.12505214782323568</v>
      </c>
      <c r="FU27" s="79">
        <f t="shared" si="67"/>
        <v>1870199</v>
      </c>
      <c r="FV27" s="79">
        <v>16760</v>
      </c>
      <c r="FW27" s="79">
        <v>92911</v>
      </c>
      <c r="FX27" s="79">
        <v>-76151</v>
      </c>
      <c r="FY27" s="81">
        <f t="shared" si="68"/>
        <v>-3.9125028900249186</v>
      </c>
      <c r="FZ27" s="79">
        <f t="shared" si="69"/>
        <v>1875666</v>
      </c>
      <c r="GA27" s="79">
        <v>62104</v>
      </c>
      <c r="GB27" s="79">
        <v>56637</v>
      </c>
      <c r="GC27" s="79">
        <v>5467</v>
      </c>
      <c r="GD27" s="81">
        <f t="shared" si="70"/>
        <v>0.2923218331311267</v>
      </c>
      <c r="GE27" s="79">
        <f t="shared" si="71"/>
        <v>1933873</v>
      </c>
      <c r="GF27" s="79">
        <v>114373</v>
      </c>
      <c r="GG27" s="79">
        <v>56166</v>
      </c>
      <c r="GH27" s="79">
        <v>58207</v>
      </c>
      <c r="GI27" s="81">
        <f t="shared" si="72"/>
        <v>3.1032710514558559</v>
      </c>
      <c r="GJ27" s="79">
        <f t="shared" si="73"/>
        <v>1956207</v>
      </c>
      <c r="GK27" s="79">
        <v>79184</v>
      </c>
      <c r="GL27" s="79">
        <v>56850</v>
      </c>
      <c r="GM27" s="79">
        <v>22334</v>
      </c>
      <c r="GN27" s="81">
        <f t="shared" si="74"/>
        <v>1.1548845244749786</v>
      </c>
      <c r="GO27" s="79">
        <f t="shared" si="75"/>
        <v>1971430</v>
      </c>
      <c r="GP27" s="79">
        <v>57981</v>
      </c>
      <c r="GQ27" s="79">
        <v>42758</v>
      </c>
      <c r="GR27" s="79">
        <v>15223</v>
      </c>
      <c r="GS27" s="81">
        <f t="shared" si="76"/>
        <v>0.778189629216131</v>
      </c>
      <c r="GT27" s="79">
        <f t="shared" si="77"/>
        <v>1980954</v>
      </c>
      <c r="GU27" s="79">
        <v>55429</v>
      </c>
      <c r="GV27" s="79">
        <v>45905</v>
      </c>
      <c r="GW27" s="79">
        <v>9524</v>
      </c>
      <c r="GX27" s="81">
        <f t="shared" si="78"/>
        <v>0.48310109920210204</v>
      </c>
      <c r="GY27" s="79">
        <f t="shared" si="79"/>
        <v>1976469</v>
      </c>
      <c r="GZ27" s="79">
        <v>45186</v>
      </c>
      <c r="HA27" s="79">
        <v>49671</v>
      </c>
      <c r="HB27" s="79">
        <v>-4485</v>
      </c>
      <c r="HC27" s="81">
        <f t="shared" si="80"/>
        <v>-0.22640606495658153</v>
      </c>
      <c r="HD27" s="79">
        <f t="shared" si="81"/>
        <v>1968097</v>
      </c>
      <c r="HE27" s="79">
        <v>42148</v>
      </c>
      <c r="HF27" s="79">
        <v>50520</v>
      </c>
      <c r="HG27" s="79">
        <v>-8372</v>
      </c>
      <c r="HH27" s="81">
        <f t="shared" si="82"/>
        <v>-0.42358367371307115</v>
      </c>
      <c r="HI27" s="79">
        <f t="shared" si="83"/>
        <v>1991822</v>
      </c>
      <c r="HJ27" s="79">
        <v>76314</v>
      </c>
      <c r="HK27" s="79">
        <v>52589</v>
      </c>
      <c r="HL27" s="79">
        <v>23725</v>
      </c>
      <c r="HM27" s="81">
        <f t="shared" si="84"/>
        <v>1.2054792014824474</v>
      </c>
      <c r="HN27" s="79">
        <f t="shared" si="85"/>
        <v>2001061</v>
      </c>
      <c r="HO27" s="79">
        <v>51236</v>
      </c>
      <c r="HP27" s="79">
        <v>41997</v>
      </c>
      <c r="HQ27" s="79">
        <v>9239</v>
      </c>
      <c r="HR27" s="81">
        <f t="shared" si="86"/>
        <v>0.46384666902966226</v>
      </c>
      <c r="HS27" s="79">
        <f t="shared" si="87"/>
        <v>2005674</v>
      </c>
      <c r="HT27" s="79">
        <v>42676</v>
      </c>
      <c r="HU27" s="79">
        <v>38063</v>
      </c>
      <c r="HV27" s="79">
        <v>4613</v>
      </c>
      <c r="HW27" s="81">
        <f t="shared" si="88"/>
        <v>0.23052770505246964</v>
      </c>
      <c r="HX27" s="79">
        <f t="shared" si="89"/>
        <v>2001305</v>
      </c>
      <c r="HY27" s="79">
        <v>32835</v>
      </c>
      <c r="HZ27" s="79">
        <v>37204</v>
      </c>
      <c r="IA27" s="79">
        <v>-4369</v>
      </c>
      <c r="IB27" s="81">
        <f t="shared" si="90"/>
        <v>-0.21783201058596763</v>
      </c>
      <c r="IC27" s="79">
        <f t="shared" si="91"/>
        <v>1923545</v>
      </c>
      <c r="ID27" s="79">
        <v>18377</v>
      </c>
      <c r="IE27" s="79">
        <v>96137</v>
      </c>
      <c r="IF27" s="79">
        <v>-77760</v>
      </c>
      <c r="IG27" s="81">
        <f t="shared" si="92"/>
        <v>-3.8854647342608946</v>
      </c>
      <c r="IH27" s="79">
        <f t="shared" si="93"/>
        <v>1933926</v>
      </c>
      <c r="II27" s="79">
        <v>68129</v>
      </c>
      <c r="IJ27" s="79">
        <v>57748</v>
      </c>
      <c r="IK27" s="79">
        <v>10381</v>
      </c>
      <c r="IL27" s="81">
        <f t="shared" si="1"/>
        <v>0.53968064173180241</v>
      </c>
      <c r="IM27" s="79">
        <f t="shared" si="94"/>
        <v>1992244</v>
      </c>
      <c r="IN27" s="80">
        <v>120492</v>
      </c>
      <c r="IO27" s="80">
        <v>62174</v>
      </c>
      <c r="IP27" s="80">
        <v>58318</v>
      </c>
      <c r="IQ27" s="81">
        <f t="shared" si="95"/>
        <v>3.015523861823048</v>
      </c>
      <c r="IR27" s="79">
        <f t="shared" si="96"/>
        <v>2016330</v>
      </c>
      <c r="IS27" s="80">
        <v>81243</v>
      </c>
      <c r="IT27" s="80">
        <v>57157</v>
      </c>
      <c r="IU27" s="80">
        <v>24086</v>
      </c>
      <c r="IV27" s="81">
        <f t="shared" si="97"/>
        <v>1.2089884572371656</v>
      </c>
      <c r="IW27" s="79">
        <f t="shared" si="98"/>
        <v>2030792</v>
      </c>
      <c r="IX27" s="82">
        <v>68753</v>
      </c>
      <c r="IY27" s="82">
        <v>54291</v>
      </c>
      <c r="IZ27" s="82">
        <v>14462</v>
      </c>
      <c r="JA27" s="81">
        <f t="shared" si="99"/>
        <v>0.71724370514747093</v>
      </c>
      <c r="JB27" s="79">
        <f t="shared" si="100"/>
        <v>2037325</v>
      </c>
      <c r="JC27" s="82">
        <v>56291</v>
      </c>
      <c r="JD27" s="82">
        <v>49758</v>
      </c>
      <c r="JE27" s="82">
        <v>6533</v>
      </c>
      <c r="JF27" s="81">
        <f t="shared" si="101"/>
        <v>0.32169715066831067</v>
      </c>
      <c r="JG27" s="79">
        <f t="shared" si="102"/>
        <v>2034202</v>
      </c>
      <c r="JH27" s="82">
        <v>48624</v>
      </c>
      <c r="JI27" s="82">
        <v>51747</v>
      </c>
      <c r="JJ27" s="82">
        <v>-3123</v>
      </c>
      <c r="JK27" s="81">
        <f t="shared" si="103"/>
        <v>-0.15328923956658855</v>
      </c>
      <c r="JL27" s="79">
        <f t="shared" si="104"/>
        <v>2026309</v>
      </c>
      <c r="JM27" s="82">
        <v>48781</v>
      </c>
      <c r="JN27" s="82">
        <v>56674</v>
      </c>
      <c r="JO27" s="82">
        <v>-7893</v>
      </c>
      <c r="JP27" s="81">
        <f t="shared" si="105"/>
        <v>-0.38801456295884085</v>
      </c>
      <c r="JQ27" s="79">
        <f t="shared" si="106"/>
        <v>2050966</v>
      </c>
      <c r="JR27" s="82">
        <v>78159</v>
      </c>
      <c r="JS27" s="82">
        <v>53502</v>
      </c>
      <c r="JT27" s="82">
        <v>24657</v>
      </c>
      <c r="JU27" s="81">
        <f t="shared" si="107"/>
        <v>1.2168430382532969</v>
      </c>
      <c r="JV27" s="79">
        <f t="shared" si="108"/>
        <v>2061523</v>
      </c>
      <c r="JW27" s="82">
        <v>55635</v>
      </c>
      <c r="JX27" s="82">
        <v>45078</v>
      </c>
      <c r="JY27" s="82">
        <v>10557</v>
      </c>
      <c r="JZ27" s="81">
        <f t="shared" si="109"/>
        <v>0.51473305749583365</v>
      </c>
      <c r="KA27" s="79">
        <f t="shared" si="110"/>
        <v>2064296</v>
      </c>
      <c r="KB27" s="82">
        <v>47224</v>
      </c>
      <c r="KC27" s="82">
        <v>44451</v>
      </c>
      <c r="KD27" s="82">
        <v>2773</v>
      </c>
      <c r="KE27" s="81">
        <f t="shared" si="111"/>
        <v>0.13451220287137228</v>
      </c>
      <c r="KF27" s="79">
        <f t="shared" si="112"/>
        <v>2060185</v>
      </c>
      <c r="KG27" s="82">
        <v>34111</v>
      </c>
      <c r="KH27" s="82">
        <v>38222</v>
      </c>
      <c r="KI27" s="82">
        <v>-4111</v>
      </c>
      <c r="KJ27" s="81">
        <f t="shared" si="113"/>
        <v>-0.19914779663381607</v>
      </c>
      <c r="KK27" s="79">
        <f t="shared" si="114"/>
        <v>1979420</v>
      </c>
      <c r="KL27" s="82">
        <v>18209</v>
      </c>
      <c r="KM27" s="82">
        <v>98974</v>
      </c>
      <c r="KN27" s="82">
        <v>-80765</v>
      </c>
      <c r="KO27" s="81">
        <f t="shared" si="115"/>
        <v>-3.9202790040700228</v>
      </c>
      <c r="KP27" s="79">
        <f t="shared" si="116"/>
        <v>1987514</v>
      </c>
      <c r="KQ27" s="82">
        <v>74970</v>
      </c>
      <c r="KR27" s="82">
        <v>66876</v>
      </c>
      <c r="KS27" s="82">
        <v>8094</v>
      </c>
      <c r="KT27" s="81">
        <f t="shared" si="117"/>
        <v>0.40890765981954313</v>
      </c>
      <c r="KU27" s="79">
        <f t="shared" si="118"/>
        <v>2052710</v>
      </c>
      <c r="KV27" s="82">
        <v>133997</v>
      </c>
      <c r="KW27" s="82">
        <v>68801</v>
      </c>
      <c r="KX27" s="82">
        <v>65196</v>
      </c>
      <c r="KY27" s="81">
        <f t="shared" si="119"/>
        <v>3.280278780426201</v>
      </c>
      <c r="KZ27" s="79">
        <f t="shared" si="120"/>
        <v>2068518</v>
      </c>
      <c r="LA27" s="82">
        <v>72331</v>
      </c>
      <c r="LB27" s="82">
        <v>56523</v>
      </c>
      <c r="LC27" s="82">
        <v>15808</v>
      </c>
      <c r="LD27" s="81">
        <f t="shared" si="121"/>
        <v>0.7701039114146665</v>
      </c>
      <c r="LE27" s="79">
        <f t="shared" si="122"/>
        <v>2082324</v>
      </c>
      <c r="LF27" s="82">
        <v>64566</v>
      </c>
      <c r="LG27" s="82">
        <v>50760</v>
      </c>
      <c r="LH27" s="82">
        <v>13806</v>
      </c>
      <c r="LI27" s="81">
        <f t="shared" si="123"/>
        <v>0.66743436605337736</v>
      </c>
      <c r="LJ27" s="79">
        <f t="shared" si="124"/>
        <v>2088982</v>
      </c>
      <c r="LK27" s="82">
        <v>56427</v>
      </c>
      <c r="LL27" s="82">
        <v>49769</v>
      </c>
      <c r="LM27" s="82">
        <v>6658</v>
      </c>
      <c r="LN27" s="81">
        <f t="shared" si="125"/>
        <v>0.31973890710571462</v>
      </c>
      <c r="LO27" s="79">
        <f t="shared" si="126"/>
        <v>2083952</v>
      </c>
      <c r="LP27" s="82">
        <v>46870</v>
      </c>
      <c r="LQ27" s="82">
        <v>51900</v>
      </c>
      <c r="LR27" s="82">
        <v>-5030</v>
      </c>
      <c r="LS27" s="81">
        <f t="shared" si="127"/>
        <v>-0.24078713938176585</v>
      </c>
      <c r="LT27" s="79">
        <f t="shared" si="128"/>
        <v>2073686</v>
      </c>
      <c r="LU27" s="82">
        <v>48465</v>
      </c>
      <c r="LV27" s="82">
        <v>58731</v>
      </c>
      <c r="LW27" s="82">
        <v>-10266</v>
      </c>
      <c r="LX27" s="81">
        <f t="shared" si="129"/>
        <v>-0.49262171105668456</v>
      </c>
      <c r="LY27" s="79">
        <f t="shared" si="130"/>
        <v>2097471</v>
      </c>
      <c r="LZ27" s="82">
        <v>77961</v>
      </c>
      <c r="MA27" s="82">
        <v>54176</v>
      </c>
      <c r="MB27" s="82">
        <v>23785</v>
      </c>
      <c r="MC27" s="81">
        <f t="shared" si="131"/>
        <v>1.1469913959972724</v>
      </c>
      <c r="MD27" s="79">
        <f t="shared" si="132"/>
        <v>2106975</v>
      </c>
      <c r="ME27" s="82">
        <v>59505</v>
      </c>
      <c r="MF27" s="82">
        <v>50001</v>
      </c>
      <c r="MG27" s="82">
        <v>9504</v>
      </c>
      <c r="MH27" s="81">
        <f t="shared" si="133"/>
        <v>0.45311711103514662</v>
      </c>
      <c r="MI27" s="79">
        <f t="shared" si="134"/>
        <v>2108501</v>
      </c>
      <c r="MJ27" s="82">
        <v>47023</v>
      </c>
      <c r="MK27" s="82">
        <v>45497</v>
      </c>
      <c r="ML27" s="82">
        <v>1526</v>
      </c>
      <c r="MM27" s="81">
        <f t="shared" si="135"/>
        <v>7.2426108520509264E-2</v>
      </c>
      <c r="MN27" s="79">
        <f t="shared" si="136"/>
        <v>2101871</v>
      </c>
      <c r="MO27" s="82">
        <v>33536</v>
      </c>
      <c r="MP27" s="82">
        <v>40166</v>
      </c>
      <c r="MQ27" s="82">
        <v>-6630</v>
      </c>
      <c r="MR27" s="81">
        <f t="shared" si="3"/>
        <v>-0.31444139699246049</v>
      </c>
      <c r="MS27" s="79">
        <v>2014737</v>
      </c>
      <c r="MT27" s="82">
        <v>16598</v>
      </c>
      <c r="MU27" s="82">
        <v>103732</v>
      </c>
      <c r="MV27" s="82">
        <v>-87134</v>
      </c>
      <c r="MW27" s="81">
        <f t="shared" si="4"/>
        <v>-4.1455446123953372</v>
      </c>
      <c r="MX27" s="79">
        <f t="shared" si="168"/>
        <v>2017552</v>
      </c>
      <c r="MY27" s="82">
        <v>70206</v>
      </c>
      <c r="MZ27" s="82">
        <v>67391</v>
      </c>
      <c r="NA27" s="82">
        <v>2815</v>
      </c>
      <c r="NB27" s="81">
        <v>0.13465632498264313</v>
      </c>
      <c r="NC27" s="79">
        <f t="shared" si="169"/>
        <v>2066565</v>
      </c>
      <c r="ND27" s="82">
        <v>119133</v>
      </c>
      <c r="NE27" s="82">
        <v>70120</v>
      </c>
      <c r="NF27" s="82">
        <v>49013</v>
      </c>
      <c r="NG27" s="81">
        <f t="shared" si="5"/>
        <v>2.3717134471937733</v>
      </c>
      <c r="NH27" s="79">
        <f t="shared" si="170"/>
        <v>2088402</v>
      </c>
      <c r="NI27" s="82">
        <v>86427</v>
      </c>
      <c r="NJ27" s="82">
        <v>64590</v>
      </c>
      <c r="NK27" s="82">
        <v>21837</v>
      </c>
      <c r="NL27" s="81">
        <f t="shared" si="6"/>
        <v>1.0456320191227551</v>
      </c>
      <c r="NM27" s="79">
        <f t="shared" si="171"/>
        <v>2097134</v>
      </c>
      <c r="NN27" s="82">
        <v>64098</v>
      </c>
      <c r="NO27" s="82">
        <v>55366</v>
      </c>
      <c r="NP27" s="82">
        <v>8732</v>
      </c>
      <c r="NQ27" s="81">
        <v>0.41760441660881042</v>
      </c>
      <c r="NR27" s="79">
        <f t="shared" si="172"/>
        <v>2102112</v>
      </c>
      <c r="NS27" s="82">
        <v>56491</v>
      </c>
      <c r="NT27" s="82">
        <v>51513</v>
      </c>
      <c r="NU27" s="82">
        <v>4978</v>
      </c>
      <c r="NV27" s="81">
        <v>0.2371116429567337</v>
      </c>
      <c r="NW27" s="79">
        <f t="shared" si="173"/>
        <v>2094470</v>
      </c>
      <c r="NX27" s="82">
        <v>47903</v>
      </c>
      <c r="NY27" s="82">
        <v>55545</v>
      </c>
      <c r="NZ27" s="82">
        <v>-7642</v>
      </c>
      <c r="OA27" s="81">
        <v>-0.36306899785995483</v>
      </c>
      <c r="OB27" s="79">
        <f t="shared" si="174"/>
        <v>2087118</v>
      </c>
      <c r="OC27" s="82">
        <v>53960</v>
      </c>
      <c r="OD27" s="82">
        <v>61312</v>
      </c>
      <c r="OE27" s="82">
        <v>-7352</v>
      </c>
      <c r="OF27" s="81">
        <v>-0.35059000000000001</v>
      </c>
      <c r="OG27" s="82">
        <f t="shared" si="137"/>
        <v>498218</v>
      </c>
      <c r="OH27" s="82">
        <f t="shared" si="137"/>
        <v>425837</v>
      </c>
      <c r="OI27" s="82">
        <f t="shared" si="137"/>
        <v>72381</v>
      </c>
      <c r="OJ27" s="81">
        <f t="shared" si="8"/>
        <v>3.5925780883559493</v>
      </c>
      <c r="OK27" s="82">
        <f t="shared" si="138"/>
        <v>732841</v>
      </c>
      <c r="OL27" s="82">
        <f t="shared" si="138"/>
        <v>719409</v>
      </c>
      <c r="OM27" s="82">
        <f t="shared" si="138"/>
        <v>13432</v>
      </c>
      <c r="ON27" s="81">
        <f t="shared" si="139"/>
        <v>0.64773548164958439</v>
      </c>
      <c r="OO27" s="81"/>
    </row>
    <row r="28" spans="1:405" ht="31.5" customHeight="1">
      <c r="A28" s="37"/>
      <c r="B28" s="78" t="s">
        <v>35</v>
      </c>
      <c r="C28" s="79">
        <f t="shared" si="10"/>
        <v>2458610</v>
      </c>
      <c r="D28" s="79">
        <v>55532</v>
      </c>
      <c r="E28" s="79">
        <v>50013</v>
      </c>
      <c r="F28" s="79">
        <v>5519</v>
      </c>
      <c r="G28" s="79">
        <f t="shared" si="11"/>
        <v>2468323</v>
      </c>
      <c r="H28" s="79">
        <v>60283</v>
      </c>
      <c r="I28" s="79">
        <v>50570</v>
      </c>
      <c r="J28" s="79">
        <v>9713</v>
      </c>
      <c r="K28" s="81">
        <f t="shared" si="0"/>
        <v>0.39506062368574113</v>
      </c>
      <c r="L28" s="79">
        <f t="shared" si="12"/>
        <v>2477790</v>
      </c>
      <c r="M28" s="79">
        <v>64766</v>
      </c>
      <c r="N28" s="79">
        <v>55299</v>
      </c>
      <c r="O28" s="79">
        <v>9467</v>
      </c>
      <c r="P28" s="81">
        <f t="shared" si="233"/>
        <v>0.3835397555344256</v>
      </c>
      <c r="Q28" s="79">
        <f t="shared" si="13"/>
        <v>2480668</v>
      </c>
      <c r="R28" s="79">
        <v>58732</v>
      </c>
      <c r="S28" s="79">
        <v>55854</v>
      </c>
      <c r="T28" s="79">
        <v>2878</v>
      </c>
      <c r="U28" s="81">
        <f t="shared" si="234"/>
        <v>0.11615189342115352</v>
      </c>
      <c r="V28" s="79">
        <f t="shared" si="14"/>
        <v>2488012</v>
      </c>
      <c r="W28" s="79">
        <v>55020</v>
      </c>
      <c r="X28" s="79">
        <v>47676</v>
      </c>
      <c r="Y28" s="79">
        <v>7344</v>
      </c>
      <c r="Z28" s="81">
        <f t="shared" si="235"/>
        <v>0.29604928994932012</v>
      </c>
      <c r="AA28" s="79">
        <f t="shared" si="15"/>
        <v>2501571</v>
      </c>
      <c r="AB28" s="79">
        <v>58809</v>
      </c>
      <c r="AC28" s="79">
        <v>45250</v>
      </c>
      <c r="AD28" s="79">
        <v>13559</v>
      </c>
      <c r="AE28" s="81">
        <f t="shared" si="236"/>
        <v>0.5449732557560012</v>
      </c>
      <c r="AF28" s="79">
        <f t="shared" si="16"/>
        <v>2515091</v>
      </c>
      <c r="AG28" s="79">
        <v>63240</v>
      </c>
      <c r="AH28" s="79">
        <v>49720</v>
      </c>
      <c r="AI28" s="79">
        <v>13520</v>
      </c>
      <c r="AJ28" s="81">
        <f t="shared" si="237"/>
        <v>0.5404603747005382</v>
      </c>
      <c r="AK28" s="79">
        <f t="shared" si="17"/>
        <v>2523067</v>
      </c>
      <c r="AL28" s="79">
        <v>63675</v>
      </c>
      <c r="AM28" s="79">
        <v>55699</v>
      </c>
      <c r="AN28" s="79">
        <v>7976</v>
      </c>
      <c r="AO28" s="81">
        <f t="shared" si="238"/>
        <v>0.31712570240997245</v>
      </c>
      <c r="AP28" s="79">
        <f t="shared" si="18"/>
        <v>2528777</v>
      </c>
      <c r="AQ28" s="79">
        <v>60645</v>
      </c>
      <c r="AR28" s="79">
        <v>54935</v>
      </c>
      <c r="AS28" s="79">
        <v>5710</v>
      </c>
      <c r="AT28" s="81">
        <f t="shared" si="239"/>
        <v>0.2263118656777644</v>
      </c>
      <c r="AU28" s="79">
        <f t="shared" si="19"/>
        <v>2534379</v>
      </c>
      <c r="AV28" s="79">
        <v>63690</v>
      </c>
      <c r="AW28" s="79">
        <v>58088</v>
      </c>
      <c r="AX28" s="79">
        <v>5602</v>
      </c>
      <c r="AY28" s="81">
        <f t="shared" si="240"/>
        <v>0.2215300123340255</v>
      </c>
      <c r="AZ28" s="79">
        <f t="shared" si="20"/>
        <v>2549258</v>
      </c>
      <c r="BA28" s="79">
        <v>63732</v>
      </c>
      <c r="BB28" s="79">
        <v>48853</v>
      </c>
      <c r="BC28" s="79">
        <v>14879</v>
      </c>
      <c r="BD28" s="81">
        <f t="shared" si="166"/>
        <v>0.58708661964134023</v>
      </c>
      <c r="BE28" s="79">
        <f t="shared" si="21"/>
        <v>2556662</v>
      </c>
      <c r="BF28" s="79">
        <v>66479</v>
      </c>
      <c r="BG28" s="79">
        <v>59075</v>
      </c>
      <c r="BH28" s="79">
        <v>7404</v>
      </c>
      <c r="BI28" s="81">
        <f t="shared" si="167"/>
        <v>0.29043745278037769</v>
      </c>
      <c r="BJ28" s="79">
        <f t="shared" si="22"/>
        <v>2578127</v>
      </c>
      <c r="BK28" s="79">
        <v>75972</v>
      </c>
      <c r="BL28" s="79">
        <v>54507</v>
      </c>
      <c r="BM28" s="79">
        <v>21465</v>
      </c>
      <c r="BN28" s="81">
        <f t="shared" si="23"/>
        <v>0.83957128474550013</v>
      </c>
      <c r="BO28" s="79">
        <f t="shared" si="24"/>
        <v>2604027</v>
      </c>
      <c r="BP28" s="79">
        <v>81793</v>
      </c>
      <c r="BQ28" s="79">
        <v>55893</v>
      </c>
      <c r="BR28" s="79">
        <v>25900</v>
      </c>
      <c r="BS28" s="81">
        <f t="shared" si="25"/>
        <v>1.004605281275903</v>
      </c>
      <c r="BT28" s="79">
        <f t="shared" si="26"/>
        <v>2643626</v>
      </c>
      <c r="BU28" s="79">
        <v>107555</v>
      </c>
      <c r="BV28" s="79">
        <v>67956</v>
      </c>
      <c r="BW28" s="79">
        <v>39599</v>
      </c>
      <c r="BX28" s="81">
        <f t="shared" si="27"/>
        <v>1.5206831572790913</v>
      </c>
      <c r="BY28" s="79">
        <f t="shared" si="28"/>
        <v>2673866</v>
      </c>
      <c r="BZ28" s="79">
        <v>91794</v>
      </c>
      <c r="CA28" s="79">
        <v>61554</v>
      </c>
      <c r="CB28" s="79">
        <v>30240</v>
      </c>
      <c r="CC28" s="81">
        <f t="shared" si="29"/>
        <v>1.1438834388828072</v>
      </c>
      <c r="CD28" s="79">
        <f t="shared" si="30"/>
        <v>2690290</v>
      </c>
      <c r="CE28" s="79">
        <v>77806</v>
      </c>
      <c r="CF28" s="79">
        <v>61382</v>
      </c>
      <c r="CG28" s="79">
        <v>16424</v>
      </c>
      <c r="CH28" s="81">
        <f t="shared" si="31"/>
        <v>0.61424170096781217</v>
      </c>
      <c r="CI28" s="79">
        <f t="shared" si="32"/>
        <v>2707821</v>
      </c>
      <c r="CJ28" s="79">
        <v>81907</v>
      </c>
      <c r="CK28" s="79">
        <v>64376</v>
      </c>
      <c r="CL28" s="79">
        <v>17531</v>
      </c>
      <c r="CM28" s="81">
        <f t="shared" si="33"/>
        <v>0.65163978604537054</v>
      </c>
      <c r="CN28" s="79">
        <f t="shared" si="34"/>
        <v>2717954</v>
      </c>
      <c r="CO28" s="79">
        <v>79526</v>
      </c>
      <c r="CP28" s="79">
        <v>69393</v>
      </c>
      <c r="CQ28" s="79">
        <v>10133</v>
      </c>
      <c r="CR28" s="81">
        <f t="shared" si="35"/>
        <v>0.37421232791975539</v>
      </c>
      <c r="CS28" s="79">
        <f t="shared" si="150"/>
        <v>2726501</v>
      </c>
      <c r="CT28" s="79">
        <v>80666</v>
      </c>
      <c r="CU28" s="79">
        <v>72119</v>
      </c>
      <c r="CV28" s="79">
        <v>8547</v>
      </c>
      <c r="CW28" s="81">
        <f t="shared" si="36"/>
        <v>0.31446448321053261</v>
      </c>
      <c r="CX28" s="79">
        <f t="shared" si="37"/>
        <v>2728822</v>
      </c>
      <c r="CY28" s="79">
        <v>75114</v>
      </c>
      <c r="CZ28" s="79">
        <v>72793</v>
      </c>
      <c r="DA28" s="79">
        <v>2321</v>
      </c>
      <c r="DB28" s="81">
        <f t="shared" si="38"/>
        <v>8.5127421556052976E-2</v>
      </c>
      <c r="DC28" s="79">
        <f t="shared" si="39"/>
        <v>2733012</v>
      </c>
      <c r="DD28" s="79">
        <v>74366</v>
      </c>
      <c r="DE28" s="79">
        <v>70176</v>
      </c>
      <c r="DF28" s="79">
        <v>4190</v>
      </c>
      <c r="DG28" s="81">
        <f t="shared" si="40"/>
        <v>0.15354610890706685</v>
      </c>
      <c r="DH28" s="79">
        <f t="shared" si="41"/>
        <v>2740443</v>
      </c>
      <c r="DI28" s="79">
        <v>72284</v>
      </c>
      <c r="DJ28" s="79">
        <v>64853</v>
      </c>
      <c r="DK28" s="79">
        <v>7431</v>
      </c>
      <c r="DL28" s="81">
        <f t="shared" si="42"/>
        <v>0.27189781823131404</v>
      </c>
      <c r="DM28" s="79">
        <f t="shared" si="43"/>
        <v>2736387</v>
      </c>
      <c r="DN28" s="79">
        <v>66496</v>
      </c>
      <c r="DO28" s="79">
        <v>70552</v>
      </c>
      <c r="DP28" s="79">
        <v>-4056</v>
      </c>
      <c r="DQ28" s="81">
        <f t="shared" si="44"/>
        <v>-0.14800526776145317</v>
      </c>
      <c r="DR28" s="79">
        <f t="shared" si="45"/>
        <v>2753545</v>
      </c>
      <c r="DS28" s="79">
        <v>89473</v>
      </c>
      <c r="DT28" s="79">
        <v>72315</v>
      </c>
      <c r="DU28" s="79">
        <v>17158</v>
      </c>
      <c r="DV28" s="81">
        <f t="shared" si="46"/>
        <v>0.62703119112903261</v>
      </c>
      <c r="DW28" s="79">
        <f t="shared" si="47"/>
        <v>2776936</v>
      </c>
      <c r="DX28" s="79">
        <v>99093</v>
      </c>
      <c r="DY28" s="79">
        <v>75702</v>
      </c>
      <c r="DZ28" s="79">
        <v>23391</v>
      </c>
      <c r="EA28" s="81">
        <f t="shared" si="48"/>
        <v>0.84948675253173644</v>
      </c>
      <c r="EB28" s="79">
        <f t="shared" si="49"/>
        <v>2780948</v>
      </c>
      <c r="EC28" s="79">
        <v>89788</v>
      </c>
      <c r="ED28" s="79">
        <v>85776</v>
      </c>
      <c r="EE28" s="79">
        <v>4012</v>
      </c>
      <c r="EF28" s="81">
        <f t="shared" si="50"/>
        <v>0.14447578194095939</v>
      </c>
      <c r="EG28" s="79">
        <f t="shared" si="51"/>
        <v>2791249</v>
      </c>
      <c r="EH28" s="79">
        <v>88967</v>
      </c>
      <c r="EI28" s="79">
        <v>78666</v>
      </c>
      <c r="EJ28" s="79">
        <v>10301</v>
      </c>
      <c r="EK28" s="81">
        <f t="shared" si="52"/>
        <v>0.37041325476060682</v>
      </c>
      <c r="EL28" s="79">
        <f t="shared" si="53"/>
        <v>2802065</v>
      </c>
      <c r="EM28" s="79">
        <v>89861</v>
      </c>
      <c r="EN28" s="79">
        <v>79045</v>
      </c>
      <c r="EO28" s="79">
        <v>10816</v>
      </c>
      <c r="EP28" s="81">
        <f t="shared" si="54"/>
        <v>0.38749678011528171</v>
      </c>
      <c r="EQ28" s="79">
        <f t="shared" si="55"/>
        <v>2814294</v>
      </c>
      <c r="ER28" s="79">
        <v>87662</v>
      </c>
      <c r="ES28" s="79">
        <v>75433</v>
      </c>
      <c r="ET28" s="79">
        <v>12229</v>
      </c>
      <c r="EU28" s="81">
        <f t="shared" si="56"/>
        <v>0.43642813425098992</v>
      </c>
      <c r="EV28" s="79">
        <f t="shared" si="57"/>
        <v>2827930</v>
      </c>
      <c r="EW28" s="79">
        <v>91424</v>
      </c>
      <c r="EX28" s="79">
        <v>77788</v>
      </c>
      <c r="EY28" s="79">
        <v>13636</v>
      </c>
      <c r="EZ28" s="81">
        <f t="shared" si="58"/>
        <v>0.48452649225702793</v>
      </c>
      <c r="FA28" s="79">
        <f t="shared" si="59"/>
        <v>2832731</v>
      </c>
      <c r="FB28" s="79">
        <v>90456</v>
      </c>
      <c r="FC28" s="79">
        <v>85655</v>
      </c>
      <c r="FD28" s="79">
        <v>4801</v>
      </c>
      <c r="FE28" s="81">
        <f t="shared" si="60"/>
        <v>0.1697708217671583</v>
      </c>
      <c r="FF28" s="79">
        <f t="shared" si="61"/>
        <v>2837494</v>
      </c>
      <c r="FG28" s="79">
        <v>81050</v>
      </c>
      <c r="FH28" s="79">
        <v>76287</v>
      </c>
      <c r="FI28" s="79">
        <v>4763</v>
      </c>
      <c r="FJ28" s="81">
        <f t="shared" si="62"/>
        <v>0.16814162728476512</v>
      </c>
      <c r="FK28" s="79">
        <f t="shared" si="63"/>
        <v>2841556</v>
      </c>
      <c r="FL28" s="79">
        <v>74835</v>
      </c>
      <c r="FM28" s="79">
        <v>70773</v>
      </c>
      <c r="FN28" s="79">
        <v>4062</v>
      </c>
      <c r="FO28" s="81">
        <f t="shared" si="64"/>
        <v>0.14315448772755116</v>
      </c>
      <c r="FP28" s="79">
        <f t="shared" si="65"/>
        <v>2847427</v>
      </c>
      <c r="FQ28" s="79">
        <v>71621</v>
      </c>
      <c r="FR28" s="79">
        <v>65750</v>
      </c>
      <c r="FS28" s="79">
        <v>5871</v>
      </c>
      <c r="FT28" s="81">
        <f t="shared" si="66"/>
        <v>0.20661215193365887</v>
      </c>
      <c r="FU28" s="79">
        <f t="shared" si="67"/>
        <v>2836580</v>
      </c>
      <c r="FV28" s="79">
        <v>61913</v>
      </c>
      <c r="FW28" s="79">
        <v>72760</v>
      </c>
      <c r="FX28" s="79">
        <v>-10847</v>
      </c>
      <c r="FY28" s="81">
        <f t="shared" si="68"/>
        <v>-0.38094040690068609</v>
      </c>
      <c r="FZ28" s="79">
        <f t="shared" si="69"/>
        <v>2842332</v>
      </c>
      <c r="GA28" s="79">
        <v>80697</v>
      </c>
      <c r="GB28" s="79">
        <v>74945</v>
      </c>
      <c r="GC28" s="79">
        <v>5752</v>
      </c>
      <c r="GD28" s="81">
        <f t="shared" si="70"/>
        <v>0.20277940336602529</v>
      </c>
      <c r="GE28" s="79">
        <f t="shared" si="71"/>
        <v>2854425</v>
      </c>
      <c r="GF28" s="79">
        <v>87067</v>
      </c>
      <c r="GG28" s="79">
        <v>74974</v>
      </c>
      <c r="GH28" s="79">
        <v>12093</v>
      </c>
      <c r="GI28" s="81">
        <f t="shared" si="72"/>
        <v>0.42546050215105058</v>
      </c>
      <c r="GJ28" s="79">
        <f t="shared" si="73"/>
        <v>2868639</v>
      </c>
      <c r="GK28" s="79">
        <v>101124</v>
      </c>
      <c r="GL28" s="79">
        <v>86910</v>
      </c>
      <c r="GM28" s="79">
        <v>14214</v>
      </c>
      <c r="GN28" s="81">
        <f t="shared" si="74"/>
        <v>0.49796368795817014</v>
      </c>
      <c r="GO28" s="79">
        <f t="shared" si="75"/>
        <v>2886973</v>
      </c>
      <c r="GP28" s="79">
        <v>92162</v>
      </c>
      <c r="GQ28" s="79">
        <v>73828</v>
      </c>
      <c r="GR28" s="79">
        <v>18334</v>
      </c>
      <c r="GS28" s="81">
        <f t="shared" si="76"/>
        <v>0.63911841120475599</v>
      </c>
      <c r="GT28" s="79">
        <f t="shared" si="77"/>
        <v>2900849</v>
      </c>
      <c r="GU28" s="79">
        <v>93189</v>
      </c>
      <c r="GV28" s="79">
        <v>79313</v>
      </c>
      <c r="GW28" s="79">
        <v>13876</v>
      </c>
      <c r="GX28" s="81">
        <f t="shared" si="78"/>
        <v>0.48064183489073159</v>
      </c>
      <c r="GY28" s="79">
        <f t="shared" si="79"/>
        <v>2909729</v>
      </c>
      <c r="GZ28" s="79">
        <v>88376</v>
      </c>
      <c r="HA28" s="79">
        <v>79496</v>
      </c>
      <c r="HB28" s="79">
        <v>8880</v>
      </c>
      <c r="HC28" s="81">
        <f t="shared" si="80"/>
        <v>0.3061172780796243</v>
      </c>
      <c r="HD28" s="79">
        <f t="shared" si="81"/>
        <v>2923052</v>
      </c>
      <c r="HE28" s="79">
        <v>92318</v>
      </c>
      <c r="HF28" s="79">
        <v>78995</v>
      </c>
      <c r="HG28" s="79">
        <v>13323</v>
      </c>
      <c r="HH28" s="81">
        <f t="shared" si="82"/>
        <v>0.45787769238990983</v>
      </c>
      <c r="HI28" s="79">
        <f t="shared" si="83"/>
        <v>2934370</v>
      </c>
      <c r="HJ28" s="79">
        <v>95954</v>
      </c>
      <c r="HK28" s="79">
        <v>84636</v>
      </c>
      <c r="HL28" s="79">
        <v>11318</v>
      </c>
      <c r="HM28" s="81">
        <f t="shared" si="84"/>
        <v>0.3871980382148521</v>
      </c>
      <c r="HN28" s="79">
        <f t="shared" si="85"/>
        <v>2944718</v>
      </c>
      <c r="HO28" s="79">
        <v>85219</v>
      </c>
      <c r="HP28" s="79">
        <v>74871</v>
      </c>
      <c r="HQ28" s="79">
        <v>10348</v>
      </c>
      <c r="HR28" s="81">
        <f t="shared" si="86"/>
        <v>0.3526480982289214</v>
      </c>
      <c r="HS28" s="79">
        <f t="shared" si="87"/>
        <v>2951724</v>
      </c>
      <c r="HT28" s="79">
        <v>82852</v>
      </c>
      <c r="HU28" s="79">
        <v>75846</v>
      </c>
      <c r="HV28" s="79">
        <v>7006</v>
      </c>
      <c r="HW28" s="81">
        <f t="shared" si="88"/>
        <v>0.23791751875731396</v>
      </c>
      <c r="HX28" s="79">
        <f t="shared" si="89"/>
        <v>2957598</v>
      </c>
      <c r="HY28" s="79">
        <v>78599</v>
      </c>
      <c r="HZ28" s="79">
        <v>72725</v>
      </c>
      <c r="IA28" s="79">
        <v>5874</v>
      </c>
      <c r="IB28" s="81">
        <f t="shared" si="90"/>
        <v>0.19900234574777315</v>
      </c>
      <c r="IC28" s="79">
        <f t="shared" si="91"/>
        <v>2950016</v>
      </c>
      <c r="ID28" s="79">
        <v>71663</v>
      </c>
      <c r="IE28" s="79">
        <v>79245</v>
      </c>
      <c r="IF28" s="79">
        <v>-7582</v>
      </c>
      <c r="IG28" s="81">
        <f t="shared" si="92"/>
        <v>-0.25635667862907668</v>
      </c>
      <c r="IH28" s="79">
        <f t="shared" si="93"/>
        <v>2963447</v>
      </c>
      <c r="II28" s="79">
        <v>92841</v>
      </c>
      <c r="IJ28" s="79">
        <v>79410</v>
      </c>
      <c r="IK28" s="79">
        <v>13431</v>
      </c>
      <c r="IL28" s="81">
        <f t="shared" si="1"/>
        <v>0.45528566624723393</v>
      </c>
      <c r="IM28" s="79">
        <f t="shared" si="94"/>
        <v>2980567</v>
      </c>
      <c r="IN28" s="79">
        <v>99699</v>
      </c>
      <c r="IO28" s="79">
        <v>82579</v>
      </c>
      <c r="IP28" s="79">
        <v>17120</v>
      </c>
      <c r="IQ28" s="81">
        <f t="shared" si="95"/>
        <v>0.57770562456490704</v>
      </c>
      <c r="IR28" s="79">
        <f t="shared" si="96"/>
        <v>3005873</v>
      </c>
      <c r="IS28" s="79">
        <v>111974</v>
      </c>
      <c r="IT28" s="79">
        <v>86668</v>
      </c>
      <c r="IU28" s="79">
        <v>25306</v>
      </c>
      <c r="IV28" s="81">
        <f t="shared" si="97"/>
        <v>0.84903308665767274</v>
      </c>
      <c r="IW28" s="79">
        <f t="shared" si="98"/>
        <v>3027258</v>
      </c>
      <c r="IX28" s="82">
        <v>110399</v>
      </c>
      <c r="IY28" s="82">
        <v>89014</v>
      </c>
      <c r="IZ28" s="82">
        <v>21385</v>
      </c>
      <c r="JA28" s="81">
        <f t="shared" si="99"/>
        <v>0.7114405698444346</v>
      </c>
      <c r="JB28" s="79">
        <f t="shared" si="100"/>
        <v>3042600</v>
      </c>
      <c r="JC28" s="82">
        <v>105453</v>
      </c>
      <c r="JD28" s="82">
        <v>90111</v>
      </c>
      <c r="JE28" s="82">
        <v>15342</v>
      </c>
      <c r="JF28" s="81">
        <f t="shared" si="101"/>
        <v>0.50679525828323857</v>
      </c>
      <c r="JG28" s="79">
        <f t="shared" si="102"/>
        <v>3056284</v>
      </c>
      <c r="JH28" s="82">
        <v>103283</v>
      </c>
      <c r="JI28" s="82">
        <v>89599</v>
      </c>
      <c r="JJ28" s="82">
        <v>13684</v>
      </c>
      <c r="JK28" s="81">
        <f t="shared" si="103"/>
        <v>0.44974692697035429</v>
      </c>
      <c r="JL28" s="79">
        <f t="shared" si="104"/>
        <v>3072637</v>
      </c>
      <c r="JM28" s="82">
        <v>107691</v>
      </c>
      <c r="JN28" s="82">
        <v>91338</v>
      </c>
      <c r="JO28" s="82">
        <v>16353</v>
      </c>
      <c r="JP28" s="81">
        <f t="shared" si="105"/>
        <v>0.53506153223980502</v>
      </c>
      <c r="JQ28" s="79">
        <f t="shared" si="106"/>
        <v>3088007</v>
      </c>
      <c r="JR28" s="82">
        <v>105286</v>
      </c>
      <c r="JS28" s="82">
        <v>89916</v>
      </c>
      <c r="JT28" s="82">
        <v>15370</v>
      </c>
      <c r="JU28" s="81">
        <f t="shared" si="107"/>
        <v>0.50022179645691955</v>
      </c>
      <c r="JV28" s="79">
        <f t="shared" si="108"/>
        <v>3107627</v>
      </c>
      <c r="JW28" s="82">
        <v>104347</v>
      </c>
      <c r="JX28" s="82">
        <v>84727</v>
      </c>
      <c r="JY28" s="82">
        <v>19620</v>
      </c>
      <c r="JZ28" s="81">
        <f t="shared" si="109"/>
        <v>0.63536125403860799</v>
      </c>
      <c r="KA28" s="79">
        <f t="shared" si="110"/>
        <v>3117442</v>
      </c>
      <c r="KB28" s="82">
        <v>100143</v>
      </c>
      <c r="KC28" s="82">
        <v>90328</v>
      </c>
      <c r="KD28" s="82">
        <v>9815</v>
      </c>
      <c r="KE28" s="81">
        <f t="shared" si="111"/>
        <v>0.3158358451641719</v>
      </c>
      <c r="KF28" s="79">
        <f t="shared" si="112"/>
        <v>3123716</v>
      </c>
      <c r="KG28" s="82">
        <v>86406</v>
      </c>
      <c r="KH28" s="82">
        <v>80132</v>
      </c>
      <c r="KI28" s="82">
        <v>6274</v>
      </c>
      <c r="KJ28" s="81">
        <f t="shared" si="113"/>
        <v>0.20125474668013069</v>
      </c>
      <c r="KK28" s="79">
        <f t="shared" si="114"/>
        <v>3098918</v>
      </c>
      <c r="KL28" s="82">
        <v>76090</v>
      </c>
      <c r="KM28" s="82">
        <v>100888</v>
      </c>
      <c r="KN28" s="82">
        <v>-24798</v>
      </c>
      <c r="KO28" s="81">
        <f t="shared" si="115"/>
        <v>-0.79386218209337867</v>
      </c>
      <c r="KP28" s="79">
        <f t="shared" si="116"/>
        <v>3111314</v>
      </c>
      <c r="KQ28" s="82">
        <v>105208</v>
      </c>
      <c r="KR28" s="82">
        <v>92812</v>
      </c>
      <c r="KS28" s="82">
        <v>12396</v>
      </c>
      <c r="KT28" s="81">
        <f t="shared" si="117"/>
        <v>0.4000105843394372</v>
      </c>
      <c r="KU28" s="79">
        <f t="shared" si="118"/>
        <v>3127921</v>
      </c>
      <c r="KV28" s="82">
        <v>113508</v>
      </c>
      <c r="KW28" s="82">
        <v>96901</v>
      </c>
      <c r="KX28" s="82">
        <v>16607</v>
      </c>
      <c r="KY28" s="81">
        <f t="shared" si="119"/>
        <v>0.53376161968865887</v>
      </c>
      <c r="KZ28" s="79">
        <f t="shared" si="120"/>
        <v>3139629</v>
      </c>
      <c r="LA28" s="82">
        <v>104885</v>
      </c>
      <c r="LB28" s="82">
        <v>93177</v>
      </c>
      <c r="LC28" s="82">
        <v>11708</v>
      </c>
      <c r="LD28" s="81">
        <f t="shared" si="121"/>
        <v>0.37430612857549789</v>
      </c>
      <c r="LE28" s="79">
        <f t="shared" si="122"/>
        <v>3159938</v>
      </c>
      <c r="LF28" s="82">
        <v>107917</v>
      </c>
      <c r="LG28" s="82">
        <v>87608</v>
      </c>
      <c r="LH28" s="82">
        <v>20309</v>
      </c>
      <c r="LI28" s="81">
        <f t="shared" si="123"/>
        <v>0.64685986783788785</v>
      </c>
      <c r="LJ28" s="79">
        <f t="shared" si="124"/>
        <v>3174565</v>
      </c>
      <c r="LK28" s="82">
        <v>106747</v>
      </c>
      <c r="LL28" s="82">
        <v>92120</v>
      </c>
      <c r="LM28" s="82">
        <v>14627</v>
      </c>
      <c r="LN28" s="81">
        <f t="shared" si="125"/>
        <v>0.46288882883145177</v>
      </c>
      <c r="LO28" s="79">
        <f t="shared" si="126"/>
        <v>3191599</v>
      </c>
      <c r="LP28" s="82">
        <v>106955</v>
      </c>
      <c r="LQ28" s="82">
        <v>89921</v>
      </c>
      <c r="LR28" s="82">
        <v>17034</v>
      </c>
      <c r="LS28" s="81">
        <f t="shared" si="127"/>
        <v>0.53657745234386445</v>
      </c>
      <c r="LT28" s="79">
        <f t="shared" si="128"/>
        <v>3206087</v>
      </c>
      <c r="LU28" s="82">
        <v>110996</v>
      </c>
      <c r="LV28" s="82">
        <v>96508</v>
      </c>
      <c r="LW28" s="82">
        <v>14488</v>
      </c>
      <c r="LX28" s="81">
        <f t="shared" si="129"/>
        <v>0.45394173892146228</v>
      </c>
      <c r="LY28" s="79">
        <f t="shared" si="130"/>
        <v>3219305</v>
      </c>
      <c r="LZ28" s="82">
        <v>110187</v>
      </c>
      <c r="MA28" s="82">
        <v>96969</v>
      </c>
      <c r="MB28" s="82">
        <v>13218</v>
      </c>
      <c r="MC28" s="81">
        <f t="shared" si="131"/>
        <v>0.41227826942936985</v>
      </c>
      <c r="MD28" s="79">
        <f t="shared" si="132"/>
        <v>3224254</v>
      </c>
      <c r="ME28" s="82">
        <v>112552</v>
      </c>
      <c r="MF28" s="82">
        <v>107603</v>
      </c>
      <c r="MG28" s="82">
        <v>4949</v>
      </c>
      <c r="MH28" s="81">
        <f t="shared" si="133"/>
        <v>0.15372883277601843</v>
      </c>
      <c r="MI28" s="79">
        <f t="shared" si="134"/>
        <v>3234721</v>
      </c>
      <c r="MJ28" s="82">
        <v>108891</v>
      </c>
      <c r="MK28" s="82">
        <v>98424</v>
      </c>
      <c r="ML28" s="82">
        <v>10467</v>
      </c>
      <c r="MM28" s="81">
        <f t="shared" si="135"/>
        <v>0.32463323298970864</v>
      </c>
      <c r="MN28" s="79">
        <f t="shared" si="136"/>
        <v>3245749</v>
      </c>
      <c r="MO28" s="82">
        <v>94209</v>
      </c>
      <c r="MP28" s="82">
        <v>83181</v>
      </c>
      <c r="MQ28" s="82">
        <v>11028</v>
      </c>
      <c r="MR28" s="81">
        <f t="shared" si="3"/>
        <v>0.34092584800976655</v>
      </c>
      <c r="MS28" s="79">
        <v>3234477</v>
      </c>
      <c r="MT28" s="82">
        <v>80962</v>
      </c>
      <c r="MU28" s="82">
        <v>92234</v>
      </c>
      <c r="MV28" s="82">
        <v>-11272</v>
      </c>
      <c r="MW28" s="81">
        <f t="shared" si="4"/>
        <v>-0.34728501803435818</v>
      </c>
      <c r="MX28" s="79">
        <f t="shared" si="168"/>
        <v>3239284</v>
      </c>
      <c r="MY28" s="82">
        <v>97069</v>
      </c>
      <c r="MZ28" s="82">
        <v>92262</v>
      </c>
      <c r="NA28" s="82">
        <v>4807</v>
      </c>
      <c r="NB28" s="81">
        <v>0.14818044006824493</v>
      </c>
      <c r="NC28" s="79">
        <f t="shared" si="169"/>
        <v>3254398</v>
      </c>
      <c r="ND28" s="82">
        <v>112725</v>
      </c>
      <c r="NE28" s="82">
        <v>97611</v>
      </c>
      <c r="NF28" s="82">
        <v>15114</v>
      </c>
      <c r="NG28" s="81">
        <f t="shared" si="5"/>
        <v>0.46441768953889478</v>
      </c>
      <c r="NH28" s="79">
        <f t="shared" si="170"/>
        <v>3276770</v>
      </c>
      <c r="NI28" s="82">
        <v>125306</v>
      </c>
      <c r="NJ28" s="82">
        <v>102934</v>
      </c>
      <c r="NK28" s="82">
        <v>22372</v>
      </c>
      <c r="NL28" s="81">
        <f t="shared" si="6"/>
        <v>0.68274550853431892</v>
      </c>
      <c r="NM28" s="79">
        <f t="shared" si="171"/>
        <v>3294920</v>
      </c>
      <c r="NN28" s="82">
        <v>118962</v>
      </c>
      <c r="NO28" s="82">
        <v>100812</v>
      </c>
      <c r="NP28" s="82">
        <v>18150</v>
      </c>
      <c r="NQ28" s="81">
        <v>0.55403625965118408</v>
      </c>
      <c r="NR28" s="79">
        <f t="shared" si="172"/>
        <v>3309394</v>
      </c>
      <c r="NS28" s="82">
        <v>114269</v>
      </c>
      <c r="NT28" s="82">
        <v>99795</v>
      </c>
      <c r="NU28" s="82">
        <v>14474</v>
      </c>
      <c r="NV28" s="81">
        <v>0.43936669826507568</v>
      </c>
      <c r="NW28" s="79">
        <f t="shared" si="173"/>
        <v>3329830</v>
      </c>
      <c r="NX28" s="82">
        <v>121182</v>
      </c>
      <c r="NY28" s="82">
        <v>100746</v>
      </c>
      <c r="NZ28" s="82">
        <v>20436</v>
      </c>
      <c r="OA28" s="81">
        <v>0.6176486611366272</v>
      </c>
      <c r="OB28" s="79">
        <f t="shared" si="174"/>
        <v>3337589</v>
      </c>
      <c r="OC28" s="82">
        <v>115081</v>
      </c>
      <c r="OD28" s="82">
        <v>107322</v>
      </c>
      <c r="OE28" s="82">
        <v>7759</v>
      </c>
      <c r="OF28" s="81">
        <v>0.23325000000000001</v>
      </c>
      <c r="OG28" s="82">
        <f t="shared" si="137"/>
        <v>804594</v>
      </c>
      <c r="OH28" s="82">
        <f t="shared" si="137"/>
        <v>701482</v>
      </c>
      <c r="OI28" s="82">
        <f t="shared" si="137"/>
        <v>103112</v>
      </c>
      <c r="OJ28" s="81">
        <f t="shared" si="8"/>
        <v>3.1879033302756521</v>
      </c>
      <c r="OK28" s="82">
        <f t="shared" si="138"/>
        <v>1311395</v>
      </c>
      <c r="OL28" s="82">
        <f t="shared" si="138"/>
        <v>1179893</v>
      </c>
      <c r="OM28" s="82">
        <f t="shared" si="138"/>
        <v>131502</v>
      </c>
      <c r="ON28" s="81">
        <f t="shared" si="139"/>
        <v>4.1016354203738077</v>
      </c>
      <c r="OO28" s="81"/>
    </row>
    <row r="29" spans="1:405" s="51" customFormat="1" ht="31.5" customHeight="1">
      <c r="A29" s="50"/>
      <c r="B29" s="83" t="s">
        <v>36</v>
      </c>
      <c r="C29" s="84">
        <f t="shared" si="10"/>
        <v>-47</v>
      </c>
      <c r="D29" s="84">
        <v>68</v>
      </c>
      <c r="E29" s="84">
        <v>67</v>
      </c>
      <c r="F29" s="84">
        <v>1</v>
      </c>
      <c r="G29" s="84">
        <f t="shared" si="11"/>
        <v>-43</v>
      </c>
      <c r="H29" s="84">
        <v>69</v>
      </c>
      <c r="I29" s="84">
        <v>65</v>
      </c>
      <c r="J29" s="84">
        <v>4</v>
      </c>
      <c r="K29" s="81">
        <f t="shared" si="0"/>
        <v>-8.5106382978723403</v>
      </c>
      <c r="L29" s="84">
        <f t="shared" si="12"/>
        <v>-34</v>
      </c>
      <c r="M29" s="84">
        <v>54</v>
      </c>
      <c r="N29" s="84">
        <v>45</v>
      </c>
      <c r="O29" s="84">
        <v>9</v>
      </c>
      <c r="P29" s="81">
        <f t="shared" si="233"/>
        <v>-20.930232558139537</v>
      </c>
      <c r="Q29" s="84">
        <f t="shared" si="13"/>
        <v>-71</v>
      </c>
      <c r="R29" s="84">
        <v>17</v>
      </c>
      <c r="S29" s="84">
        <v>54</v>
      </c>
      <c r="T29" s="84">
        <v>-37</v>
      </c>
      <c r="U29" s="81">
        <f t="shared" si="234"/>
        <v>108.8235294117647</v>
      </c>
      <c r="V29" s="84">
        <f t="shared" si="14"/>
        <v>-84</v>
      </c>
      <c r="W29" s="84">
        <v>29</v>
      </c>
      <c r="X29" s="84">
        <v>42</v>
      </c>
      <c r="Y29" s="84">
        <v>-13</v>
      </c>
      <c r="Z29" s="81">
        <f t="shared" si="235"/>
        <v>18.30985915492958</v>
      </c>
      <c r="AA29" s="84">
        <f t="shared" si="15"/>
        <v>-81</v>
      </c>
      <c r="AB29" s="84">
        <v>44</v>
      </c>
      <c r="AC29" s="84">
        <v>41</v>
      </c>
      <c r="AD29" s="84">
        <v>3</v>
      </c>
      <c r="AE29" s="81">
        <f t="shared" si="236"/>
        <v>-3.5714285714285712</v>
      </c>
      <c r="AF29" s="84">
        <f t="shared" si="16"/>
        <v>-67</v>
      </c>
      <c r="AG29" s="84">
        <v>55</v>
      </c>
      <c r="AH29" s="84">
        <v>41</v>
      </c>
      <c r="AI29" s="84">
        <v>14</v>
      </c>
      <c r="AJ29" s="81">
        <f t="shared" si="237"/>
        <v>-17.283950617283949</v>
      </c>
      <c r="AK29" s="84">
        <f t="shared" si="17"/>
        <v>-60</v>
      </c>
      <c r="AL29" s="84">
        <v>44</v>
      </c>
      <c r="AM29" s="84">
        <v>37</v>
      </c>
      <c r="AN29" s="84">
        <v>7</v>
      </c>
      <c r="AO29" s="81">
        <f t="shared" si="238"/>
        <v>-10.44776119402985</v>
      </c>
      <c r="AP29" s="84">
        <f t="shared" si="18"/>
        <v>-42</v>
      </c>
      <c r="AQ29" s="84">
        <v>55</v>
      </c>
      <c r="AR29" s="84">
        <v>37</v>
      </c>
      <c r="AS29" s="84">
        <v>18</v>
      </c>
      <c r="AT29" s="81">
        <f t="shared" si="239"/>
        <v>-30</v>
      </c>
      <c r="AU29" s="84">
        <f t="shared" si="19"/>
        <v>-23</v>
      </c>
      <c r="AV29" s="84">
        <v>88</v>
      </c>
      <c r="AW29" s="84">
        <v>69</v>
      </c>
      <c r="AX29" s="84">
        <v>19</v>
      </c>
      <c r="AY29" s="81">
        <f t="shared" si="240"/>
        <v>-45.238095238095241</v>
      </c>
      <c r="AZ29" s="84">
        <f t="shared" si="20"/>
        <v>6</v>
      </c>
      <c r="BA29" s="84">
        <v>65</v>
      </c>
      <c r="BB29" s="84">
        <v>36</v>
      </c>
      <c r="BC29" s="84">
        <v>29</v>
      </c>
      <c r="BD29" s="81">
        <f t="shared" si="166"/>
        <v>-126.08695652173914</v>
      </c>
      <c r="BE29" s="84">
        <f t="shared" si="21"/>
        <v>34</v>
      </c>
      <c r="BF29" s="84">
        <v>65</v>
      </c>
      <c r="BG29" s="84">
        <v>37</v>
      </c>
      <c r="BH29" s="84">
        <v>28</v>
      </c>
      <c r="BI29" s="81">
        <f t="shared" si="167"/>
        <v>466.66666666666669</v>
      </c>
      <c r="BJ29" s="84">
        <f t="shared" si="22"/>
        <v>40</v>
      </c>
      <c r="BK29" s="84">
        <v>78</v>
      </c>
      <c r="BL29" s="84">
        <v>72</v>
      </c>
      <c r="BM29" s="84">
        <v>6</v>
      </c>
      <c r="BN29" s="85">
        <f t="shared" si="23"/>
        <v>17.647058823529413</v>
      </c>
      <c r="BO29" s="84">
        <f t="shared" si="24"/>
        <v>89</v>
      </c>
      <c r="BP29" s="84">
        <v>95</v>
      </c>
      <c r="BQ29" s="84">
        <v>46</v>
      </c>
      <c r="BR29" s="84">
        <v>49</v>
      </c>
      <c r="BS29" s="85">
        <f t="shared" si="25"/>
        <v>122.50000000000001</v>
      </c>
      <c r="BT29" s="84">
        <f t="shared" si="26"/>
        <v>114</v>
      </c>
      <c r="BU29" s="84">
        <v>109</v>
      </c>
      <c r="BV29" s="84">
        <v>84</v>
      </c>
      <c r="BW29" s="84">
        <v>25</v>
      </c>
      <c r="BX29" s="85">
        <f t="shared" si="27"/>
        <v>28.08988764044944</v>
      </c>
      <c r="BY29" s="84">
        <f t="shared" si="28"/>
        <v>211</v>
      </c>
      <c r="BZ29" s="84">
        <v>173</v>
      </c>
      <c r="CA29" s="84">
        <v>76</v>
      </c>
      <c r="CB29" s="84">
        <v>97</v>
      </c>
      <c r="CC29" s="85">
        <f t="shared" si="29"/>
        <v>85.087719298245617</v>
      </c>
      <c r="CD29" s="84">
        <f t="shared" si="30"/>
        <v>236</v>
      </c>
      <c r="CE29" s="84">
        <v>99</v>
      </c>
      <c r="CF29" s="84">
        <v>74</v>
      </c>
      <c r="CG29" s="84">
        <v>25</v>
      </c>
      <c r="CH29" s="85">
        <f t="shared" si="31"/>
        <v>11.848341232227488</v>
      </c>
      <c r="CI29" s="84">
        <f t="shared" si="32"/>
        <v>267</v>
      </c>
      <c r="CJ29" s="84">
        <v>98</v>
      </c>
      <c r="CK29" s="84">
        <v>67</v>
      </c>
      <c r="CL29" s="84">
        <v>31</v>
      </c>
      <c r="CM29" s="85">
        <f t="shared" si="33"/>
        <v>13.135593220338984</v>
      </c>
      <c r="CN29" s="84">
        <f t="shared" si="34"/>
        <v>313</v>
      </c>
      <c r="CO29" s="84">
        <v>119</v>
      </c>
      <c r="CP29" s="84">
        <v>73</v>
      </c>
      <c r="CQ29" s="84">
        <v>46</v>
      </c>
      <c r="CR29" s="85">
        <f t="shared" si="35"/>
        <v>17.228464419475657</v>
      </c>
      <c r="CS29" s="84">
        <f t="shared" si="150"/>
        <v>374</v>
      </c>
      <c r="CT29" s="84">
        <v>136</v>
      </c>
      <c r="CU29" s="84">
        <v>75</v>
      </c>
      <c r="CV29" s="84">
        <v>61</v>
      </c>
      <c r="CW29" s="85">
        <f t="shared" si="36"/>
        <v>19.488817891373802</v>
      </c>
      <c r="CX29" s="84">
        <f t="shared" si="37"/>
        <v>406</v>
      </c>
      <c r="CY29" s="84">
        <v>115</v>
      </c>
      <c r="CZ29" s="84">
        <v>83</v>
      </c>
      <c r="DA29" s="84">
        <v>32</v>
      </c>
      <c r="DB29" s="85">
        <f t="shared" si="38"/>
        <v>8.5561497326203195</v>
      </c>
      <c r="DC29" s="84">
        <f t="shared" si="39"/>
        <v>352</v>
      </c>
      <c r="DD29" s="84">
        <v>120</v>
      </c>
      <c r="DE29" s="84">
        <v>174</v>
      </c>
      <c r="DF29" s="84">
        <v>-54</v>
      </c>
      <c r="DG29" s="85">
        <f t="shared" si="40"/>
        <v>-13.300492610837439</v>
      </c>
      <c r="DH29" s="84">
        <f t="shared" si="41"/>
        <v>368</v>
      </c>
      <c r="DI29" s="84">
        <v>119</v>
      </c>
      <c r="DJ29" s="84">
        <v>103</v>
      </c>
      <c r="DK29" s="84">
        <v>16</v>
      </c>
      <c r="DL29" s="85">
        <f t="shared" si="42"/>
        <v>4.5454545454545459</v>
      </c>
      <c r="DM29" s="84">
        <f t="shared" si="43"/>
        <v>371</v>
      </c>
      <c r="DN29" s="84">
        <v>112</v>
      </c>
      <c r="DO29" s="84">
        <v>109</v>
      </c>
      <c r="DP29" s="84">
        <v>3</v>
      </c>
      <c r="DQ29" s="85">
        <f t="shared" si="44"/>
        <v>0.81521739130434778</v>
      </c>
      <c r="DR29" s="84">
        <f t="shared" si="45"/>
        <v>415</v>
      </c>
      <c r="DS29" s="84">
        <v>135</v>
      </c>
      <c r="DT29" s="84">
        <v>91</v>
      </c>
      <c r="DU29" s="84">
        <v>44</v>
      </c>
      <c r="DV29" s="85">
        <f t="shared" si="46"/>
        <v>11.859838274932615</v>
      </c>
      <c r="DW29" s="84">
        <f t="shared" si="47"/>
        <v>415</v>
      </c>
      <c r="DX29" s="84">
        <v>109</v>
      </c>
      <c r="DY29" s="84">
        <v>109</v>
      </c>
      <c r="DZ29" s="84">
        <v>0</v>
      </c>
      <c r="EA29" s="85">
        <f t="shared" si="48"/>
        <v>0</v>
      </c>
      <c r="EB29" s="84">
        <f t="shared" si="49"/>
        <v>389</v>
      </c>
      <c r="EC29" s="84">
        <v>111</v>
      </c>
      <c r="ED29" s="84">
        <v>137</v>
      </c>
      <c r="EE29" s="84">
        <v>-26</v>
      </c>
      <c r="EF29" s="85">
        <f t="shared" si="50"/>
        <v>-6.2650602409638561</v>
      </c>
      <c r="EG29" s="84">
        <f t="shared" si="51"/>
        <v>407</v>
      </c>
      <c r="EH29" s="84">
        <v>123</v>
      </c>
      <c r="EI29" s="84">
        <v>105</v>
      </c>
      <c r="EJ29" s="84">
        <v>18</v>
      </c>
      <c r="EK29" s="85">
        <f t="shared" si="52"/>
        <v>4.6272493573264777</v>
      </c>
      <c r="EL29" s="84">
        <f t="shared" si="53"/>
        <v>430</v>
      </c>
      <c r="EM29" s="84">
        <v>134</v>
      </c>
      <c r="EN29" s="84">
        <v>111</v>
      </c>
      <c r="EO29" s="84">
        <v>23</v>
      </c>
      <c r="EP29" s="85">
        <f t="shared" si="54"/>
        <v>5.6511056511056514</v>
      </c>
      <c r="EQ29" s="84">
        <f t="shared" si="55"/>
        <v>447</v>
      </c>
      <c r="ER29" s="84">
        <v>136</v>
      </c>
      <c r="ES29" s="84">
        <v>119</v>
      </c>
      <c r="ET29" s="84">
        <v>17</v>
      </c>
      <c r="EU29" s="85">
        <f t="shared" si="56"/>
        <v>3.9534883720930232</v>
      </c>
      <c r="EV29" s="84">
        <f t="shared" si="57"/>
        <v>457</v>
      </c>
      <c r="EW29" s="84">
        <v>128</v>
      </c>
      <c r="EX29" s="84">
        <v>118</v>
      </c>
      <c r="EY29" s="84">
        <v>10</v>
      </c>
      <c r="EZ29" s="85">
        <f t="shared" si="58"/>
        <v>2.2371364653243848</v>
      </c>
      <c r="FA29" s="84">
        <f t="shared" si="59"/>
        <v>478</v>
      </c>
      <c r="FB29" s="84">
        <v>130</v>
      </c>
      <c r="FC29" s="84">
        <v>109</v>
      </c>
      <c r="FD29" s="84">
        <v>21</v>
      </c>
      <c r="FE29" s="85">
        <f t="shared" si="60"/>
        <v>4.5951859956236323</v>
      </c>
      <c r="FF29" s="84">
        <f t="shared" si="61"/>
        <v>495</v>
      </c>
      <c r="FG29" s="84">
        <v>119</v>
      </c>
      <c r="FH29" s="84">
        <v>102</v>
      </c>
      <c r="FI29" s="84">
        <v>17</v>
      </c>
      <c r="FJ29" s="85">
        <f t="shared" si="62"/>
        <v>3.5564853556485359</v>
      </c>
      <c r="FK29" s="84">
        <f t="shared" si="63"/>
        <v>521</v>
      </c>
      <c r="FL29" s="84">
        <v>140</v>
      </c>
      <c r="FM29" s="84">
        <v>114</v>
      </c>
      <c r="FN29" s="84">
        <v>26</v>
      </c>
      <c r="FO29" s="85">
        <f t="shared" si="64"/>
        <v>5.2525252525252526</v>
      </c>
      <c r="FP29" s="84">
        <f t="shared" si="65"/>
        <v>553</v>
      </c>
      <c r="FQ29" s="84">
        <v>140</v>
      </c>
      <c r="FR29" s="84">
        <v>108</v>
      </c>
      <c r="FS29" s="84">
        <v>32</v>
      </c>
      <c r="FT29" s="85">
        <f t="shared" si="66"/>
        <v>6.1420345489443378</v>
      </c>
      <c r="FU29" s="84">
        <f t="shared" si="67"/>
        <v>536</v>
      </c>
      <c r="FV29" s="84">
        <v>80</v>
      </c>
      <c r="FW29" s="84">
        <v>97</v>
      </c>
      <c r="FX29" s="84">
        <v>-17</v>
      </c>
      <c r="FY29" s="85">
        <f t="shared" si="68"/>
        <v>-3.0741410488245928</v>
      </c>
      <c r="FZ29" s="84">
        <f t="shared" si="69"/>
        <v>515</v>
      </c>
      <c r="GA29" s="84">
        <v>67</v>
      </c>
      <c r="GB29" s="84">
        <v>88</v>
      </c>
      <c r="GC29" s="84">
        <v>-21</v>
      </c>
      <c r="GD29" s="85">
        <f t="shared" si="70"/>
        <v>-3.9179104477611943</v>
      </c>
      <c r="GE29" s="84">
        <f t="shared" si="71"/>
        <v>542</v>
      </c>
      <c r="GF29" s="84">
        <v>101</v>
      </c>
      <c r="GG29" s="84">
        <v>74</v>
      </c>
      <c r="GH29" s="84">
        <v>27</v>
      </c>
      <c r="GI29" s="85">
        <f t="shared" si="72"/>
        <v>5.2427184466019421</v>
      </c>
      <c r="GJ29" s="84">
        <f t="shared" si="73"/>
        <v>529</v>
      </c>
      <c r="GK29" s="84">
        <v>73</v>
      </c>
      <c r="GL29" s="84">
        <v>86</v>
      </c>
      <c r="GM29" s="84">
        <v>-13</v>
      </c>
      <c r="GN29" s="85">
        <f t="shared" si="74"/>
        <v>-2.3985239852398523</v>
      </c>
      <c r="GO29" s="84">
        <f t="shared" si="75"/>
        <v>529</v>
      </c>
      <c r="GP29" s="84">
        <v>56</v>
      </c>
      <c r="GQ29" s="84">
        <v>56</v>
      </c>
      <c r="GR29" s="84">
        <v>0</v>
      </c>
      <c r="GS29" s="85">
        <f t="shared" si="76"/>
        <v>0</v>
      </c>
      <c r="GT29" s="84">
        <f t="shared" si="77"/>
        <v>555</v>
      </c>
      <c r="GU29" s="84">
        <v>86</v>
      </c>
      <c r="GV29" s="84">
        <v>60</v>
      </c>
      <c r="GW29" s="84">
        <v>26</v>
      </c>
      <c r="GX29" s="85">
        <f t="shared" si="78"/>
        <v>4.9149338374291114</v>
      </c>
      <c r="GY29" s="84">
        <f t="shared" si="79"/>
        <v>548</v>
      </c>
      <c r="GZ29" s="84">
        <v>66</v>
      </c>
      <c r="HA29" s="84">
        <v>73</v>
      </c>
      <c r="HB29" s="84">
        <v>-7</v>
      </c>
      <c r="HC29" s="85">
        <f t="shared" si="80"/>
        <v>-1.2612612612612613</v>
      </c>
      <c r="HD29" s="84">
        <f t="shared" si="81"/>
        <v>548</v>
      </c>
      <c r="HE29" s="84">
        <v>82</v>
      </c>
      <c r="HF29" s="84">
        <v>82</v>
      </c>
      <c r="HG29" s="84">
        <v>0</v>
      </c>
      <c r="HH29" s="85">
        <f t="shared" si="82"/>
        <v>0</v>
      </c>
      <c r="HI29" s="84">
        <f t="shared" si="83"/>
        <v>554</v>
      </c>
      <c r="HJ29" s="84">
        <v>110</v>
      </c>
      <c r="HK29" s="84">
        <v>104</v>
      </c>
      <c r="HL29" s="84">
        <v>6</v>
      </c>
      <c r="HM29" s="85">
        <f t="shared" si="84"/>
        <v>1.0948905109489051</v>
      </c>
      <c r="HN29" s="84">
        <f t="shared" si="85"/>
        <v>560</v>
      </c>
      <c r="HO29" s="84">
        <v>73</v>
      </c>
      <c r="HP29" s="84">
        <v>67</v>
      </c>
      <c r="HQ29" s="84">
        <v>6</v>
      </c>
      <c r="HR29" s="85">
        <f t="shared" si="86"/>
        <v>1.0830324909747291</v>
      </c>
      <c r="HS29" s="84">
        <f t="shared" si="87"/>
        <v>577</v>
      </c>
      <c r="HT29" s="84">
        <v>91</v>
      </c>
      <c r="HU29" s="84">
        <v>74</v>
      </c>
      <c r="HV29" s="84">
        <v>17</v>
      </c>
      <c r="HW29" s="85">
        <f t="shared" si="88"/>
        <v>3.0357142857142856</v>
      </c>
      <c r="HX29" s="84">
        <f t="shared" si="89"/>
        <v>591</v>
      </c>
      <c r="HY29" s="84">
        <v>84</v>
      </c>
      <c r="HZ29" s="84">
        <v>70</v>
      </c>
      <c r="IA29" s="84">
        <v>14</v>
      </c>
      <c r="IB29" s="85">
        <f t="shared" si="90"/>
        <v>2.4263431542461005</v>
      </c>
      <c r="IC29" s="84">
        <f t="shared" si="91"/>
        <v>594</v>
      </c>
      <c r="ID29" s="84">
        <v>79</v>
      </c>
      <c r="IE29" s="84">
        <v>76</v>
      </c>
      <c r="IF29" s="84">
        <v>3</v>
      </c>
      <c r="IG29" s="85">
        <f t="shared" si="92"/>
        <v>0.50761421319796951</v>
      </c>
      <c r="IH29" s="84">
        <f t="shared" si="93"/>
        <v>590</v>
      </c>
      <c r="II29" s="84">
        <v>67</v>
      </c>
      <c r="IJ29" s="84">
        <v>71</v>
      </c>
      <c r="IK29" s="84">
        <v>-4</v>
      </c>
      <c r="IL29" s="85">
        <f t="shared" si="1"/>
        <v>-0.67340067340067333</v>
      </c>
      <c r="IM29" s="84">
        <f t="shared" si="94"/>
        <v>593</v>
      </c>
      <c r="IN29" s="84">
        <v>75</v>
      </c>
      <c r="IO29" s="84">
        <v>72</v>
      </c>
      <c r="IP29" s="84">
        <v>3</v>
      </c>
      <c r="IQ29" s="85">
        <f t="shared" si="95"/>
        <v>0.50847457627118642</v>
      </c>
      <c r="IR29" s="84">
        <f t="shared" si="96"/>
        <v>602</v>
      </c>
      <c r="IS29" s="84">
        <v>81</v>
      </c>
      <c r="IT29" s="84">
        <v>72</v>
      </c>
      <c r="IU29" s="84">
        <v>9</v>
      </c>
      <c r="IV29" s="85">
        <f t="shared" si="97"/>
        <v>1.5177065767284992</v>
      </c>
      <c r="IW29" s="84">
        <f t="shared" si="98"/>
        <v>618</v>
      </c>
      <c r="IX29" s="84">
        <v>99</v>
      </c>
      <c r="IY29" s="84">
        <v>83</v>
      </c>
      <c r="IZ29" s="84">
        <v>16</v>
      </c>
      <c r="JA29" s="85">
        <f t="shared" si="99"/>
        <v>2.6578073089700998</v>
      </c>
      <c r="JB29" s="84">
        <f t="shared" si="100"/>
        <v>644</v>
      </c>
      <c r="JC29" s="84">
        <v>104</v>
      </c>
      <c r="JD29" s="84">
        <v>78</v>
      </c>
      <c r="JE29" s="84">
        <v>26</v>
      </c>
      <c r="JF29" s="85">
        <f t="shared" si="101"/>
        <v>4.2071197411003238</v>
      </c>
      <c r="JG29" s="84">
        <f t="shared" si="102"/>
        <v>664</v>
      </c>
      <c r="JH29" s="84">
        <v>99</v>
      </c>
      <c r="JI29" s="84">
        <v>79</v>
      </c>
      <c r="JJ29" s="84">
        <v>20</v>
      </c>
      <c r="JK29" s="85">
        <f t="shared" si="103"/>
        <v>3.1055900621118013</v>
      </c>
      <c r="JL29" s="84">
        <f t="shared" si="104"/>
        <v>663</v>
      </c>
      <c r="JM29" s="84">
        <v>89</v>
      </c>
      <c r="JN29" s="84">
        <v>90</v>
      </c>
      <c r="JO29" s="84">
        <v>-1</v>
      </c>
      <c r="JP29" s="85">
        <f t="shared" si="105"/>
        <v>-0.15060240963855423</v>
      </c>
      <c r="JQ29" s="84">
        <f t="shared" si="106"/>
        <v>680</v>
      </c>
      <c r="JR29" s="84">
        <v>97</v>
      </c>
      <c r="JS29" s="84">
        <v>80</v>
      </c>
      <c r="JT29" s="84">
        <v>17</v>
      </c>
      <c r="JU29" s="85">
        <f t="shared" si="107"/>
        <v>2.5641025641025639</v>
      </c>
      <c r="JV29" s="84">
        <f t="shared" si="108"/>
        <v>696</v>
      </c>
      <c r="JW29" s="84">
        <v>104</v>
      </c>
      <c r="JX29" s="84">
        <v>88</v>
      </c>
      <c r="JY29" s="84">
        <v>16</v>
      </c>
      <c r="JZ29" s="85">
        <f t="shared" si="109"/>
        <v>2.3529411764705883</v>
      </c>
      <c r="KA29" s="84">
        <f t="shared" si="110"/>
        <v>702</v>
      </c>
      <c r="KB29" s="84">
        <v>96</v>
      </c>
      <c r="KC29" s="84">
        <v>90</v>
      </c>
      <c r="KD29" s="84">
        <v>6</v>
      </c>
      <c r="KE29" s="85">
        <f t="shared" si="111"/>
        <v>0.86206896551724133</v>
      </c>
      <c r="KF29" s="84">
        <f t="shared" si="112"/>
        <v>741</v>
      </c>
      <c r="KG29" s="84">
        <v>125</v>
      </c>
      <c r="KH29" s="84">
        <v>86</v>
      </c>
      <c r="KI29" s="84">
        <v>39</v>
      </c>
      <c r="KJ29" s="85">
        <f t="shared" si="113"/>
        <v>5.5555555555555554</v>
      </c>
      <c r="KK29" s="84">
        <f t="shared" si="114"/>
        <v>722</v>
      </c>
      <c r="KL29" s="84">
        <v>66</v>
      </c>
      <c r="KM29" s="84">
        <v>85</v>
      </c>
      <c r="KN29" s="84">
        <v>-19</v>
      </c>
      <c r="KO29" s="85">
        <f t="shared" si="115"/>
        <v>-2.5641025641025639</v>
      </c>
      <c r="KP29" s="84">
        <f t="shared" si="116"/>
        <v>733</v>
      </c>
      <c r="KQ29" s="84">
        <v>105</v>
      </c>
      <c r="KR29" s="84">
        <v>94</v>
      </c>
      <c r="KS29" s="84">
        <v>11</v>
      </c>
      <c r="KT29" s="85">
        <f t="shared" si="117"/>
        <v>1.5235457063711912</v>
      </c>
      <c r="KU29" s="84">
        <f t="shared" si="118"/>
        <v>735</v>
      </c>
      <c r="KV29" s="84">
        <v>116</v>
      </c>
      <c r="KW29" s="84">
        <v>114</v>
      </c>
      <c r="KX29" s="84">
        <v>2</v>
      </c>
      <c r="KY29" s="85">
        <f t="shared" si="119"/>
        <v>0.27285129604365621</v>
      </c>
      <c r="KZ29" s="84">
        <f t="shared" si="120"/>
        <v>754</v>
      </c>
      <c r="LA29" s="84">
        <v>98</v>
      </c>
      <c r="LB29" s="84">
        <v>79</v>
      </c>
      <c r="LC29" s="84">
        <v>19</v>
      </c>
      <c r="LD29" s="85">
        <f t="shared" si="121"/>
        <v>2.5850340136054419</v>
      </c>
      <c r="LE29" s="84">
        <f t="shared" si="122"/>
        <v>799</v>
      </c>
      <c r="LF29" s="84">
        <v>126</v>
      </c>
      <c r="LG29" s="84">
        <v>81</v>
      </c>
      <c r="LH29" s="84">
        <v>45</v>
      </c>
      <c r="LI29" s="85">
        <f t="shared" si="123"/>
        <v>5.9681697612732094</v>
      </c>
      <c r="LJ29" s="84">
        <f t="shared" si="124"/>
        <v>809</v>
      </c>
      <c r="LK29" s="84">
        <v>136</v>
      </c>
      <c r="LL29" s="84">
        <v>126</v>
      </c>
      <c r="LM29" s="84">
        <v>10</v>
      </c>
      <c r="LN29" s="85">
        <f t="shared" si="125"/>
        <v>1.2515644555694618</v>
      </c>
      <c r="LO29" s="84">
        <f t="shared" si="126"/>
        <v>851</v>
      </c>
      <c r="LP29" s="84">
        <v>139</v>
      </c>
      <c r="LQ29" s="84">
        <v>97</v>
      </c>
      <c r="LR29" s="84">
        <v>42</v>
      </c>
      <c r="LS29" s="85">
        <f t="shared" si="127"/>
        <v>5.1915945611866503</v>
      </c>
      <c r="LT29" s="84">
        <f t="shared" si="128"/>
        <v>878</v>
      </c>
      <c r="LU29" s="84">
        <v>134</v>
      </c>
      <c r="LV29" s="84">
        <v>107</v>
      </c>
      <c r="LW29" s="84">
        <v>27</v>
      </c>
      <c r="LX29" s="85">
        <f t="shared" si="129"/>
        <v>3.1727379553466508</v>
      </c>
      <c r="LY29" s="84">
        <f t="shared" si="130"/>
        <v>875</v>
      </c>
      <c r="LZ29" s="84">
        <v>116</v>
      </c>
      <c r="MA29" s="84">
        <v>119</v>
      </c>
      <c r="MB29" s="84">
        <v>-3</v>
      </c>
      <c r="MC29" s="85">
        <f t="shared" si="131"/>
        <v>-0.34168564920273348</v>
      </c>
      <c r="MD29" s="84">
        <f t="shared" si="132"/>
        <v>889</v>
      </c>
      <c r="ME29" s="84">
        <v>118</v>
      </c>
      <c r="MF29" s="84">
        <v>104</v>
      </c>
      <c r="MG29" s="84">
        <v>14</v>
      </c>
      <c r="MH29" s="85">
        <f t="shared" si="133"/>
        <v>1.6</v>
      </c>
      <c r="MI29" s="84">
        <f t="shared" si="134"/>
        <v>905</v>
      </c>
      <c r="MJ29" s="84">
        <v>122</v>
      </c>
      <c r="MK29" s="84">
        <v>106</v>
      </c>
      <c r="ML29" s="84">
        <v>16</v>
      </c>
      <c r="MM29" s="85">
        <f t="shared" si="135"/>
        <v>1.799775028121485</v>
      </c>
      <c r="MN29" s="84">
        <f t="shared" si="136"/>
        <v>905</v>
      </c>
      <c r="MO29" s="84">
        <v>96</v>
      </c>
      <c r="MP29" s="84">
        <v>96</v>
      </c>
      <c r="MQ29" s="84">
        <v>0</v>
      </c>
      <c r="MR29" s="85">
        <f t="shared" si="3"/>
        <v>0</v>
      </c>
      <c r="MS29" s="84">
        <v>871</v>
      </c>
      <c r="MT29" s="84">
        <v>110</v>
      </c>
      <c r="MU29" s="84">
        <v>144</v>
      </c>
      <c r="MV29" s="84">
        <v>-34</v>
      </c>
      <c r="MW29" s="85">
        <f t="shared" si="4"/>
        <v>-3.7569060773480665</v>
      </c>
      <c r="MX29" s="84">
        <f t="shared" si="168"/>
        <v>879</v>
      </c>
      <c r="MY29" s="84">
        <v>68</v>
      </c>
      <c r="MZ29" s="84">
        <v>60</v>
      </c>
      <c r="NA29" s="84">
        <v>8</v>
      </c>
      <c r="NB29" s="85">
        <v>0.62597811222076416</v>
      </c>
      <c r="NC29" s="84">
        <f t="shared" si="169"/>
        <v>909</v>
      </c>
      <c r="ND29" s="84">
        <v>102</v>
      </c>
      <c r="NE29" s="84">
        <v>72</v>
      </c>
      <c r="NF29" s="84">
        <v>30</v>
      </c>
      <c r="NG29" s="85">
        <f t="shared" si="5"/>
        <v>3.3003300330032999</v>
      </c>
      <c r="NH29" s="84">
        <f t="shared" si="170"/>
        <v>923</v>
      </c>
      <c r="NI29" s="84">
        <v>103</v>
      </c>
      <c r="NJ29" s="84">
        <v>89</v>
      </c>
      <c r="NK29" s="84">
        <v>14</v>
      </c>
      <c r="NL29" s="85">
        <f t="shared" si="6"/>
        <v>1.5167930660888407</v>
      </c>
      <c r="NM29" s="84">
        <f t="shared" si="171"/>
        <v>946</v>
      </c>
      <c r="NN29" s="84">
        <v>97</v>
      </c>
      <c r="NO29" s="84">
        <v>74</v>
      </c>
      <c r="NP29" s="84">
        <v>23</v>
      </c>
      <c r="NQ29" s="85">
        <v>2.4864864349365234</v>
      </c>
      <c r="NR29" s="84">
        <f t="shared" si="172"/>
        <v>981</v>
      </c>
      <c r="NS29" s="84">
        <v>111</v>
      </c>
      <c r="NT29" s="84">
        <v>76</v>
      </c>
      <c r="NU29" s="84">
        <v>35</v>
      </c>
      <c r="NV29" s="85">
        <v>3.6919832229614258</v>
      </c>
      <c r="NW29" s="84">
        <f t="shared" si="173"/>
        <v>986</v>
      </c>
      <c r="NX29" s="84">
        <v>101</v>
      </c>
      <c r="NY29" s="84">
        <v>96</v>
      </c>
      <c r="NZ29" s="84">
        <v>5</v>
      </c>
      <c r="OA29" s="85">
        <v>0.5128205418586731</v>
      </c>
      <c r="OB29" s="84">
        <f t="shared" si="174"/>
        <v>1000</v>
      </c>
      <c r="OC29" s="84">
        <v>109</v>
      </c>
      <c r="OD29" s="84">
        <v>95</v>
      </c>
      <c r="OE29" s="84">
        <v>14</v>
      </c>
      <c r="OF29" s="85">
        <v>1.435897</v>
      </c>
      <c r="OG29" s="84">
        <f t="shared" si="137"/>
        <v>691</v>
      </c>
      <c r="OH29" s="84">
        <f t="shared" si="137"/>
        <v>562</v>
      </c>
      <c r="OI29" s="84">
        <f t="shared" si="137"/>
        <v>129</v>
      </c>
      <c r="OJ29" s="85">
        <f t="shared" si="8"/>
        <v>14.810562571756602</v>
      </c>
      <c r="OK29" s="84">
        <f t="shared" si="138"/>
        <v>1253</v>
      </c>
      <c r="OL29" s="84">
        <f t="shared" si="138"/>
        <v>1131</v>
      </c>
      <c r="OM29" s="84">
        <f t="shared" si="138"/>
        <v>122</v>
      </c>
      <c r="ON29" s="85">
        <f t="shared" si="139"/>
        <v>13.895216400911162</v>
      </c>
      <c r="OO29" s="85"/>
    </row>
    <row r="30" spans="1:405" s="52" customFormat="1" ht="31.5" customHeight="1">
      <c r="A30" s="50"/>
      <c r="B30" s="83" t="s">
        <v>37</v>
      </c>
      <c r="C30" s="84">
        <f t="shared" si="10"/>
        <v>1153325</v>
      </c>
      <c r="D30" s="84">
        <f t="shared" ref="D30:F30" si="241">SUM(D31:D33)</f>
        <v>38991</v>
      </c>
      <c r="E30" s="84">
        <f t="shared" si="241"/>
        <v>34942</v>
      </c>
      <c r="F30" s="84">
        <f t="shared" si="241"/>
        <v>4049</v>
      </c>
      <c r="G30" s="84">
        <f t="shared" si="11"/>
        <v>1160692</v>
      </c>
      <c r="H30" s="84">
        <f t="shared" ref="H30:J30" si="242">SUM(H31:H33)</f>
        <v>46181</v>
      </c>
      <c r="I30" s="84">
        <f t="shared" si="242"/>
        <v>38814</v>
      </c>
      <c r="J30" s="84">
        <f t="shared" si="242"/>
        <v>7367</v>
      </c>
      <c r="K30" s="85">
        <f>(J30/C30)*100</f>
        <v>0.6387618407647454</v>
      </c>
      <c r="L30" s="84">
        <f t="shared" si="12"/>
        <v>1152230</v>
      </c>
      <c r="M30" s="84">
        <f t="shared" ref="M30:O30" si="243">SUM(M31:M33)</f>
        <v>35451</v>
      </c>
      <c r="N30" s="84">
        <f t="shared" si="243"/>
        <v>43913</v>
      </c>
      <c r="O30" s="84">
        <f t="shared" si="243"/>
        <v>-8462</v>
      </c>
      <c r="P30" s="85">
        <f t="shared" si="233"/>
        <v>-0.72904784387244848</v>
      </c>
      <c r="Q30" s="84">
        <f t="shared" si="13"/>
        <v>1119291</v>
      </c>
      <c r="R30" s="84">
        <f t="shared" ref="R30:T30" si="244">SUM(R31:R33)</f>
        <v>10829</v>
      </c>
      <c r="S30" s="84">
        <f t="shared" si="244"/>
        <v>43768</v>
      </c>
      <c r="T30" s="84">
        <f t="shared" si="244"/>
        <v>-32939</v>
      </c>
      <c r="U30" s="85">
        <f t="shared" si="234"/>
        <v>-2.8587174435659546</v>
      </c>
      <c r="V30" s="84">
        <f t="shared" si="14"/>
        <v>1104618</v>
      </c>
      <c r="W30" s="84">
        <f t="shared" ref="W30:Y30" si="245">SUM(W31:W33)</f>
        <v>13315</v>
      </c>
      <c r="X30" s="84">
        <f t="shared" si="245"/>
        <v>27988</v>
      </c>
      <c r="Y30" s="84">
        <f t="shared" si="245"/>
        <v>-14673</v>
      </c>
      <c r="Z30" s="85">
        <f t="shared" si="235"/>
        <v>-1.3109191443512009</v>
      </c>
      <c r="AA30" s="84">
        <f t="shared" si="15"/>
        <v>1096224</v>
      </c>
      <c r="AB30" s="84">
        <f t="shared" ref="AB30:AD30" si="246">SUM(AB31:AB33)</f>
        <v>15295</v>
      </c>
      <c r="AC30" s="84">
        <f t="shared" si="246"/>
        <v>23689</v>
      </c>
      <c r="AD30" s="84">
        <f t="shared" si="246"/>
        <v>-8394</v>
      </c>
      <c r="AE30" s="85">
        <f t="shared" si="236"/>
        <v>-0.75990070775598439</v>
      </c>
      <c r="AF30" s="84">
        <f t="shared" si="16"/>
        <v>1091870</v>
      </c>
      <c r="AG30" s="84">
        <f t="shared" ref="AG30:AI30" si="247">SUM(AG31:AG33)</f>
        <v>19267</v>
      </c>
      <c r="AH30" s="84">
        <f t="shared" si="247"/>
        <v>23621</v>
      </c>
      <c r="AI30" s="84">
        <f t="shared" si="247"/>
        <v>-4354</v>
      </c>
      <c r="AJ30" s="85">
        <f t="shared" si="237"/>
        <v>-0.39718159792159263</v>
      </c>
      <c r="AK30" s="84">
        <f t="shared" si="17"/>
        <v>1089960</v>
      </c>
      <c r="AL30" s="84">
        <f t="shared" ref="AL30:AN30" si="248">SUM(AL31:AL33)</f>
        <v>23133</v>
      </c>
      <c r="AM30" s="84">
        <f t="shared" si="248"/>
        <v>25043</v>
      </c>
      <c r="AN30" s="84">
        <f t="shared" si="248"/>
        <v>-1910</v>
      </c>
      <c r="AO30" s="85">
        <f t="shared" si="238"/>
        <v>-0.17492924981911767</v>
      </c>
      <c r="AP30" s="84">
        <f t="shared" si="18"/>
        <v>1092263</v>
      </c>
      <c r="AQ30" s="84">
        <f t="shared" ref="AQ30:AS30" si="249">SUM(AQ31:AQ33)</f>
        <v>27860</v>
      </c>
      <c r="AR30" s="84">
        <f t="shared" si="249"/>
        <v>25557</v>
      </c>
      <c r="AS30" s="84">
        <f t="shared" si="249"/>
        <v>2303</v>
      </c>
      <c r="AT30" s="85">
        <f t="shared" si="239"/>
        <v>0.21129215751036737</v>
      </c>
      <c r="AU30" s="84">
        <f t="shared" si="19"/>
        <v>1094937</v>
      </c>
      <c r="AV30" s="84">
        <f t="shared" ref="AV30:AX30" si="250">SUM(AV31:AV33)</f>
        <v>32755</v>
      </c>
      <c r="AW30" s="84">
        <f t="shared" si="250"/>
        <v>30081</v>
      </c>
      <c r="AX30" s="84">
        <f t="shared" si="250"/>
        <v>2674</v>
      </c>
      <c r="AY30" s="85">
        <f t="shared" si="240"/>
        <v>0.24481283353917507</v>
      </c>
      <c r="AZ30" s="84">
        <f t="shared" si="20"/>
        <v>1103044</v>
      </c>
      <c r="BA30" s="84">
        <f t="shared" ref="BA30:BC30" si="251">SUM(BA31:BA33)</f>
        <v>32384</v>
      </c>
      <c r="BB30" s="84">
        <f t="shared" si="251"/>
        <v>24277</v>
      </c>
      <c r="BC30" s="84">
        <f t="shared" si="251"/>
        <v>8107</v>
      </c>
      <c r="BD30" s="85">
        <f t="shared" si="166"/>
        <v>0.7404078956140856</v>
      </c>
      <c r="BE30" s="84">
        <f t="shared" si="21"/>
        <v>1097083</v>
      </c>
      <c r="BF30" s="84">
        <f t="shared" ref="BF30:BH30" si="252">SUM(BF31:BF33)</f>
        <v>26590</v>
      </c>
      <c r="BG30" s="84">
        <f t="shared" si="252"/>
        <v>32551</v>
      </c>
      <c r="BH30" s="84">
        <f t="shared" si="252"/>
        <v>-5961</v>
      </c>
      <c r="BI30" s="85">
        <f t="shared" si="167"/>
        <v>-0.54041361903967566</v>
      </c>
      <c r="BJ30" s="84">
        <f t="shared" si="22"/>
        <v>1099869</v>
      </c>
      <c r="BK30" s="84">
        <f t="shared" ref="BK30:BM30" si="253">SUM(BK31:BK33)</f>
        <v>33340</v>
      </c>
      <c r="BL30" s="84">
        <f t="shared" si="253"/>
        <v>30554</v>
      </c>
      <c r="BM30" s="84">
        <f t="shared" si="253"/>
        <v>2786</v>
      </c>
      <c r="BN30" s="85">
        <f t="shared" si="23"/>
        <v>0.25394614628063694</v>
      </c>
      <c r="BO30" s="84">
        <f t="shared" si="24"/>
        <v>1111648</v>
      </c>
      <c r="BP30" s="84">
        <f t="shared" ref="BP30:BR30" si="254">SUM(BP31:BP33)</f>
        <v>42684</v>
      </c>
      <c r="BQ30" s="84">
        <f t="shared" si="254"/>
        <v>30905</v>
      </c>
      <c r="BR30" s="84">
        <f t="shared" si="254"/>
        <v>11779</v>
      </c>
      <c r="BS30" s="85">
        <f t="shared" si="25"/>
        <v>1.0709457217177683</v>
      </c>
      <c r="BT30" s="84">
        <f t="shared" si="26"/>
        <v>1113910</v>
      </c>
      <c r="BU30" s="84">
        <f t="shared" ref="BU30:BW30" si="255">SUM(BU31:BU33)</f>
        <v>36735</v>
      </c>
      <c r="BV30" s="84">
        <f t="shared" si="255"/>
        <v>34473</v>
      </c>
      <c r="BW30" s="84">
        <f t="shared" si="255"/>
        <v>2262</v>
      </c>
      <c r="BX30" s="85">
        <f t="shared" si="27"/>
        <v>0.2034816776533579</v>
      </c>
      <c r="BY30" s="84">
        <f t="shared" si="28"/>
        <v>1117317</v>
      </c>
      <c r="BZ30" s="84">
        <f t="shared" ref="BZ30:CB30" si="256">SUM(BZ31:BZ33)</f>
        <v>32254</v>
      </c>
      <c r="CA30" s="84">
        <f t="shared" si="256"/>
        <v>28847</v>
      </c>
      <c r="CB30" s="84">
        <f t="shared" si="256"/>
        <v>3407</v>
      </c>
      <c r="CC30" s="85">
        <f t="shared" si="29"/>
        <v>0.30585953981919545</v>
      </c>
      <c r="CD30" s="84">
        <f t="shared" si="30"/>
        <v>1127091</v>
      </c>
      <c r="CE30" s="84">
        <f t="shared" ref="CE30:CG30" si="257">SUM(CE31:CE33)</f>
        <v>40473</v>
      </c>
      <c r="CF30" s="84">
        <f t="shared" si="257"/>
        <v>30699</v>
      </c>
      <c r="CG30" s="84">
        <f t="shared" si="257"/>
        <v>9774</v>
      </c>
      <c r="CH30" s="85">
        <f t="shared" si="31"/>
        <v>0.87477412408474942</v>
      </c>
      <c r="CI30" s="84">
        <f t="shared" si="32"/>
        <v>1133931</v>
      </c>
      <c r="CJ30" s="84">
        <f t="shared" ref="CJ30:CL30" si="258">SUM(CJ31:CJ33)</f>
        <v>38211</v>
      </c>
      <c r="CK30" s="84">
        <f t="shared" si="258"/>
        <v>31371</v>
      </c>
      <c r="CL30" s="84">
        <f t="shared" si="258"/>
        <v>6840</v>
      </c>
      <c r="CM30" s="85">
        <f t="shared" si="33"/>
        <v>0.60687202719212563</v>
      </c>
      <c r="CN30" s="84">
        <f t="shared" si="34"/>
        <v>1142473</v>
      </c>
      <c r="CO30" s="84">
        <f t="shared" ref="CO30:CQ30" si="259">SUM(CO31:CO33)</f>
        <v>40566</v>
      </c>
      <c r="CP30" s="84">
        <f t="shared" si="259"/>
        <v>32024</v>
      </c>
      <c r="CQ30" s="84">
        <f t="shared" si="259"/>
        <v>8542</v>
      </c>
      <c r="CR30" s="85">
        <f t="shared" si="35"/>
        <v>0.75330862283507549</v>
      </c>
      <c r="CS30" s="84">
        <f t="shared" si="150"/>
        <v>1155782</v>
      </c>
      <c r="CT30" s="84">
        <f t="shared" ref="CT30:CV30" si="260">SUM(CT31:CT33)</f>
        <v>48432</v>
      </c>
      <c r="CU30" s="84">
        <f t="shared" si="260"/>
        <v>35123</v>
      </c>
      <c r="CV30" s="84">
        <f t="shared" si="260"/>
        <v>13309</v>
      </c>
      <c r="CW30" s="85">
        <f t="shared" si="36"/>
        <v>1.1649290617808912</v>
      </c>
      <c r="CX30" s="84">
        <f t="shared" si="37"/>
        <v>1167525</v>
      </c>
      <c r="CY30" s="84">
        <f t="shared" ref="CY30:DA30" si="261">SUM(CY31:CY33)</f>
        <v>47575</v>
      </c>
      <c r="CZ30" s="84">
        <f t="shared" si="261"/>
        <v>35832</v>
      </c>
      <c r="DA30" s="84">
        <f t="shared" si="261"/>
        <v>11743</v>
      </c>
      <c r="DB30" s="85">
        <f t="shared" si="38"/>
        <v>1.0160220526016153</v>
      </c>
      <c r="DC30" s="84">
        <f t="shared" si="39"/>
        <v>1179995</v>
      </c>
      <c r="DD30" s="84">
        <f t="shared" ref="DD30:DF30" si="262">SUM(DD31:DD33)</f>
        <v>46764</v>
      </c>
      <c r="DE30" s="84">
        <f t="shared" si="262"/>
        <v>34294</v>
      </c>
      <c r="DF30" s="84">
        <f t="shared" si="262"/>
        <v>12470</v>
      </c>
      <c r="DG30" s="85">
        <f t="shared" si="40"/>
        <v>1.0680713475086188</v>
      </c>
      <c r="DH30" s="84">
        <f t="shared" si="41"/>
        <v>1190682</v>
      </c>
      <c r="DI30" s="84">
        <f t="shared" ref="DI30:DK30" si="263">SUM(DI31:DI33)</f>
        <v>45597</v>
      </c>
      <c r="DJ30" s="84">
        <f t="shared" si="263"/>
        <v>34910</v>
      </c>
      <c r="DK30" s="84">
        <f t="shared" si="263"/>
        <v>10687</v>
      </c>
      <c r="DL30" s="85">
        <f t="shared" si="42"/>
        <v>0.90568180373645657</v>
      </c>
      <c r="DM30" s="84">
        <f t="shared" si="43"/>
        <v>1180136</v>
      </c>
      <c r="DN30" s="84">
        <f t="shared" ref="DN30:DP30" si="264">SUM(DN31:DN33)</f>
        <v>36443</v>
      </c>
      <c r="DO30" s="84">
        <f t="shared" si="264"/>
        <v>46989</v>
      </c>
      <c r="DP30" s="84">
        <f t="shared" si="264"/>
        <v>-10546</v>
      </c>
      <c r="DQ30" s="85">
        <f t="shared" si="44"/>
        <v>-0.88571087830335882</v>
      </c>
      <c r="DR30" s="84">
        <f t="shared" si="45"/>
        <v>1185939</v>
      </c>
      <c r="DS30" s="84">
        <f t="shared" ref="DS30:DU30" si="265">SUM(DS31:DS33)</f>
        <v>47423</v>
      </c>
      <c r="DT30" s="84">
        <f t="shared" si="265"/>
        <v>41620</v>
      </c>
      <c r="DU30" s="84">
        <f t="shared" si="265"/>
        <v>5803</v>
      </c>
      <c r="DV30" s="85">
        <f t="shared" si="46"/>
        <v>0.49172298785902641</v>
      </c>
      <c r="DW30" s="84">
        <f t="shared" si="47"/>
        <v>1207257</v>
      </c>
      <c r="DX30" s="84">
        <f t="shared" ref="DX30:DZ30" si="266">SUM(DX31:DX33)</f>
        <v>63636</v>
      </c>
      <c r="DY30" s="84">
        <f t="shared" si="266"/>
        <v>42318</v>
      </c>
      <c r="DZ30" s="84">
        <f t="shared" si="266"/>
        <v>21318</v>
      </c>
      <c r="EA30" s="85">
        <f t="shared" si="48"/>
        <v>1.7975629437939049</v>
      </c>
      <c r="EB30" s="84">
        <f t="shared" si="49"/>
        <v>1218068</v>
      </c>
      <c r="EC30" s="84">
        <f t="shared" ref="EC30:EE30" si="267">SUM(EC31:EC33)</f>
        <v>59358</v>
      </c>
      <c r="ED30" s="84">
        <f t="shared" si="267"/>
        <v>48547</v>
      </c>
      <c r="EE30" s="84">
        <f t="shared" si="267"/>
        <v>10811</v>
      </c>
      <c r="EF30" s="85">
        <f t="shared" si="50"/>
        <v>0.8955011236215652</v>
      </c>
      <c r="EG30" s="84">
        <f t="shared" si="51"/>
        <v>1229332</v>
      </c>
      <c r="EH30" s="84">
        <f t="shared" ref="EH30:EJ30" si="268">SUM(EH31:EH33)</f>
        <v>55001</v>
      </c>
      <c r="EI30" s="84">
        <f t="shared" si="268"/>
        <v>43737</v>
      </c>
      <c r="EJ30" s="84">
        <f t="shared" si="268"/>
        <v>11264</v>
      </c>
      <c r="EK30" s="85">
        <f t="shared" si="52"/>
        <v>0.92474311778981133</v>
      </c>
      <c r="EL30" s="84">
        <f t="shared" si="53"/>
        <v>1239340</v>
      </c>
      <c r="EM30" s="84">
        <f t="shared" ref="EM30:EO30" si="269">SUM(EM31:EM33)</f>
        <v>53690</v>
      </c>
      <c r="EN30" s="84">
        <f t="shared" si="269"/>
        <v>43682</v>
      </c>
      <c r="EO30" s="84">
        <f t="shared" si="269"/>
        <v>10008</v>
      </c>
      <c r="EP30" s="85">
        <f t="shared" si="54"/>
        <v>0.81410066605278308</v>
      </c>
      <c r="EQ30" s="84">
        <f t="shared" si="55"/>
        <v>1248937</v>
      </c>
      <c r="ER30" s="84">
        <f t="shared" ref="ER30:ET30" si="270">SUM(ER31:ER33)</f>
        <v>50790</v>
      </c>
      <c r="ES30" s="84">
        <f t="shared" si="270"/>
        <v>41193</v>
      </c>
      <c r="ET30" s="84">
        <f t="shared" si="270"/>
        <v>9597</v>
      </c>
      <c r="EU30" s="85">
        <f t="shared" si="56"/>
        <v>0.77436377426694847</v>
      </c>
      <c r="EV30" s="84">
        <f t="shared" si="57"/>
        <v>1256727</v>
      </c>
      <c r="EW30" s="84">
        <f t="shared" ref="EW30:EY30" si="271">SUM(EW31:EW33)</f>
        <v>50011</v>
      </c>
      <c r="EX30" s="84">
        <f t="shared" si="271"/>
        <v>42221</v>
      </c>
      <c r="EY30" s="84">
        <f t="shared" si="271"/>
        <v>7790</v>
      </c>
      <c r="EZ30" s="85">
        <f t="shared" si="58"/>
        <v>0.62373042034946513</v>
      </c>
      <c r="FA30" s="84">
        <f t="shared" si="59"/>
        <v>1267647</v>
      </c>
      <c r="FB30" s="84">
        <f t="shared" ref="FB30:FD30" si="272">SUM(FB31:FB33)</f>
        <v>57521</v>
      </c>
      <c r="FC30" s="84">
        <f t="shared" si="272"/>
        <v>46601</v>
      </c>
      <c r="FD30" s="84">
        <f t="shared" si="272"/>
        <v>10920</v>
      </c>
      <c r="FE30" s="85">
        <f t="shared" si="60"/>
        <v>0.86892379967964395</v>
      </c>
      <c r="FF30" s="84">
        <f t="shared" si="61"/>
        <v>1275488</v>
      </c>
      <c r="FG30" s="84">
        <f t="shared" ref="FG30:FI30" si="273">SUM(FG31:FG33)</f>
        <v>52770</v>
      </c>
      <c r="FH30" s="84">
        <f t="shared" si="273"/>
        <v>44929</v>
      </c>
      <c r="FI30" s="84">
        <f t="shared" si="273"/>
        <v>7841</v>
      </c>
      <c r="FJ30" s="85">
        <f t="shared" si="62"/>
        <v>0.61854759250800895</v>
      </c>
      <c r="FK30" s="84">
        <f t="shared" si="63"/>
        <v>1278936</v>
      </c>
      <c r="FL30" s="84">
        <f t="shared" ref="FL30:FN30" si="274">SUM(FL31:FL33)</f>
        <v>47111</v>
      </c>
      <c r="FM30" s="84">
        <f t="shared" si="274"/>
        <v>43663</v>
      </c>
      <c r="FN30" s="84">
        <f t="shared" si="274"/>
        <v>3448</v>
      </c>
      <c r="FO30" s="85">
        <f t="shared" si="64"/>
        <v>0.27032790586818534</v>
      </c>
      <c r="FP30" s="84">
        <f t="shared" si="65"/>
        <v>1281058</v>
      </c>
      <c r="FQ30" s="84">
        <f t="shared" ref="FQ30:FS30" si="275">SUM(FQ31:FQ33)</f>
        <v>43154</v>
      </c>
      <c r="FR30" s="84">
        <f t="shared" si="275"/>
        <v>41032</v>
      </c>
      <c r="FS30" s="84">
        <f t="shared" si="275"/>
        <v>2122</v>
      </c>
      <c r="FT30" s="85">
        <f t="shared" si="66"/>
        <v>0.16591917031032044</v>
      </c>
      <c r="FU30" s="84">
        <f t="shared" si="67"/>
        <v>1264348</v>
      </c>
      <c r="FV30" s="84">
        <f t="shared" ref="FV30:FX30" si="276">SUM(FV31:FV33)</f>
        <v>35388</v>
      </c>
      <c r="FW30" s="84">
        <f t="shared" si="276"/>
        <v>52098</v>
      </c>
      <c r="FX30" s="84">
        <f t="shared" si="276"/>
        <v>-16710</v>
      </c>
      <c r="FY30" s="85">
        <f>(FX30/FP30)*100</f>
        <v>-1.3043905896532397</v>
      </c>
      <c r="FZ30" s="84">
        <f t="shared" si="69"/>
        <v>1268809</v>
      </c>
      <c r="GA30" s="84">
        <f t="shared" ref="GA30:GC30" si="277">SUM(GA31:GA33)</f>
        <v>48705</v>
      </c>
      <c r="GB30" s="84">
        <f t="shared" si="277"/>
        <v>44244</v>
      </c>
      <c r="GC30" s="84">
        <f t="shared" si="277"/>
        <v>4461</v>
      </c>
      <c r="GD30" s="85">
        <f t="shared" si="70"/>
        <v>0.35283007526408872</v>
      </c>
      <c r="GE30" s="84">
        <f t="shared" si="71"/>
        <v>1281413</v>
      </c>
      <c r="GF30" s="84">
        <f t="shared" ref="GF30:GH30" si="278">SUM(GF31:GF33)</f>
        <v>56491</v>
      </c>
      <c r="GG30" s="84">
        <f t="shared" si="278"/>
        <v>43887</v>
      </c>
      <c r="GH30" s="84">
        <f t="shared" si="278"/>
        <v>12604</v>
      </c>
      <c r="GI30" s="85">
        <f t="shared" si="72"/>
        <v>0.99337252494268236</v>
      </c>
      <c r="GJ30" s="84">
        <f t="shared" si="73"/>
        <v>1288634</v>
      </c>
      <c r="GK30" s="84">
        <f t="shared" ref="GK30:GM30" si="279">SUM(GK31:GK33)</f>
        <v>58915</v>
      </c>
      <c r="GL30" s="84">
        <f t="shared" si="279"/>
        <v>51694</v>
      </c>
      <c r="GM30" s="84">
        <f t="shared" si="279"/>
        <v>7221</v>
      </c>
      <c r="GN30" s="85">
        <f t="shared" si="74"/>
        <v>0.56351855334696932</v>
      </c>
      <c r="GO30" s="84">
        <f t="shared" si="75"/>
        <v>1297204</v>
      </c>
      <c r="GP30" s="84">
        <f t="shared" ref="GP30:GR30" si="280">SUM(GP31:GP33)</f>
        <v>50864</v>
      </c>
      <c r="GQ30" s="84">
        <f t="shared" si="280"/>
        <v>42294</v>
      </c>
      <c r="GR30" s="84">
        <f t="shared" si="280"/>
        <v>8570</v>
      </c>
      <c r="GS30" s="85">
        <f t="shared" si="76"/>
        <v>0.6650453115469559</v>
      </c>
      <c r="GT30" s="84">
        <f t="shared" si="77"/>
        <v>1304387</v>
      </c>
      <c r="GU30" s="84">
        <f t="shared" ref="GU30:GW30" si="281">SUM(GU31:GU33)</f>
        <v>52438</v>
      </c>
      <c r="GV30" s="84">
        <f t="shared" si="281"/>
        <v>45255</v>
      </c>
      <c r="GW30" s="84">
        <f t="shared" si="281"/>
        <v>7183</v>
      </c>
      <c r="GX30" s="85">
        <f t="shared" si="78"/>
        <v>0.55372940570642704</v>
      </c>
      <c r="GY30" s="84">
        <f t="shared" si="79"/>
        <v>1310110</v>
      </c>
      <c r="GZ30" s="84">
        <f t="shared" ref="GZ30:HB30" si="282">SUM(GZ31:GZ33)</f>
        <v>49409</v>
      </c>
      <c r="HA30" s="84">
        <f t="shared" si="282"/>
        <v>43686</v>
      </c>
      <c r="HB30" s="84">
        <f t="shared" si="282"/>
        <v>5723</v>
      </c>
      <c r="HC30" s="85">
        <f t="shared" si="80"/>
        <v>0.43875015620364205</v>
      </c>
      <c r="HD30" s="84">
        <f t="shared" si="81"/>
        <v>1316111</v>
      </c>
      <c r="HE30" s="84">
        <f t="shared" ref="HE30:HG30" si="283">SUM(HE31:HE33)</f>
        <v>49543</v>
      </c>
      <c r="HF30" s="84">
        <f t="shared" si="283"/>
        <v>43542</v>
      </c>
      <c r="HG30" s="84">
        <f t="shared" si="283"/>
        <v>6001</v>
      </c>
      <c r="HH30" s="85">
        <f t="shared" si="82"/>
        <v>0.45805314057598223</v>
      </c>
      <c r="HI30" s="84">
        <f t="shared" si="83"/>
        <v>1323641</v>
      </c>
      <c r="HJ30" s="84">
        <f t="shared" ref="HJ30:HL30" si="284">SUM(HJ31:HJ33)</f>
        <v>55385</v>
      </c>
      <c r="HK30" s="84">
        <f t="shared" si="284"/>
        <v>47855</v>
      </c>
      <c r="HL30" s="84">
        <f t="shared" si="284"/>
        <v>7530</v>
      </c>
      <c r="HM30" s="85">
        <f t="shared" si="84"/>
        <v>0.57214019182272613</v>
      </c>
      <c r="HN30" s="84">
        <f t="shared" si="85"/>
        <v>1329750</v>
      </c>
      <c r="HO30" s="84">
        <f t="shared" ref="HO30:HQ30" si="285">SUM(HO31:HO33)</f>
        <v>49940</v>
      </c>
      <c r="HP30" s="84">
        <f t="shared" si="285"/>
        <v>43831</v>
      </c>
      <c r="HQ30" s="84">
        <f t="shared" si="285"/>
        <v>6109</v>
      </c>
      <c r="HR30" s="85">
        <f t="shared" si="86"/>
        <v>0.46152997678373514</v>
      </c>
      <c r="HS30" s="84">
        <f t="shared" si="87"/>
        <v>1335842</v>
      </c>
      <c r="HT30" s="84">
        <f t="shared" ref="HT30:HV30" si="286">SUM(HT31:HT33)</f>
        <v>49950</v>
      </c>
      <c r="HU30" s="84">
        <f t="shared" si="286"/>
        <v>43858</v>
      </c>
      <c r="HV30" s="84">
        <f t="shared" si="286"/>
        <v>6092</v>
      </c>
      <c r="HW30" s="85">
        <f t="shared" si="88"/>
        <v>0.45813122767437492</v>
      </c>
      <c r="HX30" s="84">
        <f t="shared" si="89"/>
        <v>1338288</v>
      </c>
      <c r="HY30" s="84">
        <f t="shared" ref="HY30:IA30" si="287">SUM(HY31:HY33)</f>
        <v>44251</v>
      </c>
      <c r="HZ30" s="84">
        <f t="shared" si="287"/>
        <v>41805</v>
      </c>
      <c r="IA30" s="84">
        <f t="shared" si="287"/>
        <v>2446</v>
      </c>
      <c r="IB30" s="85">
        <f t="shared" si="90"/>
        <v>0.18310548702616028</v>
      </c>
      <c r="IC30" s="84">
        <f t="shared" si="91"/>
        <v>1328629</v>
      </c>
      <c r="ID30" s="84">
        <f>SUM(ID31:ID33)</f>
        <v>39554</v>
      </c>
      <c r="IE30" s="84">
        <f t="shared" ref="IE30:IF30" si="288">SUM(IE31:IE33)</f>
        <v>49213</v>
      </c>
      <c r="IF30" s="84">
        <f t="shared" si="288"/>
        <v>-9659</v>
      </c>
      <c r="IG30" s="85">
        <f t="shared" si="92"/>
        <v>-0.72174300300084882</v>
      </c>
      <c r="IH30" s="84">
        <f t="shared" si="93"/>
        <v>1334439</v>
      </c>
      <c r="II30" s="84">
        <v>53547</v>
      </c>
      <c r="IJ30" s="84">
        <v>47737</v>
      </c>
      <c r="IK30" s="84">
        <v>5810</v>
      </c>
      <c r="IL30" s="85">
        <f t="shared" si="1"/>
        <v>0.43729287859891658</v>
      </c>
      <c r="IM30" s="84">
        <f t="shared" si="94"/>
        <v>1346629</v>
      </c>
      <c r="IN30" s="84">
        <v>61781</v>
      </c>
      <c r="IO30" s="84">
        <v>49591</v>
      </c>
      <c r="IP30" s="84">
        <v>12190</v>
      </c>
      <c r="IQ30" s="85">
        <f t="shared" si="95"/>
        <v>0.91349248635568947</v>
      </c>
      <c r="IR30" s="84">
        <f t="shared" si="96"/>
        <v>1354617</v>
      </c>
      <c r="IS30" s="84">
        <v>61877</v>
      </c>
      <c r="IT30" s="84">
        <v>53889</v>
      </c>
      <c r="IU30" s="84">
        <v>7988</v>
      </c>
      <c r="IV30" s="85">
        <f t="shared" si="97"/>
        <v>0.59318490838976434</v>
      </c>
      <c r="IW30" s="84">
        <f t="shared" si="98"/>
        <v>1367959</v>
      </c>
      <c r="IX30" s="84">
        <v>62810</v>
      </c>
      <c r="IY30" s="84">
        <v>49468</v>
      </c>
      <c r="IZ30" s="84">
        <v>13342</v>
      </c>
      <c r="JA30" s="85">
        <f t="shared" si="99"/>
        <v>0.98492784307298664</v>
      </c>
      <c r="JB30" s="84">
        <f t="shared" si="100"/>
        <v>1374877</v>
      </c>
      <c r="JC30" s="84">
        <v>56021</v>
      </c>
      <c r="JD30" s="84">
        <v>49103</v>
      </c>
      <c r="JE30" s="84">
        <v>6918</v>
      </c>
      <c r="JF30" s="85">
        <f t="shared" si="101"/>
        <v>0.50571691110625383</v>
      </c>
      <c r="JG30" s="84">
        <f t="shared" si="102"/>
        <v>1382022</v>
      </c>
      <c r="JH30" s="84">
        <v>53158</v>
      </c>
      <c r="JI30" s="84">
        <v>46013</v>
      </c>
      <c r="JJ30" s="84">
        <v>7145</v>
      </c>
      <c r="JK30" s="85">
        <f t="shared" si="103"/>
        <v>0.51968285162963668</v>
      </c>
      <c r="JL30" s="84">
        <f t="shared" si="104"/>
        <v>1386487</v>
      </c>
      <c r="JM30" s="84">
        <v>55640</v>
      </c>
      <c r="JN30" s="84">
        <v>51175</v>
      </c>
      <c r="JO30" s="84">
        <v>4465</v>
      </c>
      <c r="JP30" s="85">
        <f t="shared" si="105"/>
        <v>0.3230773460914515</v>
      </c>
      <c r="JQ30" s="84">
        <f t="shared" si="106"/>
        <v>1394451</v>
      </c>
      <c r="JR30" s="84">
        <v>58376</v>
      </c>
      <c r="JS30" s="84">
        <v>50412</v>
      </c>
      <c r="JT30" s="84">
        <v>7964</v>
      </c>
      <c r="JU30" s="85">
        <f t="shared" si="107"/>
        <v>0.57440134671295151</v>
      </c>
      <c r="JV30" s="84">
        <f t="shared" si="108"/>
        <v>1402956</v>
      </c>
      <c r="JW30" s="84">
        <v>55480</v>
      </c>
      <c r="JX30" s="84">
        <v>46975</v>
      </c>
      <c r="JY30" s="84">
        <v>8505</v>
      </c>
      <c r="JZ30" s="85">
        <f t="shared" si="109"/>
        <v>0.60991745138409315</v>
      </c>
      <c r="KA30" s="84">
        <f t="shared" si="110"/>
        <v>1407015</v>
      </c>
      <c r="KB30" s="84">
        <v>53620</v>
      </c>
      <c r="KC30" s="84">
        <v>49561</v>
      </c>
      <c r="KD30" s="84">
        <v>4059</v>
      </c>
      <c r="KE30" s="85">
        <f t="shared" si="111"/>
        <v>0.28931769777526878</v>
      </c>
      <c r="KF30" s="84">
        <f t="shared" si="112"/>
        <v>1411820</v>
      </c>
      <c r="KG30" s="84">
        <v>48708</v>
      </c>
      <c r="KH30" s="84">
        <v>43903</v>
      </c>
      <c r="KI30" s="84">
        <v>4805</v>
      </c>
      <c r="KJ30" s="85">
        <f t="shared" si="113"/>
        <v>0.34150311119639803</v>
      </c>
      <c r="KK30" s="84">
        <f t="shared" si="114"/>
        <v>1394058</v>
      </c>
      <c r="KL30" s="84">
        <v>36477</v>
      </c>
      <c r="KM30" s="84">
        <v>54239</v>
      </c>
      <c r="KN30" s="84">
        <v>-17762</v>
      </c>
      <c r="KO30" s="85">
        <f t="shared" si="115"/>
        <v>-1.2580923913813375</v>
      </c>
      <c r="KP30" s="84">
        <f t="shared" si="116"/>
        <v>1401757</v>
      </c>
      <c r="KQ30" s="84">
        <v>62084</v>
      </c>
      <c r="KR30" s="84">
        <v>54385</v>
      </c>
      <c r="KS30" s="84">
        <v>7699</v>
      </c>
      <c r="KT30" s="85">
        <f t="shared" si="117"/>
        <v>0.55227257402489704</v>
      </c>
      <c r="KU30" s="84">
        <f t="shared" si="118"/>
        <v>1416653</v>
      </c>
      <c r="KV30" s="84">
        <v>70743</v>
      </c>
      <c r="KW30" s="84">
        <v>55847</v>
      </c>
      <c r="KX30" s="84">
        <v>14896</v>
      </c>
      <c r="KY30" s="85">
        <f t="shared" si="119"/>
        <v>1.0626663537260737</v>
      </c>
      <c r="KZ30" s="84">
        <f t="shared" si="120"/>
        <v>1420647</v>
      </c>
      <c r="LA30" s="84">
        <v>59632</v>
      </c>
      <c r="LB30" s="84">
        <v>55638</v>
      </c>
      <c r="LC30" s="84">
        <v>3994</v>
      </c>
      <c r="LD30" s="85">
        <f t="shared" si="121"/>
        <v>0.28193213158056346</v>
      </c>
      <c r="LE30" s="84">
        <f t="shared" si="122"/>
        <v>1432480</v>
      </c>
      <c r="LF30" s="84">
        <v>61241</v>
      </c>
      <c r="LG30" s="84">
        <v>49408</v>
      </c>
      <c r="LH30" s="84">
        <v>11833</v>
      </c>
      <c r="LI30" s="85">
        <f t="shared" si="123"/>
        <v>0.83293034793301934</v>
      </c>
      <c r="LJ30" s="84">
        <f t="shared" si="124"/>
        <v>1437890</v>
      </c>
      <c r="LK30" s="84">
        <v>58540</v>
      </c>
      <c r="LL30" s="84">
        <v>53130</v>
      </c>
      <c r="LM30" s="84">
        <v>5410</v>
      </c>
      <c r="LN30" s="85">
        <f t="shared" si="125"/>
        <v>0.37766670389813467</v>
      </c>
      <c r="LO30" s="84">
        <f t="shared" si="126"/>
        <v>1444215</v>
      </c>
      <c r="LP30" s="84">
        <v>55815</v>
      </c>
      <c r="LQ30" s="84">
        <v>49490</v>
      </c>
      <c r="LR30" s="84">
        <v>6325</v>
      </c>
      <c r="LS30" s="85">
        <f t="shared" si="127"/>
        <v>0.43988065846483393</v>
      </c>
      <c r="LT30" s="84">
        <f t="shared" si="128"/>
        <v>1447518</v>
      </c>
      <c r="LU30" s="84">
        <v>56632</v>
      </c>
      <c r="LV30" s="84">
        <v>53329</v>
      </c>
      <c r="LW30" s="84">
        <v>3303</v>
      </c>
      <c r="LX30" s="85">
        <f t="shared" si="129"/>
        <v>0.22870555976776311</v>
      </c>
      <c r="LY30" s="84">
        <f t="shared" si="130"/>
        <v>1455729</v>
      </c>
      <c r="LZ30" s="84">
        <v>61690</v>
      </c>
      <c r="MA30" s="84">
        <v>53479</v>
      </c>
      <c r="MB30" s="84">
        <v>8211</v>
      </c>
      <c r="MC30" s="85">
        <f t="shared" si="131"/>
        <v>0.56724683216374505</v>
      </c>
      <c r="MD30" s="84">
        <f t="shared" si="132"/>
        <v>1462990</v>
      </c>
      <c r="ME30" s="84">
        <v>59693</v>
      </c>
      <c r="MF30" s="84">
        <v>52432</v>
      </c>
      <c r="MG30" s="84">
        <v>7261</v>
      </c>
      <c r="MH30" s="85">
        <f t="shared" si="133"/>
        <v>0.49878789252669969</v>
      </c>
      <c r="MI30" s="84">
        <f t="shared" si="134"/>
        <v>1476691</v>
      </c>
      <c r="MJ30" s="84">
        <v>70482</v>
      </c>
      <c r="MK30" s="84">
        <v>56781</v>
      </c>
      <c r="ML30" s="84">
        <v>13701</v>
      </c>
      <c r="MM30" s="85">
        <f t="shared" si="135"/>
        <v>0.93650674303993875</v>
      </c>
      <c r="MN30" s="84">
        <f t="shared" si="136"/>
        <v>1480581</v>
      </c>
      <c r="MO30" s="84">
        <v>50201</v>
      </c>
      <c r="MP30" s="84">
        <v>46311</v>
      </c>
      <c r="MQ30" s="84">
        <v>3890</v>
      </c>
      <c r="MR30" s="85">
        <f t="shared" si="3"/>
        <v>0.26342681034827192</v>
      </c>
      <c r="MS30" s="84">
        <v>1464360</v>
      </c>
      <c r="MT30" s="84">
        <v>41533</v>
      </c>
      <c r="MU30" s="84">
        <v>57754</v>
      </c>
      <c r="MV30" s="84">
        <v>-16221</v>
      </c>
      <c r="MW30" s="85">
        <f t="shared" si="4"/>
        <v>-1.0955834229940815</v>
      </c>
      <c r="MX30" s="84">
        <f t="shared" si="168"/>
        <v>1470405</v>
      </c>
      <c r="MY30" s="84">
        <v>59198</v>
      </c>
      <c r="MZ30" s="84">
        <v>53153</v>
      </c>
      <c r="NA30" s="84">
        <v>6045</v>
      </c>
      <c r="NB30" s="85">
        <v>0.37723416090011597</v>
      </c>
      <c r="NC30" s="84">
        <f t="shared" si="169"/>
        <v>1485602</v>
      </c>
      <c r="ND30" s="84">
        <v>70590</v>
      </c>
      <c r="NE30" s="84">
        <v>55393</v>
      </c>
      <c r="NF30" s="84">
        <v>15197</v>
      </c>
      <c r="NG30" s="85">
        <f t="shared" si="5"/>
        <v>1.0229523115881642</v>
      </c>
      <c r="NH30" s="84">
        <f t="shared" si="170"/>
        <v>1495512</v>
      </c>
      <c r="NI30" s="84">
        <v>69367</v>
      </c>
      <c r="NJ30" s="84">
        <v>59457</v>
      </c>
      <c r="NK30" s="84">
        <v>9910</v>
      </c>
      <c r="NL30" s="85">
        <f t="shared" si="6"/>
        <v>0.66264931341239652</v>
      </c>
      <c r="NM30" s="84">
        <f t="shared" si="171"/>
        <v>1502573</v>
      </c>
      <c r="NN30" s="84">
        <v>62080</v>
      </c>
      <c r="NO30" s="84">
        <v>55019</v>
      </c>
      <c r="NP30" s="84">
        <v>7061</v>
      </c>
      <c r="NQ30" s="85">
        <v>0.47113820910453796</v>
      </c>
      <c r="NR30" s="84">
        <f t="shared" si="172"/>
        <v>1506113</v>
      </c>
      <c r="NS30" s="84">
        <v>58127</v>
      </c>
      <c r="NT30" s="84">
        <v>54587</v>
      </c>
      <c r="NU30" s="84">
        <v>3540</v>
      </c>
      <c r="NV30" s="85">
        <v>0.23506678640842438</v>
      </c>
      <c r="NW30" s="84">
        <f t="shared" si="173"/>
        <v>1510330</v>
      </c>
      <c r="NX30" s="84">
        <v>56595</v>
      </c>
      <c r="NY30" s="84">
        <v>52378</v>
      </c>
      <c r="NZ30" s="84">
        <v>4217</v>
      </c>
      <c r="OA30" s="85">
        <v>0.27928650379180908</v>
      </c>
      <c r="OB30" s="84">
        <f t="shared" si="174"/>
        <v>1510509</v>
      </c>
      <c r="OC30" s="84">
        <v>58501</v>
      </c>
      <c r="OD30" s="84">
        <v>58322</v>
      </c>
      <c r="OE30" s="84">
        <v>179</v>
      </c>
      <c r="OF30" s="85">
        <v>1.1820000000000001E-2</v>
      </c>
      <c r="OG30" s="84">
        <f t="shared" si="137"/>
        <v>434458</v>
      </c>
      <c r="OH30" s="84">
        <f t="shared" si="137"/>
        <v>388309</v>
      </c>
      <c r="OI30" s="84">
        <f t="shared" si="137"/>
        <v>46149</v>
      </c>
      <c r="OJ30" s="85">
        <f t="shared" si="8"/>
        <v>3.1514791444726709</v>
      </c>
      <c r="OK30" s="84">
        <f t="shared" si="138"/>
        <v>718057</v>
      </c>
      <c r="OL30" s="84">
        <f t="shared" si="138"/>
        <v>655066</v>
      </c>
      <c r="OM30" s="84">
        <f t="shared" si="138"/>
        <v>62991</v>
      </c>
      <c r="ON30" s="85">
        <f t="shared" si="139"/>
        <v>4.3516557307059394</v>
      </c>
      <c r="OO30" s="85"/>
    </row>
    <row r="31" spans="1:405" ht="31.5" customHeight="1">
      <c r="A31" s="37"/>
      <c r="B31" s="78" t="s">
        <v>38</v>
      </c>
      <c r="C31" s="79">
        <f t="shared" si="10"/>
        <v>261067</v>
      </c>
      <c r="D31" s="79">
        <v>9984</v>
      </c>
      <c r="E31" s="79">
        <v>8064</v>
      </c>
      <c r="F31" s="79">
        <v>1920</v>
      </c>
      <c r="G31" s="79">
        <f t="shared" si="11"/>
        <v>262538</v>
      </c>
      <c r="H31" s="79">
        <v>9603</v>
      </c>
      <c r="I31" s="79">
        <v>8132</v>
      </c>
      <c r="J31" s="79">
        <v>1471</v>
      </c>
      <c r="K31" s="81">
        <f t="shared" si="0"/>
        <v>0.5634568903767998</v>
      </c>
      <c r="L31" s="79">
        <f t="shared" si="12"/>
        <v>257226</v>
      </c>
      <c r="M31" s="79">
        <v>6937</v>
      </c>
      <c r="N31" s="79">
        <v>12249</v>
      </c>
      <c r="O31" s="79">
        <v>-5312</v>
      </c>
      <c r="P31" s="81">
        <f t="shared" si="233"/>
        <v>-2.0233261470720429</v>
      </c>
      <c r="Q31" s="79">
        <f t="shared" si="13"/>
        <v>242642</v>
      </c>
      <c r="R31" s="79">
        <v>884</v>
      </c>
      <c r="S31" s="79">
        <v>15468</v>
      </c>
      <c r="T31" s="79">
        <v>-14584</v>
      </c>
      <c r="U31" s="81">
        <f t="shared" si="234"/>
        <v>-5.6697223453305652</v>
      </c>
      <c r="V31" s="79">
        <f t="shared" si="14"/>
        <v>236954</v>
      </c>
      <c r="W31" s="79">
        <v>827</v>
      </c>
      <c r="X31" s="79">
        <v>6515</v>
      </c>
      <c r="Y31" s="79">
        <v>-5688</v>
      </c>
      <c r="Z31" s="81">
        <f t="shared" si="235"/>
        <v>-2.3441943274453725</v>
      </c>
      <c r="AA31" s="79">
        <f t="shared" si="15"/>
        <v>232433</v>
      </c>
      <c r="AB31" s="79">
        <v>1151</v>
      </c>
      <c r="AC31" s="79">
        <v>5672</v>
      </c>
      <c r="AD31" s="79">
        <v>-4521</v>
      </c>
      <c r="AE31" s="81">
        <f t="shared" si="236"/>
        <v>-1.9079652590798215</v>
      </c>
      <c r="AF31" s="79">
        <f t="shared" si="16"/>
        <v>229581</v>
      </c>
      <c r="AG31" s="79">
        <v>2114</v>
      </c>
      <c r="AH31" s="79">
        <v>4966</v>
      </c>
      <c r="AI31" s="79">
        <v>-2852</v>
      </c>
      <c r="AJ31" s="81">
        <f t="shared" si="237"/>
        <v>-1.2270202596016917</v>
      </c>
      <c r="AK31" s="79">
        <f t="shared" si="17"/>
        <v>227777</v>
      </c>
      <c r="AL31" s="79">
        <v>3393</v>
      </c>
      <c r="AM31" s="79">
        <v>5197</v>
      </c>
      <c r="AN31" s="79">
        <v>-1804</v>
      </c>
      <c r="AO31" s="81">
        <f t="shared" si="238"/>
        <v>-0.78577931100570175</v>
      </c>
      <c r="AP31" s="79">
        <f t="shared" si="18"/>
        <v>228185</v>
      </c>
      <c r="AQ31" s="79">
        <v>5392</v>
      </c>
      <c r="AR31" s="79">
        <v>4984</v>
      </c>
      <c r="AS31" s="79">
        <v>408</v>
      </c>
      <c r="AT31" s="81">
        <f t="shared" si="239"/>
        <v>0.1791225628575317</v>
      </c>
      <c r="AU31" s="79">
        <f t="shared" si="19"/>
        <v>231019</v>
      </c>
      <c r="AV31" s="79">
        <v>7955</v>
      </c>
      <c r="AW31" s="79">
        <v>5121</v>
      </c>
      <c r="AX31" s="79">
        <v>2834</v>
      </c>
      <c r="AY31" s="81">
        <f t="shared" si="240"/>
        <v>1.241974713500011</v>
      </c>
      <c r="AZ31" s="79">
        <f t="shared" si="20"/>
        <v>233704</v>
      </c>
      <c r="BA31" s="79">
        <v>7726</v>
      </c>
      <c r="BB31" s="79">
        <v>5041</v>
      </c>
      <c r="BC31" s="79">
        <v>2685</v>
      </c>
      <c r="BD31" s="81">
        <f t="shared" si="166"/>
        <v>1.162242066669841</v>
      </c>
      <c r="BE31" s="79">
        <f t="shared" si="21"/>
        <v>232853</v>
      </c>
      <c r="BF31" s="79">
        <v>5947</v>
      </c>
      <c r="BG31" s="79">
        <v>6798</v>
      </c>
      <c r="BH31" s="79">
        <v>-851</v>
      </c>
      <c r="BI31" s="81">
        <f t="shared" si="167"/>
        <v>-0.36413582993872595</v>
      </c>
      <c r="BJ31" s="79">
        <f t="shared" si="22"/>
        <v>232730</v>
      </c>
      <c r="BK31" s="79">
        <v>7233</v>
      </c>
      <c r="BL31" s="79">
        <v>7356</v>
      </c>
      <c r="BM31" s="79">
        <v>-123</v>
      </c>
      <c r="BN31" s="81">
        <f t="shared" si="23"/>
        <v>-5.2823025685733063E-2</v>
      </c>
      <c r="BO31" s="79">
        <f t="shared" si="24"/>
        <v>234711</v>
      </c>
      <c r="BP31" s="79">
        <v>8834</v>
      </c>
      <c r="BQ31" s="79">
        <v>6853</v>
      </c>
      <c r="BR31" s="79">
        <v>1981</v>
      </c>
      <c r="BS31" s="81">
        <f t="shared" si="25"/>
        <v>0.8512009624887209</v>
      </c>
      <c r="BT31" s="79">
        <f t="shared" si="26"/>
        <v>232358</v>
      </c>
      <c r="BU31" s="79">
        <v>5693</v>
      </c>
      <c r="BV31" s="79">
        <v>8046</v>
      </c>
      <c r="BW31" s="79">
        <v>-2353</v>
      </c>
      <c r="BX31" s="81">
        <f t="shared" si="27"/>
        <v>-1.0025094690917769</v>
      </c>
      <c r="BY31" s="79">
        <f t="shared" si="28"/>
        <v>230532</v>
      </c>
      <c r="BZ31" s="79">
        <v>4810</v>
      </c>
      <c r="CA31" s="79">
        <v>6636</v>
      </c>
      <c r="CB31" s="79">
        <v>-1826</v>
      </c>
      <c r="CC31" s="81">
        <f t="shared" si="29"/>
        <v>-0.78585630793861194</v>
      </c>
      <c r="CD31" s="79">
        <f t="shared" si="30"/>
        <v>231178</v>
      </c>
      <c r="CE31" s="79">
        <v>7547</v>
      </c>
      <c r="CF31" s="79">
        <v>6901</v>
      </c>
      <c r="CG31" s="79">
        <v>646</v>
      </c>
      <c r="CH31" s="81">
        <f t="shared" si="31"/>
        <v>0.28022140093349296</v>
      </c>
      <c r="CI31" s="79">
        <f t="shared" si="32"/>
        <v>232593</v>
      </c>
      <c r="CJ31" s="79">
        <v>7788</v>
      </c>
      <c r="CK31" s="79">
        <v>6373</v>
      </c>
      <c r="CL31" s="79">
        <v>1415</v>
      </c>
      <c r="CM31" s="81">
        <f t="shared" si="33"/>
        <v>0.61208246459438176</v>
      </c>
      <c r="CN31" s="79">
        <f t="shared" si="34"/>
        <v>235148</v>
      </c>
      <c r="CO31" s="79">
        <v>8644</v>
      </c>
      <c r="CP31" s="79">
        <v>6089</v>
      </c>
      <c r="CQ31" s="79">
        <v>2555</v>
      </c>
      <c r="CR31" s="81">
        <f t="shared" si="35"/>
        <v>1.0984853370479766</v>
      </c>
      <c r="CS31" s="79">
        <f t="shared" si="150"/>
        <v>239623</v>
      </c>
      <c r="CT31" s="79">
        <v>11393</v>
      </c>
      <c r="CU31" s="79">
        <v>6918</v>
      </c>
      <c r="CV31" s="79">
        <v>4475</v>
      </c>
      <c r="CW31" s="81">
        <f t="shared" si="36"/>
        <v>1.9030567982717268</v>
      </c>
      <c r="CX31" s="79">
        <f t="shared" si="37"/>
        <v>243525</v>
      </c>
      <c r="CY31" s="79">
        <v>11586</v>
      </c>
      <c r="CZ31" s="79">
        <v>7684</v>
      </c>
      <c r="DA31" s="79">
        <v>3902</v>
      </c>
      <c r="DB31" s="81">
        <f t="shared" si="38"/>
        <v>1.628391264611494</v>
      </c>
      <c r="DC31" s="79">
        <f t="shared" si="39"/>
        <v>247081</v>
      </c>
      <c r="DD31" s="79">
        <v>11202</v>
      </c>
      <c r="DE31" s="79">
        <v>7646</v>
      </c>
      <c r="DF31" s="79">
        <v>3556</v>
      </c>
      <c r="DG31" s="81">
        <f t="shared" si="40"/>
        <v>1.4602196899702289</v>
      </c>
      <c r="DH31" s="79">
        <f t="shared" si="41"/>
        <v>249606</v>
      </c>
      <c r="DI31" s="79">
        <v>11003</v>
      </c>
      <c r="DJ31" s="79">
        <v>8478</v>
      </c>
      <c r="DK31" s="79">
        <v>2525</v>
      </c>
      <c r="DL31" s="81">
        <f t="shared" si="42"/>
        <v>1.0219320789538653</v>
      </c>
      <c r="DM31" s="79">
        <f t="shared" si="43"/>
        <v>250418</v>
      </c>
      <c r="DN31" s="79">
        <v>10035</v>
      </c>
      <c r="DO31" s="79">
        <v>9223</v>
      </c>
      <c r="DP31" s="79">
        <v>812</v>
      </c>
      <c r="DQ31" s="81">
        <f t="shared" si="44"/>
        <v>0.32531269280385888</v>
      </c>
      <c r="DR31" s="79">
        <f t="shared" si="45"/>
        <v>253263</v>
      </c>
      <c r="DS31" s="79">
        <v>11750</v>
      </c>
      <c r="DT31" s="79">
        <v>8905</v>
      </c>
      <c r="DU31" s="79">
        <v>2845</v>
      </c>
      <c r="DV31" s="81">
        <f t="shared" si="46"/>
        <v>1.1361004400642127</v>
      </c>
      <c r="DW31" s="79">
        <f t="shared" si="47"/>
        <v>256174</v>
      </c>
      <c r="DX31" s="79">
        <v>12227</v>
      </c>
      <c r="DY31" s="79">
        <v>9316</v>
      </c>
      <c r="DZ31" s="79">
        <v>2911</v>
      </c>
      <c r="EA31" s="81">
        <f t="shared" si="48"/>
        <v>1.1493980565657045</v>
      </c>
      <c r="EB31" s="79">
        <f t="shared" si="49"/>
        <v>257334</v>
      </c>
      <c r="EC31" s="79">
        <v>12337</v>
      </c>
      <c r="ED31" s="79">
        <v>11177</v>
      </c>
      <c r="EE31" s="79">
        <v>1160</v>
      </c>
      <c r="EF31" s="81">
        <f t="shared" si="50"/>
        <v>0.45281722579184458</v>
      </c>
      <c r="EG31" s="79">
        <f t="shared" si="51"/>
        <v>260581</v>
      </c>
      <c r="EH31" s="79">
        <v>13116</v>
      </c>
      <c r="EI31" s="79">
        <v>9869</v>
      </c>
      <c r="EJ31" s="79">
        <v>3247</v>
      </c>
      <c r="EK31" s="81">
        <f t="shared" si="52"/>
        <v>1.2617842958956065</v>
      </c>
      <c r="EL31" s="79">
        <f t="shared" si="53"/>
        <v>263037</v>
      </c>
      <c r="EM31" s="79">
        <v>11762</v>
      </c>
      <c r="EN31" s="79">
        <v>9306</v>
      </c>
      <c r="EO31" s="79">
        <v>2456</v>
      </c>
      <c r="EP31" s="81">
        <f t="shared" si="54"/>
        <v>0.94250923896984051</v>
      </c>
      <c r="EQ31" s="79">
        <f t="shared" si="55"/>
        <v>265116</v>
      </c>
      <c r="ER31" s="79">
        <v>11288</v>
      </c>
      <c r="ES31" s="79">
        <v>9209</v>
      </c>
      <c r="ET31" s="79">
        <v>2079</v>
      </c>
      <c r="EU31" s="81">
        <f t="shared" si="56"/>
        <v>0.79038310199705741</v>
      </c>
      <c r="EV31" s="79">
        <f t="shared" si="57"/>
        <v>267377</v>
      </c>
      <c r="EW31" s="79">
        <v>11858</v>
      </c>
      <c r="EX31" s="79">
        <v>9597</v>
      </c>
      <c r="EY31" s="79">
        <v>2261</v>
      </c>
      <c r="EZ31" s="81">
        <f t="shared" si="58"/>
        <v>0.85283423105357647</v>
      </c>
      <c r="FA31" s="79">
        <f t="shared" si="59"/>
        <v>270917</v>
      </c>
      <c r="FB31" s="79">
        <v>13878</v>
      </c>
      <c r="FC31" s="79">
        <v>10338</v>
      </c>
      <c r="FD31" s="79">
        <v>3540</v>
      </c>
      <c r="FE31" s="81">
        <f t="shared" si="60"/>
        <v>1.3239732662121275</v>
      </c>
      <c r="FF31" s="79">
        <f t="shared" si="61"/>
        <v>273436</v>
      </c>
      <c r="FG31" s="79">
        <v>12824</v>
      </c>
      <c r="FH31" s="79">
        <v>10305</v>
      </c>
      <c r="FI31" s="79">
        <v>2519</v>
      </c>
      <c r="FJ31" s="81">
        <f t="shared" si="62"/>
        <v>0.92980506944931474</v>
      </c>
      <c r="FK31" s="79">
        <f t="shared" si="63"/>
        <v>275095</v>
      </c>
      <c r="FL31" s="79">
        <v>11072</v>
      </c>
      <c r="FM31" s="79">
        <v>9413</v>
      </c>
      <c r="FN31" s="79">
        <v>1659</v>
      </c>
      <c r="FO31" s="81">
        <f t="shared" si="64"/>
        <v>0.60672332831082953</v>
      </c>
      <c r="FP31" s="79">
        <f t="shared" si="65"/>
        <v>276807</v>
      </c>
      <c r="FQ31" s="79">
        <v>10878</v>
      </c>
      <c r="FR31" s="79">
        <v>9166</v>
      </c>
      <c r="FS31" s="79">
        <v>1712</v>
      </c>
      <c r="FT31" s="81">
        <f t="shared" si="66"/>
        <v>0.62233046765662769</v>
      </c>
      <c r="FU31" s="79">
        <f t="shared" si="67"/>
        <v>276737</v>
      </c>
      <c r="FV31" s="79">
        <v>10164</v>
      </c>
      <c r="FW31" s="79">
        <v>10234</v>
      </c>
      <c r="FX31" s="79">
        <v>-70</v>
      </c>
      <c r="FY31" s="81">
        <f t="shared" si="68"/>
        <v>-2.5288377822815174E-2</v>
      </c>
      <c r="FZ31" s="79">
        <f t="shared" si="69"/>
        <v>279906</v>
      </c>
      <c r="GA31" s="79">
        <v>13762</v>
      </c>
      <c r="GB31" s="79">
        <v>10593</v>
      </c>
      <c r="GC31" s="79">
        <v>3169</v>
      </c>
      <c r="GD31" s="81">
        <f t="shared" si="70"/>
        <v>1.1451305752393066</v>
      </c>
      <c r="GE31" s="79">
        <f t="shared" si="71"/>
        <v>282391</v>
      </c>
      <c r="GF31" s="79">
        <v>12951</v>
      </c>
      <c r="GG31" s="79">
        <v>10466</v>
      </c>
      <c r="GH31" s="79">
        <v>2485</v>
      </c>
      <c r="GI31" s="81">
        <f t="shared" si="72"/>
        <v>0.88779804648703498</v>
      </c>
      <c r="GJ31" s="79">
        <f t="shared" si="73"/>
        <v>283708</v>
      </c>
      <c r="GK31" s="79">
        <v>14049</v>
      </c>
      <c r="GL31" s="79">
        <v>12732</v>
      </c>
      <c r="GM31" s="79">
        <v>1317</v>
      </c>
      <c r="GN31" s="81">
        <f t="shared" si="74"/>
        <v>0.46637463658544359</v>
      </c>
      <c r="GO31" s="79">
        <f t="shared" si="75"/>
        <v>286308</v>
      </c>
      <c r="GP31" s="79">
        <v>13142</v>
      </c>
      <c r="GQ31" s="79">
        <v>10542</v>
      </c>
      <c r="GR31" s="79">
        <v>2600</v>
      </c>
      <c r="GS31" s="81">
        <f t="shared" si="76"/>
        <v>0.91643520803079226</v>
      </c>
      <c r="GT31" s="79">
        <f t="shared" si="77"/>
        <v>288642</v>
      </c>
      <c r="GU31" s="79">
        <v>12945</v>
      </c>
      <c r="GV31" s="79">
        <v>10611</v>
      </c>
      <c r="GW31" s="79">
        <v>2334</v>
      </c>
      <c r="GX31" s="81">
        <f t="shared" si="78"/>
        <v>0.81520600192799364</v>
      </c>
      <c r="GY31" s="79">
        <f t="shared" si="79"/>
        <v>291065</v>
      </c>
      <c r="GZ31" s="79">
        <v>12378</v>
      </c>
      <c r="HA31" s="79">
        <v>9955</v>
      </c>
      <c r="HB31" s="79">
        <v>2423</v>
      </c>
      <c r="HC31" s="81">
        <f t="shared" si="80"/>
        <v>0.83944817455533161</v>
      </c>
      <c r="HD31" s="79">
        <f t="shared" si="81"/>
        <v>292898</v>
      </c>
      <c r="HE31" s="79">
        <v>12313</v>
      </c>
      <c r="HF31" s="79">
        <v>10480</v>
      </c>
      <c r="HG31" s="79">
        <v>1833</v>
      </c>
      <c r="HH31" s="81">
        <f t="shared" si="82"/>
        <v>0.62975624001511687</v>
      </c>
      <c r="HI31" s="79">
        <f t="shared" si="83"/>
        <v>295107</v>
      </c>
      <c r="HJ31" s="79">
        <v>14404</v>
      </c>
      <c r="HK31" s="79">
        <v>12195</v>
      </c>
      <c r="HL31" s="79">
        <v>2209</v>
      </c>
      <c r="HM31" s="81">
        <f t="shared" si="84"/>
        <v>0.75418746457811248</v>
      </c>
      <c r="HN31" s="79">
        <f t="shared" si="85"/>
        <v>297418</v>
      </c>
      <c r="HO31" s="79">
        <v>13204</v>
      </c>
      <c r="HP31" s="79">
        <v>10893</v>
      </c>
      <c r="HQ31" s="79">
        <v>2311</v>
      </c>
      <c r="HR31" s="81">
        <f t="shared" si="86"/>
        <v>0.78310578874781001</v>
      </c>
      <c r="HS31" s="79">
        <f t="shared" si="87"/>
        <v>299529</v>
      </c>
      <c r="HT31" s="79">
        <v>12903</v>
      </c>
      <c r="HU31" s="79">
        <v>10792</v>
      </c>
      <c r="HV31" s="79">
        <v>2111</v>
      </c>
      <c r="HW31" s="81">
        <f t="shared" si="88"/>
        <v>0.7097754675238217</v>
      </c>
      <c r="HX31" s="79">
        <f t="shared" si="89"/>
        <v>301310</v>
      </c>
      <c r="HY31" s="79">
        <v>12458</v>
      </c>
      <c r="HZ31" s="79">
        <v>10677</v>
      </c>
      <c r="IA31" s="79">
        <v>1781</v>
      </c>
      <c r="IB31" s="81">
        <f t="shared" si="90"/>
        <v>0.5946001889633391</v>
      </c>
      <c r="IC31" s="79">
        <f t="shared" si="91"/>
        <v>301648</v>
      </c>
      <c r="ID31" s="79">
        <v>11650</v>
      </c>
      <c r="IE31" s="79">
        <v>11312</v>
      </c>
      <c r="IF31" s="79">
        <v>338</v>
      </c>
      <c r="IG31" s="81">
        <f t="shared" si="92"/>
        <v>0.11217682785171418</v>
      </c>
      <c r="IH31" s="79">
        <f t="shared" si="93"/>
        <v>306106</v>
      </c>
      <c r="II31" s="79">
        <v>16345</v>
      </c>
      <c r="IJ31" s="79">
        <v>11887</v>
      </c>
      <c r="IK31" s="79">
        <v>4458</v>
      </c>
      <c r="IL31" s="81">
        <f t="shared" si="1"/>
        <v>1.4778815042698774</v>
      </c>
      <c r="IM31" s="79">
        <f t="shared" si="94"/>
        <v>308612</v>
      </c>
      <c r="IN31" s="79">
        <v>15435</v>
      </c>
      <c r="IO31" s="79">
        <v>12929</v>
      </c>
      <c r="IP31" s="79">
        <v>2506</v>
      </c>
      <c r="IQ31" s="81">
        <f t="shared" si="95"/>
        <v>0.81867065656994631</v>
      </c>
      <c r="IR31" s="79">
        <f t="shared" si="96"/>
        <v>310500</v>
      </c>
      <c r="IS31" s="79">
        <v>15878</v>
      </c>
      <c r="IT31" s="79">
        <v>13990</v>
      </c>
      <c r="IU31" s="79">
        <v>1888</v>
      </c>
      <c r="IV31" s="81">
        <f t="shared" si="97"/>
        <v>0.61177141523984813</v>
      </c>
      <c r="IW31" s="79">
        <f t="shared" si="98"/>
        <v>314169</v>
      </c>
      <c r="IX31" s="82">
        <v>16678</v>
      </c>
      <c r="IY31" s="82">
        <v>13009</v>
      </c>
      <c r="IZ31" s="82">
        <v>3669</v>
      </c>
      <c r="JA31" s="81">
        <f t="shared" si="99"/>
        <v>1.1816425120772946</v>
      </c>
      <c r="JB31" s="79">
        <f t="shared" si="100"/>
        <v>315845</v>
      </c>
      <c r="JC31" s="82">
        <v>14117</v>
      </c>
      <c r="JD31" s="82">
        <v>12441</v>
      </c>
      <c r="JE31" s="82">
        <v>1676</v>
      </c>
      <c r="JF31" s="81">
        <f t="shared" si="101"/>
        <v>0.53347083894337122</v>
      </c>
      <c r="JG31" s="79">
        <f t="shared" si="102"/>
        <v>318643</v>
      </c>
      <c r="JH31" s="82">
        <v>14129</v>
      </c>
      <c r="JI31" s="82">
        <v>11331</v>
      </c>
      <c r="JJ31" s="82">
        <v>2798</v>
      </c>
      <c r="JK31" s="81">
        <f t="shared" si="103"/>
        <v>0.88587756652788552</v>
      </c>
      <c r="JL31" s="79">
        <f t="shared" si="104"/>
        <v>319602</v>
      </c>
      <c r="JM31" s="82">
        <v>14473</v>
      </c>
      <c r="JN31" s="82">
        <v>13514</v>
      </c>
      <c r="JO31" s="82">
        <v>959</v>
      </c>
      <c r="JP31" s="81">
        <f t="shared" si="105"/>
        <v>0.30096377450626566</v>
      </c>
      <c r="JQ31" s="79">
        <f t="shared" si="106"/>
        <v>322397</v>
      </c>
      <c r="JR31" s="82">
        <v>16135</v>
      </c>
      <c r="JS31" s="82">
        <v>13340</v>
      </c>
      <c r="JT31" s="82">
        <v>2795</v>
      </c>
      <c r="JU31" s="81">
        <f t="shared" si="107"/>
        <v>0.87452519070594059</v>
      </c>
      <c r="JV31" s="79">
        <f t="shared" si="108"/>
        <v>325421</v>
      </c>
      <c r="JW31" s="82">
        <v>15547</v>
      </c>
      <c r="JX31" s="82">
        <v>12523</v>
      </c>
      <c r="JY31" s="82">
        <v>3024</v>
      </c>
      <c r="JZ31" s="81">
        <f t="shared" si="109"/>
        <v>0.93797398859170533</v>
      </c>
      <c r="KA31" s="79">
        <f t="shared" si="110"/>
        <v>327402</v>
      </c>
      <c r="KB31" s="82">
        <v>15200</v>
      </c>
      <c r="KC31" s="82">
        <v>13219</v>
      </c>
      <c r="KD31" s="82">
        <v>1981</v>
      </c>
      <c r="KE31" s="81">
        <f t="shared" si="111"/>
        <v>0.60874989628819276</v>
      </c>
      <c r="KF31" s="79">
        <f t="shared" si="112"/>
        <v>329707</v>
      </c>
      <c r="KG31" s="82">
        <v>14071</v>
      </c>
      <c r="KH31" s="82">
        <v>11766</v>
      </c>
      <c r="KI31" s="82">
        <v>2305</v>
      </c>
      <c r="KJ31" s="81">
        <f t="shared" si="113"/>
        <v>0.70402746470699629</v>
      </c>
      <c r="KK31" s="79">
        <f t="shared" si="114"/>
        <v>329617</v>
      </c>
      <c r="KL31" s="82">
        <v>12819</v>
      </c>
      <c r="KM31" s="82">
        <v>12909</v>
      </c>
      <c r="KN31" s="82">
        <v>-90</v>
      </c>
      <c r="KO31" s="81">
        <f t="shared" si="115"/>
        <v>-2.7296963667741356E-2</v>
      </c>
      <c r="KP31" s="79">
        <f t="shared" si="116"/>
        <v>333647</v>
      </c>
      <c r="KQ31" s="82">
        <v>18578</v>
      </c>
      <c r="KR31" s="82">
        <v>14548</v>
      </c>
      <c r="KS31" s="82">
        <v>4030</v>
      </c>
      <c r="KT31" s="81">
        <f t="shared" si="117"/>
        <v>1.2226311142932555</v>
      </c>
      <c r="KU31" s="79">
        <f t="shared" si="118"/>
        <v>338464</v>
      </c>
      <c r="KV31" s="82">
        <v>19338</v>
      </c>
      <c r="KW31" s="82">
        <v>14521</v>
      </c>
      <c r="KX31" s="82">
        <v>4817</v>
      </c>
      <c r="KY31" s="81">
        <f t="shared" si="119"/>
        <v>1.4437414393056134</v>
      </c>
      <c r="KZ31" s="79">
        <f t="shared" si="120"/>
        <v>339110</v>
      </c>
      <c r="LA31" s="82">
        <v>17080</v>
      </c>
      <c r="LB31" s="82">
        <v>16434</v>
      </c>
      <c r="LC31" s="82">
        <v>646</v>
      </c>
      <c r="LD31" s="81">
        <f t="shared" si="121"/>
        <v>0.190862248274558</v>
      </c>
      <c r="LE31" s="79">
        <f t="shared" si="122"/>
        <v>343496</v>
      </c>
      <c r="LF31" s="82">
        <v>17949</v>
      </c>
      <c r="LG31" s="82">
        <v>13563</v>
      </c>
      <c r="LH31" s="82">
        <v>4386</v>
      </c>
      <c r="LI31" s="81">
        <f t="shared" si="123"/>
        <v>1.2933856270826576</v>
      </c>
      <c r="LJ31" s="79">
        <f t="shared" si="124"/>
        <v>346605</v>
      </c>
      <c r="LK31" s="82">
        <v>17201</v>
      </c>
      <c r="LL31" s="82">
        <v>14092</v>
      </c>
      <c r="LM31" s="82">
        <v>3109</v>
      </c>
      <c r="LN31" s="81">
        <f t="shared" si="125"/>
        <v>0.90510515406292935</v>
      </c>
      <c r="LO31" s="79">
        <f t="shared" si="126"/>
        <v>348855</v>
      </c>
      <c r="LP31" s="82">
        <v>15531</v>
      </c>
      <c r="LQ31" s="82">
        <v>13281</v>
      </c>
      <c r="LR31" s="82">
        <v>2250</v>
      </c>
      <c r="LS31" s="81">
        <f t="shared" si="127"/>
        <v>0.6491539360366988</v>
      </c>
      <c r="LT31" s="79">
        <f t="shared" si="128"/>
        <v>349545</v>
      </c>
      <c r="LU31" s="82">
        <v>15947</v>
      </c>
      <c r="LV31" s="82">
        <v>15257</v>
      </c>
      <c r="LW31" s="82">
        <v>690</v>
      </c>
      <c r="LX31" s="81">
        <f t="shared" si="129"/>
        <v>0.19778991271445159</v>
      </c>
      <c r="LY31" s="79">
        <f t="shared" si="130"/>
        <v>351636</v>
      </c>
      <c r="LZ31" s="82">
        <v>17580</v>
      </c>
      <c r="MA31" s="82">
        <v>15489</v>
      </c>
      <c r="MB31" s="82">
        <v>2091</v>
      </c>
      <c r="MC31" s="81">
        <f t="shared" si="131"/>
        <v>0.59820623953997332</v>
      </c>
      <c r="MD31" s="79">
        <f t="shared" si="132"/>
        <v>354910</v>
      </c>
      <c r="ME31" s="82">
        <v>17659</v>
      </c>
      <c r="MF31" s="82">
        <v>14385</v>
      </c>
      <c r="MG31" s="82">
        <v>3274</v>
      </c>
      <c r="MH31" s="81">
        <f t="shared" si="133"/>
        <v>0.93107645406044892</v>
      </c>
      <c r="MI31" s="79">
        <f t="shared" si="134"/>
        <v>356716</v>
      </c>
      <c r="MJ31" s="82">
        <v>16905</v>
      </c>
      <c r="MK31" s="82">
        <v>15099</v>
      </c>
      <c r="ML31" s="82">
        <v>1806</v>
      </c>
      <c r="MM31" s="81">
        <f t="shared" si="135"/>
        <v>0.50886140148206582</v>
      </c>
      <c r="MN31" s="79">
        <f t="shared" si="136"/>
        <v>359460</v>
      </c>
      <c r="MO31" s="82">
        <v>15553</v>
      </c>
      <c r="MP31" s="82">
        <v>12809</v>
      </c>
      <c r="MQ31" s="82">
        <v>2744</v>
      </c>
      <c r="MR31" s="81">
        <f t="shared" si="3"/>
        <v>0.76923939492481419</v>
      </c>
      <c r="MS31" s="79">
        <v>358567</v>
      </c>
      <c r="MT31" s="82">
        <v>14135</v>
      </c>
      <c r="MU31" s="82">
        <v>15028</v>
      </c>
      <c r="MV31" s="82">
        <v>-893</v>
      </c>
      <c r="MW31" s="81">
        <f t="shared" si="4"/>
        <v>-0.24842819785233405</v>
      </c>
      <c r="MX31" s="79">
        <f>MS31+NA31</f>
        <v>361824</v>
      </c>
      <c r="MY31" s="82">
        <v>18845</v>
      </c>
      <c r="MZ31" s="82">
        <v>15588</v>
      </c>
      <c r="NA31" s="82">
        <v>3257</v>
      </c>
      <c r="NB31" s="81">
        <v>0.90103048086166382</v>
      </c>
      <c r="NC31" s="79">
        <f>MX31+NF31</f>
        <v>363827</v>
      </c>
      <c r="ND31" s="82">
        <v>18746</v>
      </c>
      <c r="NE31" s="82">
        <v>16743</v>
      </c>
      <c r="NF31" s="82">
        <v>2003</v>
      </c>
      <c r="NG31" s="81">
        <f t="shared" si="5"/>
        <v>0.55053638130210236</v>
      </c>
      <c r="NH31" s="79">
        <f>NC31+NK31</f>
        <v>365967</v>
      </c>
      <c r="NI31" s="82">
        <v>20025</v>
      </c>
      <c r="NJ31" s="82">
        <v>17885</v>
      </c>
      <c r="NK31" s="82">
        <v>2140</v>
      </c>
      <c r="NL31" s="81">
        <f t="shared" si="6"/>
        <v>0.58475217710886496</v>
      </c>
      <c r="NM31" s="79">
        <f>NH31+NP31</f>
        <v>368592</v>
      </c>
      <c r="NN31" s="82">
        <v>18547</v>
      </c>
      <c r="NO31" s="82">
        <v>15922</v>
      </c>
      <c r="NP31" s="82">
        <v>2625</v>
      </c>
      <c r="NQ31" s="81">
        <v>0.71624833345413208</v>
      </c>
      <c r="NR31" s="79">
        <f>NM31+NU31</f>
        <v>369566</v>
      </c>
      <c r="NS31" s="82">
        <v>16380</v>
      </c>
      <c r="NT31" s="82">
        <v>15406</v>
      </c>
      <c r="NU31" s="82">
        <v>974</v>
      </c>
      <c r="NV31" s="81">
        <v>0.26384937763214111</v>
      </c>
      <c r="NW31" s="79">
        <f>NR31+NZ31</f>
        <v>370615</v>
      </c>
      <c r="NX31" s="82">
        <v>16554</v>
      </c>
      <c r="NY31" s="82">
        <v>15505</v>
      </c>
      <c r="NZ31" s="82">
        <v>1049</v>
      </c>
      <c r="OA31" s="81">
        <v>0.28334197402000427</v>
      </c>
      <c r="OB31" s="79">
        <f>NW31+OE31</f>
        <v>371341</v>
      </c>
      <c r="OC31" s="82">
        <v>17510</v>
      </c>
      <c r="OD31" s="82">
        <v>16784</v>
      </c>
      <c r="OE31" s="82">
        <v>726</v>
      </c>
      <c r="OF31" s="81">
        <v>0.19551099999999999</v>
      </c>
      <c r="OG31" s="82">
        <f t="shared" si="137"/>
        <v>126607</v>
      </c>
      <c r="OH31" s="82">
        <f t="shared" si="137"/>
        <v>113833</v>
      </c>
      <c r="OI31" s="82">
        <f t="shared" si="137"/>
        <v>12774</v>
      </c>
      <c r="OJ31" s="81">
        <f t="shared" si="8"/>
        <v>3.5625141187002711</v>
      </c>
      <c r="OK31" s="82">
        <f t="shared" si="138"/>
        <v>208439</v>
      </c>
      <c r="OL31" s="82">
        <f t="shared" si="138"/>
        <v>186643</v>
      </c>
      <c r="OM31" s="82">
        <f t="shared" si="138"/>
        <v>21796</v>
      </c>
      <c r="ON31" s="81">
        <f t="shared" si="139"/>
        <v>6.2355347666251841</v>
      </c>
      <c r="OO31" s="81"/>
    </row>
    <row r="32" spans="1:405" ht="31.5" customHeight="1">
      <c r="A32" s="37"/>
      <c r="B32" s="78" t="s">
        <v>39</v>
      </c>
      <c r="C32" s="79">
        <f t="shared" si="10"/>
        <v>887989</v>
      </c>
      <c r="D32" s="79">
        <v>28972</v>
      </c>
      <c r="E32" s="79">
        <v>26848</v>
      </c>
      <c r="F32" s="79">
        <v>2124</v>
      </c>
      <c r="G32" s="79">
        <f t="shared" si="11"/>
        <v>893877</v>
      </c>
      <c r="H32" s="79">
        <v>36552</v>
      </c>
      <c r="I32" s="79">
        <v>30664</v>
      </c>
      <c r="J32" s="79">
        <v>5888</v>
      </c>
      <c r="K32" s="81">
        <f t="shared" si="0"/>
        <v>0.66307127678383404</v>
      </c>
      <c r="L32" s="79">
        <f t="shared" si="12"/>
        <v>890720</v>
      </c>
      <c r="M32" s="79">
        <v>28488</v>
      </c>
      <c r="N32" s="79">
        <v>31645</v>
      </c>
      <c r="O32" s="79">
        <v>-3157</v>
      </c>
      <c r="P32" s="81">
        <f t="shared" si="233"/>
        <v>-0.35318058301086169</v>
      </c>
      <c r="Q32" s="79">
        <f t="shared" si="13"/>
        <v>872370</v>
      </c>
      <c r="R32" s="79">
        <v>9939</v>
      </c>
      <c r="S32" s="79">
        <v>28289</v>
      </c>
      <c r="T32" s="79">
        <v>-18350</v>
      </c>
      <c r="U32" s="81">
        <f t="shared" si="234"/>
        <v>-2.0601311298724627</v>
      </c>
      <c r="V32" s="79">
        <f t="shared" si="14"/>
        <v>863385</v>
      </c>
      <c r="W32" s="79">
        <v>12476</v>
      </c>
      <c r="X32" s="79">
        <v>21461</v>
      </c>
      <c r="Y32" s="79">
        <v>-8985</v>
      </c>
      <c r="Z32" s="81">
        <f t="shared" si="235"/>
        <v>-1.0299528869631005</v>
      </c>
      <c r="AA32" s="79">
        <f t="shared" si="15"/>
        <v>859525</v>
      </c>
      <c r="AB32" s="79">
        <v>14133</v>
      </c>
      <c r="AC32" s="79">
        <v>17993</v>
      </c>
      <c r="AD32" s="79">
        <v>-3860</v>
      </c>
      <c r="AE32" s="81">
        <f t="shared" si="236"/>
        <v>-0.44707749150147386</v>
      </c>
      <c r="AF32" s="79">
        <f t="shared" si="16"/>
        <v>858018</v>
      </c>
      <c r="AG32" s="79">
        <v>17135</v>
      </c>
      <c r="AH32" s="79">
        <v>18642</v>
      </c>
      <c r="AI32" s="79">
        <v>-1507</v>
      </c>
      <c r="AJ32" s="81">
        <f t="shared" si="237"/>
        <v>-0.17532939705069661</v>
      </c>
      <c r="AK32" s="79">
        <f t="shared" si="17"/>
        <v>857908</v>
      </c>
      <c r="AL32" s="79">
        <v>19729</v>
      </c>
      <c r="AM32" s="79">
        <v>19839</v>
      </c>
      <c r="AN32" s="79">
        <v>-110</v>
      </c>
      <c r="AO32" s="81">
        <f t="shared" si="238"/>
        <v>-1.2820243864347835E-2</v>
      </c>
      <c r="AP32" s="79">
        <f t="shared" si="18"/>
        <v>859814</v>
      </c>
      <c r="AQ32" s="79">
        <v>22451</v>
      </c>
      <c r="AR32" s="79">
        <v>20545</v>
      </c>
      <c r="AS32" s="79">
        <v>1906</v>
      </c>
      <c r="AT32" s="81">
        <f t="shared" si="239"/>
        <v>0.22216834439124006</v>
      </c>
      <c r="AU32" s="79">
        <f t="shared" si="19"/>
        <v>859651</v>
      </c>
      <c r="AV32" s="79">
        <v>24779</v>
      </c>
      <c r="AW32" s="79">
        <v>24942</v>
      </c>
      <c r="AX32" s="79">
        <v>-163</v>
      </c>
      <c r="AY32" s="81">
        <f t="shared" si="240"/>
        <v>-1.8957588501699204E-2</v>
      </c>
      <c r="AZ32" s="79">
        <f t="shared" si="20"/>
        <v>865075</v>
      </c>
      <c r="BA32" s="79">
        <v>24645</v>
      </c>
      <c r="BB32" s="79">
        <v>19221</v>
      </c>
      <c r="BC32" s="79">
        <v>5424</v>
      </c>
      <c r="BD32" s="81">
        <f t="shared" si="166"/>
        <v>0.63095372424390828</v>
      </c>
      <c r="BE32" s="79">
        <f t="shared" si="21"/>
        <v>859963</v>
      </c>
      <c r="BF32" s="79">
        <v>20629</v>
      </c>
      <c r="BG32" s="79">
        <v>25741</v>
      </c>
      <c r="BH32" s="79">
        <v>-5112</v>
      </c>
      <c r="BI32" s="81">
        <f t="shared" si="167"/>
        <v>-0.59093142213102912</v>
      </c>
      <c r="BJ32" s="79">
        <f t="shared" si="22"/>
        <v>862873</v>
      </c>
      <c r="BK32" s="79">
        <v>26087</v>
      </c>
      <c r="BL32" s="79">
        <v>23177</v>
      </c>
      <c r="BM32" s="79">
        <v>2910</v>
      </c>
      <c r="BN32" s="81">
        <f t="shared" si="23"/>
        <v>0.33838665151872815</v>
      </c>
      <c r="BO32" s="79">
        <f t="shared" si="24"/>
        <v>872673</v>
      </c>
      <c r="BP32" s="79">
        <v>33832</v>
      </c>
      <c r="BQ32" s="79">
        <v>24032</v>
      </c>
      <c r="BR32" s="79">
        <v>9800</v>
      </c>
      <c r="BS32" s="81">
        <f t="shared" si="25"/>
        <v>1.1357407173477441</v>
      </c>
      <c r="BT32" s="79">
        <f t="shared" si="26"/>
        <v>877288</v>
      </c>
      <c r="BU32" s="79">
        <v>31024</v>
      </c>
      <c r="BV32" s="79">
        <v>26409</v>
      </c>
      <c r="BW32" s="79">
        <v>4615</v>
      </c>
      <c r="BX32" s="81">
        <f t="shared" si="27"/>
        <v>0.52883497025804627</v>
      </c>
      <c r="BY32" s="79">
        <f t="shared" si="28"/>
        <v>882513</v>
      </c>
      <c r="BZ32" s="79">
        <v>27415</v>
      </c>
      <c r="CA32" s="79">
        <v>22190</v>
      </c>
      <c r="CB32" s="79">
        <v>5225</v>
      </c>
      <c r="CC32" s="81">
        <f t="shared" si="29"/>
        <v>0.59558548618013696</v>
      </c>
      <c r="CD32" s="79">
        <f t="shared" si="30"/>
        <v>891630</v>
      </c>
      <c r="CE32" s="79">
        <v>32899</v>
      </c>
      <c r="CF32" s="79">
        <v>23782</v>
      </c>
      <c r="CG32" s="79">
        <v>9117</v>
      </c>
      <c r="CH32" s="81">
        <f t="shared" si="31"/>
        <v>1.0330726006302458</v>
      </c>
      <c r="CI32" s="79">
        <f t="shared" si="32"/>
        <v>897054</v>
      </c>
      <c r="CJ32" s="79">
        <v>30399</v>
      </c>
      <c r="CK32" s="79">
        <v>24975</v>
      </c>
      <c r="CL32" s="79">
        <v>5424</v>
      </c>
      <c r="CM32" s="81">
        <f t="shared" si="33"/>
        <v>0.6083240806163992</v>
      </c>
      <c r="CN32" s="79">
        <f t="shared" si="34"/>
        <v>903030</v>
      </c>
      <c r="CO32" s="79">
        <v>31898</v>
      </c>
      <c r="CP32" s="79">
        <v>25922</v>
      </c>
      <c r="CQ32" s="79">
        <v>5976</v>
      </c>
      <c r="CR32" s="81">
        <f t="shared" si="35"/>
        <v>0.66618063126634519</v>
      </c>
      <c r="CS32" s="79">
        <f t="shared" si="150"/>
        <v>911862</v>
      </c>
      <c r="CT32" s="79">
        <v>37013</v>
      </c>
      <c r="CU32" s="79">
        <v>28181</v>
      </c>
      <c r="CV32" s="79">
        <v>8832</v>
      </c>
      <c r="CW32" s="81">
        <f t="shared" si="36"/>
        <v>0.97804059665791843</v>
      </c>
      <c r="CX32" s="79">
        <f t="shared" si="37"/>
        <v>919695</v>
      </c>
      <c r="CY32" s="79">
        <v>35970</v>
      </c>
      <c r="CZ32" s="79">
        <v>28137</v>
      </c>
      <c r="DA32" s="79">
        <v>7833</v>
      </c>
      <c r="DB32" s="81">
        <f t="shared" si="38"/>
        <v>0.85901156095988218</v>
      </c>
      <c r="DC32" s="79">
        <f t="shared" si="39"/>
        <v>928600</v>
      </c>
      <c r="DD32" s="79">
        <v>35533</v>
      </c>
      <c r="DE32" s="79">
        <v>26628</v>
      </c>
      <c r="DF32" s="79">
        <v>8905</v>
      </c>
      <c r="DG32" s="81">
        <f t="shared" si="40"/>
        <v>0.96825578044895322</v>
      </c>
      <c r="DH32" s="79">
        <f t="shared" si="41"/>
        <v>936761</v>
      </c>
      <c r="DI32" s="79">
        <v>34567</v>
      </c>
      <c r="DJ32" s="79">
        <v>26406</v>
      </c>
      <c r="DK32" s="79">
        <v>8161</v>
      </c>
      <c r="DL32" s="81">
        <f t="shared" si="42"/>
        <v>0.87884988154210641</v>
      </c>
      <c r="DM32" s="79">
        <f t="shared" si="43"/>
        <v>925414</v>
      </c>
      <c r="DN32" s="79">
        <v>26387</v>
      </c>
      <c r="DO32" s="79">
        <v>37734</v>
      </c>
      <c r="DP32" s="79">
        <v>-11347</v>
      </c>
      <c r="DQ32" s="81">
        <f t="shared" si="44"/>
        <v>-1.2113014952586627</v>
      </c>
      <c r="DR32" s="79">
        <f t="shared" si="45"/>
        <v>928375</v>
      </c>
      <c r="DS32" s="79">
        <v>35639</v>
      </c>
      <c r="DT32" s="79">
        <v>32678</v>
      </c>
      <c r="DU32" s="79">
        <v>2961</v>
      </c>
      <c r="DV32" s="81">
        <f t="shared" si="46"/>
        <v>0.31996490219512563</v>
      </c>
      <c r="DW32" s="79">
        <f t="shared" si="47"/>
        <v>946772</v>
      </c>
      <c r="DX32" s="79">
        <v>51364</v>
      </c>
      <c r="DY32" s="79">
        <v>32967</v>
      </c>
      <c r="DZ32" s="79">
        <v>18397</v>
      </c>
      <c r="EA32" s="81">
        <f t="shared" si="48"/>
        <v>1.9816345765450383</v>
      </c>
      <c r="EB32" s="79">
        <f t="shared" si="49"/>
        <v>956391</v>
      </c>
      <c r="EC32" s="79">
        <v>46960</v>
      </c>
      <c r="ED32" s="79">
        <v>37341</v>
      </c>
      <c r="EE32" s="79">
        <v>9619</v>
      </c>
      <c r="EF32" s="81">
        <f t="shared" si="50"/>
        <v>1.0159785038002813</v>
      </c>
      <c r="EG32" s="79">
        <f t="shared" si="51"/>
        <v>964400</v>
      </c>
      <c r="EH32" s="79">
        <v>41848</v>
      </c>
      <c r="EI32" s="79">
        <v>33839</v>
      </c>
      <c r="EJ32" s="79">
        <v>8009</v>
      </c>
      <c r="EK32" s="81">
        <f t="shared" si="52"/>
        <v>0.83741900540678438</v>
      </c>
      <c r="EL32" s="79">
        <f t="shared" si="53"/>
        <v>971941</v>
      </c>
      <c r="EM32" s="79">
        <v>41891</v>
      </c>
      <c r="EN32" s="79">
        <v>34350</v>
      </c>
      <c r="EO32" s="79">
        <v>7541</v>
      </c>
      <c r="EP32" s="81">
        <f t="shared" si="54"/>
        <v>0.7819369556200747</v>
      </c>
      <c r="EQ32" s="79">
        <f t="shared" si="55"/>
        <v>979454</v>
      </c>
      <c r="ER32" s="79">
        <v>39461</v>
      </c>
      <c r="ES32" s="79">
        <v>31948</v>
      </c>
      <c r="ET32" s="79">
        <v>7513</v>
      </c>
      <c r="EU32" s="81">
        <f t="shared" si="56"/>
        <v>0.77298930696410584</v>
      </c>
      <c r="EV32" s="79">
        <f t="shared" si="57"/>
        <v>984976</v>
      </c>
      <c r="EW32" s="79">
        <v>38112</v>
      </c>
      <c r="EX32" s="79">
        <v>32590</v>
      </c>
      <c r="EY32" s="79">
        <v>5522</v>
      </c>
      <c r="EZ32" s="81">
        <f t="shared" si="58"/>
        <v>0.56378349570270792</v>
      </c>
      <c r="FA32" s="79">
        <f t="shared" si="59"/>
        <v>992345</v>
      </c>
      <c r="FB32" s="79">
        <v>43597</v>
      </c>
      <c r="FC32" s="79">
        <v>36228</v>
      </c>
      <c r="FD32" s="79">
        <v>7369</v>
      </c>
      <c r="FE32" s="81">
        <f t="shared" si="60"/>
        <v>0.74814005620441515</v>
      </c>
      <c r="FF32" s="79">
        <f t="shared" si="61"/>
        <v>997677</v>
      </c>
      <c r="FG32" s="79">
        <v>39903</v>
      </c>
      <c r="FH32" s="79">
        <v>34571</v>
      </c>
      <c r="FI32" s="79">
        <v>5332</v>
      </c>
      <c r="FJ32" s="81">
        <f t="shared" si="62"/>
        <v>0.53731313202565645</v>
      </c>
      <c r="FK32" s="79">
        <f t="shared" si="63"/>
        <v>999476</v>
      </c>
      <c r="FL32" s="79">
        <v>36000</v>
      </c>
      <c r="FM32" s="79">
        <v>34201</v>
      </c>
      <c r="FN32" s="79">
        <v>1799</v>
      </c>
      <c r="FO32" s="81">
        <f t="shared" si="64"/>
        <v>0.18031888076000549</v>
      </c>
      <c r="FP32" s="79">
        <f t="shared" si="65"/>
        <v>999881</v>
      </c>
      <c r="FQ32" s="79">
        <v>32230</v>
      </c>
      <c r="FR32" s="79">
        <v>31825</v>
      </c>
      <c r="FS32" s="79">
        <v>405</v>
      </c>
      <c r="FT32" s="81">
        <f t="shared" si="66"/>
        <v>4.0521233126158109E-2</v>
      </c>
      <c r="FU32" s="79">
        <f t="shared" si="67"/>
        <v>983241</v>
      </c>
      <c r="FV32" s="79">
        <v>25176</v>
      </c>
      <c r="FW32" s="79">
        <v>41816</v>
      </c>
      <c r="FX32" s="79">
        <v>-16640</v>
      </c>
      <c r="FY32" s="81">
        <f t="shared" si="68"/>
        <v>-1.6641980395667084</v>
      </c>
      <c r="FZ32" s="79">
        <f t="shared" si="69"/>
        <v>984546</v>
      </c>
      <c r="GA32" s="79">
        <v>34903</v>
      </c>
      <c r="GB32" s="79">
        <v>33598</v>
      </c>
      <c r="GC32" s="79">
        <v>1305</v>
      </c>
      <c r="GD32" s="81">
        <f t="shared" si="70"/>
        <v>0.1327243269961281</v>
      </c>
      <c r="GE32" s="79">
        <f t="shared" si="71"/>
        <v>994670</v>
      </c>
      <c r="GF32" s="79">
        <v>43511</v>
      </c>
      <c r="GG32" s="79">
        <v>33387</v>
      </c>
      <c r="GH32" s="79">
        <v>10124</v>
      </c>
      <c r="GI32" s="81">
        <f t="shared" si="72"/>
        <v>1.0282912123963734</v>
      </c>
      <c r="GJ32" s="79">
        <f t="shared" si="73"/>
        <v>1000583</v>
      </c>
      <c r="GK32" s="79">
        <v>44819</v>
      </c>
      <c r="GL32" s="79">
        <v>38906</v>
      </c>
      <c r="GM32" s="79">
        <v>5913</v>
      </c>
      <c r="GN32" s="81">
        <f t="shared" si="74"/>
        <v>0.59446851719665816</v>
      </c>
      <c r="GO32" s="79">
        <f t="shared" si="75"/>
        <v>1006547</v>
      </c>
      <c r="GP32" s="79">
        <v>37670</v>
      </c>
      <c r="GQ32" s="79">
        <v>31706</v>
      </c>
      <c r="GR32" s="79">
        <v>5964</v>
      </c>
      <c r="GS32" s="81">
        <f t="shared" si="76"/>
        <v>0.59605250139168864</v>
      </c>
      <c r="GT32" s="79">
        <f t="shared" si="77"/>
        <v>1011386</v>
      </c>
      <c r="GU32" s="79">
        <v>39431</v>
      </c>
      <c r="GV32" s="79">
        <v>34592</v>
      </c>
      <c r="GW32" s="79">
        <v>4839</v>
      </c>
      <c r="GX32" s="81">
        <f t="shared" si="78"/>
        <v>0.48075251329545465</v>
      </c>
      <c r="GY32" s="79">
        <f t="shared" si="79"/>
        <v>1014677</v>
      </c>
      <c r="GZ32" s="79">
        <v>36984</v>
      </c>
      <c r="HA32" s="79">
        <v>33693</v>
      </c>
      <c r="HB32" s="79">
        <v>3291</v>
      </c>
      <c r="HC32" s="81">
        <f t="shared" si="80"/>
        <v>0.32539505193862678</v>
      </c>
      <c r="HD32" s="79">
        <f t="shared" si="81"/>
        <v>1018829</v>
      </c>
      <c r="HE32" s="79">
        <v>37172</v>
      </c>
      <c r="HF32" s="79">
        <v>33020</v>
      </c>
      <c r="HG32" s="79">
        <v>4152</v>
      </c>
      <c r="HH32" s="81">
        <f t="shared" si="82"/>
        <v>0.40919425590606673</v>
      </c>
      <c r="HI32" s="79">
        <f t="shared" si="83"/>
        <v>1024136</v>
      </c>
      <c r="HJ32" s="79">
        <v>40924</v>
      </c>
      <c r="HK32" s="79">
        <v>35617</v>
      </c>
      <c r="HL32" s="79">
        <v>5307</v>
      </c>
      <c r="HM32" s="81">
        <f t="shared" si="84"/>
        <v>0.5208921222305215</v>
      </c>
      <c r="HN32" s="79">
        <f t="shared" si="85"/>
        <v>1027901</v>
      </c>
      <c r="HO32" s="79">
        <v>36679</v>
      </c>
      <c r="HP32" s="79">
        <v>32914</v>
      </c>
      <c r="HQ32" s="79">
        <v>3765</v>
      </c>
      <c r="HR32" s="81">
        <f t="shared" si="86"/>
        <v>0.36762695579493349</v>
      </c>
      <c r="HS32" s="79">
        <f t="shared" si="87"/>
        <v>1031887</v>
      </c>
      <c r="HT32" s="79">
        <v>37008</v>
      </c>
      <c r="HU32" s="79">
        <v>33022</v>
      </c>
      <c r="HV32" s="79">
        <v>3986</v>
      </c>
      <c r="HW32" s="81">
        <f t="shared" si="88"/>
        <v>0.38778053528501288</v>
      </c>
      <c r="HX32" s="79">
        <f t="shared" si="89"/>
        <v>1032541</v>
      </c>
      <c r="HY32" s="79">
        <v>31739</v>
      </c>
      <c r="HZ32" s="79">
        <v>31085</v>
      </c>
      <c r="IA32" s="79">
        <v>654</v>
      </c>
      <c r="IB32" s="81">
        <f t="shared" si="90"/>
        <v>6.3379032781690242E-2</v>
      </c>
      <c r="IC32" s="79">
        <f t="shared" si="91"/>
        <v>1022561</v>
      </c>
      <c r="ID32" s="79">
        <v>27856</v>
      </c>
      <c r="IE32" s="79">
        <v>37836</v>
      </c>
      <c r="IF32" s="79">
        <v>-9980</v>
      </c>
      <c r="IG32" s="81">
        <f t="shared" si="92"/>
        <v>-0.96654757535051872</v>
      </c>
      <c r="IH32" s="79">
        <f t="shared" si="93"/>
        <v>1023898</v>
      </c>
      <c r="II32" s="79">
        <v>37135</v>
      </c>
      <c r="IJ32" s="79">
        <v>35798</v>
      </c>
      <c r="IK32" s="79">
        <v>1337</v>
      </c>
      <c r="IL32" s="81">
        <f t="shared" si="1"/>
        <v>0.13075014595706272</v>
      </c>
      <c r="IM32" s="79">
        <f t="shared" si="94"/>
        <v>1033558</v>
      </c>
      <c r="IN32" s="79">
        <v>46293</v>
      </c>
      <c r="IO32" s="79">
        <v>36633</v>
      </c>
      <c r="IP32" s="79">
        <v>9660</v>
      </c>
      <c r="IQ32" s="81">
        <f t="shared" si="95"/>
        <v>0.94345335179871426</v>
      </c>
      <c r="IR32" s="79">
        <f t="shared" si="96"/>
        <v>1039666</v>
      </c>
      <c r="IS32" s="79">
        <v>45953</v>
      </c>
      <c r="IT32" s="79">
        <v>39845</v>
      </c>
      <c r="IU32" s="79">
        <v>6108</v>
      </c>
      <c r="IV32" s="81">
        <f t="shared" si="97"/>
        <v>0.59096828625002173</v>
      </c>
      <c r="IW32" s="79">
        <f t="shared" si="98"/>
        <v>1049351</v>
      </c>
      <c r="IX32" s="82">
        <v>46095</v>
      </c>
      <c r="IY32" s="82">
        <v>36410</v>
      </c>
      <c r="IZ32" s="82">
        <v>9685</v>
      </c>
      <c r="JA32" s="81">
        <f t="shared" si="99"/>
        <v>0.93154917059901943</v>
      </c>
      <c r="JB32" s="79">
        <f t="shared" si="100"/>
        <v>1054588</v>
      </c>
      <c r="JC32" s="82">
        <v>41849</v>
      </c>
      <c r="JD32" s="82">
        <v>36612</v>
      </c>
      <c r="JE32" s="82">
        <v>5237</v>
      </c>
      <c r="JF32" s="81">
        <f t="shared" si="101"/>
        <v>0.49907037778588859</v>
      </c>
      <c r="JG32" s="79">
        <f t="shared" si="102"/>
        <v>1058921</v>
      </c>
      <c r="JH32" s="82">
        <v>38984</v>
      </c>
      <c r="JI32" s="82">
        <v>34651</v>
      </c>
      <c r="JJ32" s="82">
        <v>4333</v>
      </c>
      <c r="JK32" s="81">
        <f t="shared" si="103"/>
        <v>0.41087135450052537</v>
      </c>
      <c r="JL32" s="79">
        <f t="shared" si="104"/>
        <v>1062411</v>
      </c>
      <c r="JM32" s="82">
        <v>41107</v>
      </c>
      <c r="JN32" s="82">
        <v>37617</v>
      </c>
      <c r="JO32" s="82">
        <v>3490</v>
      </c>
      <c r="JP32" s="81">
        <f t="shared" si="105"/>
        <v>0.32958077137010217</v>
      </c>
      <c r="JQ32" s="79">
        <f t="shared" si="106"/>
        <v>1067560</v>
      </c>
      <c r="JR32" s="82">
        <v>42178</v>
      </c>
      <c r="JS32" s="82">
        <v>37029</v>
      </c>
      <c r="JT32" s="82">
        <v>5149</v>
      </c>
      <c r="JU32" s="81">
        <f t="shared" si="107"/>
        <v>0.48465236146839591</v>
      </c>
      <c r="JV32" s="79">
        <f t="shared" si="108"/>
        <v>1073021</v>
      </c>
      <c r="JW32" s="82">
        <v>39869</v>
      </c>
      <c r="JX32" s="82">
        <v>34408</v>
      </c>
      <c r="JY32" s="82">
        <v>5461</v>
      </c>
      <c r="JZ32" s="81">
        <f t="shared" si="109"/>
        <v>0.51154033496946305</v>
      </c>
      <c r="KA32" s="79">
        <f t="shared" si="110"/>
        <v>1075113</v>
      </c>
      <c r="KB32" s="82">
        <v>38381</v>
      </c>
      <c r="KC32" s="82">
        <v>36289</v>
      </c>
      <c r="KD32" s="82">
        <v>2092</v>
      </c>
      <c r="KE32" s="81">
        <f t="shared" si="111"/>
        <v>0.19496356548473889</v>
      </c>
      <c r="KF32" s="79">
        <f t="shared" si="112"/>
        <v>1077624</v>
      </c>
      <c r="KG32" s="82">
        <v>34595</v>
      </c>
      <c r="KH32" s="82">
        <v>32084</v>
      </c>
      <c r="KI32" s="82">
        <v>2511</v>
      </c>
      <c r="KJ32" s="81">
        <f t="shared" si="113"/>
        <v>0.23355684472236871</v>
      </c>
      <c r="KK32" s="79">
        <f t="shared" si="114"/>
        <v>1060011</v>
      </c>
      <c r="KL32" s="82">
        <v>23632</v>
      </c>
      <c r="KM32" s="82">
        <v>41245</v>
      </c>
      <c r="KN32" s="82">
        <v>-17613</v>
      </c>
      <c r="KO32" s="81">
        <f t="shared" si="115"/>
        <v>-1.6344290773034009</v>
      </c>
      <c r="KP32" s="79">
        <f t="shared" si="116"/>
        <v>1063705</v>
      </c>
      <c r="KQ32" s="82">
        <v>43463</v>
      </c>
      <c r="KR32" s="82">
        <v>39769</v>
      </c>
      <c r="KS32" s="82">
        <v>3694</v>
      </c>
      <c r="KT32" s="81">
        <f t="shared" si="117"/>
        <v>0.34848694966372995</v>
      </c>
      <c r="KU32" s="79">
        <f t="shared" si="118"/>
        <v>1073785</v>
      </c>
      <c r="KV32" s="82">
        <v>51367</v>
      </c>
      <c r="KW32" s="82">
        <v>41287</v>
      </c>
      <c r="KX32" s="82">
        <v>10080</v>
      </c>
      <c r="KY32" s="81">
        <f t="shared" si="119"/>
        <v>0.94763115713473201</v>
      </c>
      <c r="KZ32" s="79">
        <f t="shared" si="120"/>
        <v>1077146</v>
      </c>
      <c r="LA32" s="82">
        <v>42515</v>
      </c>
      <c r="LB32" s="82">
        <v>39154</v>
      </c>
      <c r="LC32" s="82">
        <v>3361</v>
      </c>
      <c r="LD32" s="81">
        <f t="shared" si="121"/>
        <v>0.31300493115474698</v>
      </c>
      <c r="LE32" s="79">
        <f t="shared" si="122"/>
        <v>1084586</v>
      </c>
      <c r="LF32" s="82">
        <v>43249</v>
      </c>
      <c r="LG32" s="82">
        <v>35809</v>
      </c>
      <c r="LH32" s="82">
        <v>7440</v>
      </c>
      <c r="LI32" s="81">
        <f t="shared" si="123"/>
        <v>0.69071416502498262</v>
      </c>
      <c r="LJ32" s="79">
        <f t="shared" si="124"/>
        <v>1086893</v>
      </c>
      <c r="LK32" s="82">
        <v>41313</v>
      </c>
      <c r="LL32" s="82">
        <v>39006</v>
      </c>
      <c r="LM32" s="82">
        <v>2307</v>
      </c>
      <c r="LN32" s="81">
        <f t="shared" si="125"/>
        <v>0.21270789038398061</v>
      </c>
      <c r="LO32" s="79">
        <f t="shared" si="126"/>
        <v>1090967</v>
      </c>
      <c r="LP32" s="82">
        <v>40240</v>
      </c>
      <c r="LQ32" s="82">
        <v>36166</v>
      </c>
      <c r="LR32" s="82">
        <v>4074</v>
      </c>
      <c r="LS32" s="81">
        <f t="shared" si="127"/>
        <v>0.37482990505965169</v>
      </c>
      <c r="LT32" s="79">
        <f t="shared" si="128"/>
        <v>1093597</v>
      </c>
      <c r="LU32" s="82">
        <v>40651</v>
      </c>
      <c r="LV32" s="82">
        <v>38021</v>
      </c>
      <c r="LW32" s="82">
        <v>2630</v>
      </c>
      <c r="LX32" s="81">
        <f t="shared" si="129"/>
        <v>0.24107053650568713</v>
      </c>
      <c r="LY32" s="79">
        <f t="shared" si="130"/>
        <v>1099739</v>
      </c>
      <c r="LZ32" s="82">
        <v>44083</v>
      </c>
      <c r="MA32" s="82">
        <v>37941</v>
      </c>
      <c r="MB32" s="82">
        <v>6142</v>
      </c>
      <c r="MC32" s="81">
        <f t="shared" si="131"/>
        <v>0.56163285012669195</v>
      </c>
      <c r="MD32" s="79">
        <f t="shared" si="132"/>
        <v>1103716</v>
      </c>
      <c r="ME32" s="82">
        <v>41987</v>
      </c>
      <c r="MF32" s="82">
        <v>38010</v>
      </c>
      <c r="MG32" s="82">
        <v>3977</v>
      </c>
      <c r="MH32" s="81">
        <f t="shared" si="133"/>
        <v>0.3616312597807298</v>
      </c>
      <c r="MI32" s="79">
        <f t="shared" si="134"/>
        <v>1115612</v>
      </c>
      <c r="MJ32" s="82">
        <v>53543</v>
      </c>
      <c r="MK32" s="82">
        <v>41647</v>
      </c>
      <c r="ML32" s="82">
        <v>11896</v>
      </c>
      <c r="MM32" s="81">
        <f t="shared" si="135"/>
        <v>1.0778134955006542</v>
      </c>
      <c r="MN32" s="79">
        <f t="shared" si="136"/>
        <v>1116766</v>
      </c>
      <c r="MO32" s="82">
        <v>34621</v>
      </c>
      <c r="MP32" s="82">
        <v>33467</v>
      </c>
      <c r="MQ32" s="82">
        <v>1154</v>
      </c>
      <c r="MR32" s="81">
        <f t="shared" si="3"/>
        <v>0.10344098127305909</v>
      </c>
      <c r="MS32" s="79">
        <v>1101466</v>
      </c>
      <c r="MT32" s="82">
        <v>27364</v>
      </c>
      <c r="MU32" s="82">
        <v>42664</v>
      </c>
      <c r="MV32" s="82">
        <v>-15300</v>
      </c>
      <c r="MW32" s="81">
        <f t="shared" si="4"/>
        <v>-1.3700273826387981</v>
      </c>
      <c r="MX32" s="79">
        <f t="shared" si="168"/>
        <v>1104240</v>
      </c>
      <c r="MY32" s="82">
        <v>40306</v>
      </c>
      <c r="MZ32" s="82">
        <v>37532</v>
      </c>
      <c r="NA32" s="82">
        <v>2774</v>
      </c>
      <c r="NB32" s="81">
        <v>0.22394734621047974</v>
      </c>
      <c r="NC32" s="79">
        <f t="shared" si="169"/>
        <v>1117456</v>
      </c>
      <c r="ND32" s="82">
        <v>51816</v>
      </c>
      <c r="NE32" s="82">
        <v>38600</v>
      </c>
      <c r="NF32" s="82">
        <v>13216</v>
      </c>
      <c r="NG32" s="81">
        <f t="shared" si="5"/>
        <v>1.1826863876519524</v>
      </c>
      <c r="NH32" s="79">
        <f t="shared" si="170"/>
        <v>1125241</v>
      </c>
      <c r="NI32" s="82">
        <v>49309</v>
      </c>
      <c r="NJ32" s="82">
        <v>41524</v>
      </c>
      <c r="NK32" s="82">
        <v>7785</v>
      </c>
      <c r="NL32" s="81">
        <f t="shared" si="6"/>
        <v>0.69185178997210373</v>
      </c>
      <c r="NM32" s="79">
        <f t="shared" si="171"/>
        <v>1129666</v>
      </c>
      <c r="NN32" s="82">
        <v>43482</v>
      </c>
      <c r="NO32" s="82">
        <v>39057</v>
      </c>
      <c r="NP32" s="82">
        <v>4425</v>
      </c>
      <c r="NQ32" s="81">
        <v>0.39231887459754944</v>
      </c>
      <c r="NR32" s="79">
        <f t="shared" ref="NR32:NR33" si="289">NM32+NU32</f>
        <v>1132149</v>
      </c>
      <c r="NS32" s="82">
        <v>41641</v>
      </c>
      <c r="NT32" s="82">
        <v>39158</v>
      </c>
      <c r="NU32" s="82">
        <v>2483</v>
      </c>
      <c r="NV32" s="81">
        <v>0.21925273537635803</v>
      </c>
      <c r="NW32" s="79">
        <f t="shared" ref="NW32:NW33" si="290">NR32+NZ32</f>
        <v>1135331</v>
      </c>
      <c r="NX32" s="82">
        <v>40009</v>
      </c>
      <c r="NY32" s="82">
        <v>36827</v>
      </c>
      <c r="NZ32" s="82">
        <v>3182</v>
      </c>
      <c r="OA32" s="81">
        <v>0.28028008341789246</v>
      </c>
      <c r="OB32" s="79">
        <f t="shared" ref="OB32:OB33" si="291">NW32+OE32</f>
        <v>1134778</v>
      </c>
      <c r="OC32" s="82">
        <v>40943</v>
      </c>
      <c r="OD32" s="82">
        <v>41496</v>
      </c>
      <c r="OE32" s="82">
        <v>-553</v>
      </c>
      <c r="OF32" s="81">
        <v>-4.8559999999999999E-2</v>
      </c>
      <c r="OG32" s="82">
        <f t="shared" si="137"/>
        <v>307506</v>
      </c>
      <c r="OH32" s="82">
        <f t="shared" si="137"/>
        <v>274194</v>
      </c>
      <c r="OI32" s="82">
        <f t="shared" si="137"/>
        <v>33312</v>
      </c>
      <c r="OJ32" s="81">
        <f t="shared" si="8"/>
        <v>3.0243330252590637</v>
      </c>
      <c r="OK32" s="82">
        <f t="shared" si="138"/>
        <v>509104</v>
      </c>
      <c r="OL32" s="82">
        <f t="shared" si="138"/>
        <v>467923</v>
      </c>
      <c r="OM32" s="82">
        <f t="shared" si="138"/>
        <v>41181</v>
      </c>
      <c r="ON32" s="81">
        <f t="shared" si="139"/>
        <v>3.7656467601867964</v>
      </c>
      <c r="OO32" s="81"/>
    </row>
    <row r="33" spans="1:405" ht="31.5" customHeight="1">
      <c r="A33" s="37"/>
      <c r="B33" s="78" t="s">
        <v>40</v>
      </c>
      <c r="C33" s="79">
        <f t="shared" si="10"/>
        <v>4269</v>
      </c>
      <c r="D33" s="79">
        <v>35</v>
      </c>
      <c r="E33" s="79">
        <v>30</v>
      </c>
      <c r="F33" s="79">
        <v>5</v>
      </c>
      <c r="G33" s="79">
        <f t="shared" si="11"/>
        <v>4277</v>
      </c>
      <c r="H33" s="79">
        <v>26</v>
      </c>
      <c r="I33" s="79">
        <v>18</v>
      </c>
      <c r="J33" s="79">
        <v>8</v>
      </c>
      <c r="K33" s="81">
        <f t="shared" si="0"/>
        <v>0.18739751698289997</v>
      </c>
      <c r="L33" s="79">
        <f t="shared" si="12"/>
        <v>4284</v>
      </c>
      <c r="M33" s="79">
        <v>26</v>
      </c>
      <c r="N33" s="79">
        <v>19</v>
      </c>
      <c r="O33" s="79">
        <v>7</v>
      </c>
      <c r="P33" s="81">
        <f t="shared" si="233"/>
        <v>0.16366612111292964</v>
      </c>
      <c r="Q33" s="79">
        <f t="shared" si="13"/>
        <v>4279</v>
      </c>
      <c r="R33" s="79">
        <v>6</v>
      </c>
      <c r="S33" s="79">
        <v>11</v>
      </c>
      <c r="T33" s="79">
        <v>-5</v>
      </c>
      <c r="U33" s="81">
        <f t="shared" si="234"/>
        <v>-0.11671335200746966</v>
      </c>
      <c r="V33" s="79">
        <f t="shared" si="14"/>
        <v>4279</v>
      </c>
      <c r="W33" s="79">
        <v>12</v>
      </c>
      <c r="X33" s="79">
        <v>12</v>
      </c>
      <c r="Y33" s="79">
        <v>0</v>
      </c>
      <c r="Z33" s="81">
        <f t="shared" si="235"/>
        <v>0</v>
      </c>
      <c r="AA33" s="79">
        <f t="shared" si="15"/>
        <v>4266</v>
      </c>
      <c r="AB33" s="79">
        <v>11</v>
      </c>
      <c r="AC33" s="79">
        <v>24</v>
      </c>
      <c r="AD33" s="79">
        <v>-13</v>
      </c>
      <c r="AE33" s="81">
        <f t="shared" si="236"/>
        <v>-0.30380930123860717</v>
      </c>
      <c r="AF33" s="79">
        <f t="shared" si="16"/>
        <v>4271</v>
      </c>
      <c r="AG33" s="79">
        <v>18</v>
      </c>
      <c r="AH33" s="79">
        <v>13</v>
      </c>
      <c r="AI33" s="79">
        <v>5</v>
      </c>
      <c r="AJ33" s="81">
        <f t="shared" si="237"/>
        <v>0.11720581340834506</v>
      </c>
      <c r="AK33" s="79">
        <f t="shared" si="17"/>
        <v>4275</v>
      </c>
      <c r="AL33" s="79">
        <v>11</v>
      </c>
      <c r="AM33" s="79">
        <v>7</v>
      </c>
      <c r="AN33" s="79">
        <v>4</v>
      </c>
      <c r="AO33" s="81">
        <f t="shared" si="238"/>
        <v>9.3654881760711781E-2</v>
      </c>
      <c r="AP33" s="79">
        <f t="shared" si="18"/>
        <v>4264</v>
      </c>
      <c r="AQ33" s="79">
        <v>17</v>
      </c>
      <c r="AR33" s="79">
        <v>28</v>
      </c>
      <c r="AS33" s="79">
        <v>-11</v>
      </c>
      <c r="AT33" s="81">
        <f t="shared" si="239"/>
        <v>-0.25730994152046782</v>
      </c>
      <c r="AU33" s="79">
        <f t="shared" si="19"/>
        <v>4267</v>
      </c>
      <c r="AV33" s="79">
        <v>21</v>
      </c>
      <c r="AW33" s="79">
        <v>18</v>
      </c>
      <c r="AX33" s="79">
        <v>3</v>
      </c>
      <c r="AY33" s="81">
        <f t="shared" si="240"/>
        <v>7.0356472795497185E-2</v>
      </c>
      <c r="AZ33" s="79">
        <f t="shared" si="20"/>
        <v>4265</v>
      </c>
      <c r="BA33" s="79">
        <v>13</v>
      </c>
      <c r="BB33" s="79">
        <v>15</v>
      </c>
      <c r="BC33" s="79">
        <v>-2</v>
      </c>
      <c r="BD33" s="81">
        <f t="shared" si="166"/>
        <v>-4.6871338176704948E-2</v>
      </c>
      <c r="BE33" s="79">
        <f t="shared" si="21"/>
        <v>4267</v>
      </c>
      <c r="BF33" s="79">
        <v>14</v>
      </c>
      <c r="BG33" s="79">
        <v>12</v>
      </c>
      <c r="BH33" s="79">
        <v>2</v>
      </c>
      <c r="BI33" s="81">
        <f t="shared" si="167"/>
        <v>4.6893317702227433E-2</v>
      </c>
      <c r="BJ33" s="79">
        <f t="shared" si="22"/>
        <v>4266</v>
      </c>
      <c r="BK33" s="79">
        <v>20</v>
      </c>
      <c r="BL33" s="79">
        <v>21</v>
      </c>
      <c r="BM33" s="79">
        <v>-1</v>
      </c>
      <c r="BN33" s="81">
        <f t="shared" si="23"/>
        <v>-2.3435669088352474E-2</v>
      </c>
      <c r="BO33" s="79">
        <f t="shared" si="24"/>
        <v>4264</v>
      </c>
      <c r="BP33" s="79">
        <v>18</v>
      </c>
      <c r="BQ33" s="79">
        <v>20</v>
      </c>
      <c r="BR33" s="79">
        <v>-2</v>
      </c>
      <c r="BS33" s="81">
        <f t="shared" si="25"/>
        <v>-4.6882325363338022E-2</v>
      </c>
      <c r="BT33" s="79">
        <f t="shared" si="26"/>
        <v>4264</v>
      </c>
      <c r="BU33" s="79">
        <v>18</v>
      </c>
      <c r="BV33" s="79">
        <v>18</v>
      </c>
      <c r="BW33" s="79">
        <v>0</v>
      </c>
      <c r="BX33" s="81">
        <f t="shared" si="27"/>
        <v>0</v>
      </c>
      <c r="BY33" s="79">
        <f t="shared" si="28"/>
        <v>4272</v>
      </c>
      <c r="BZ33" s="79">
        <v>29</v>
      </c>
      <c r="CA33" s="79">
        <v>21</v>
      </c>
      <c r="CB33" s="79">
        <v>8</v>
      </c>
      <c r="CC33" s="81">
        <f t="shared" si="29"/>
        <v>0.18761726078799248</v>
      </c>
      <c r="CD33" s="79">
        <f t="shared" si="30"/>
        <v>4283</v>
      </c>
      <c r="CE33" s="79">
        <v>27</v>
      </c>
      <c r="CF33" s="79">
        <v>16</v>
      </c>
      <c r="CG33" s="79">
        <v>11</v>
      </c>
      <c r="CH33" s="81">
        <f t="shared" si="31"/>
        <v>0.25749063670411981</v>
      </c>
      <c r="CI33" s="79">
        <f t="shared" si="32"/>
        <v>4284</v>
      </c>
      <c r="CJ33" s="79">
        <v>24</v>
      </c>
      <c r="CK33" s="79">
        <v>23</v>
      </c>
      <c r="CL33" s="79">
        <v>1</v>
      </c>
      <c r="CM33" s="81">
        <f t="shared" si="33"/>
        <v>2.3348120476301658E-2</v>
      </c>
      <c r="CN33" s="79">
        <f t="shared" si="34"/>
        <v>4295</v>
      </c>
      <c r="CO33" s="79">
        <v>24</v>
      </c>
      <c r="CP33" s="79">
        <v>13</v>
      </c>
      <c r="CQ33" s="79">
        <v>11</v>
      </c>
      <c r="CR33" s="81">
        <f t="shared" si="35"/>
        <v>0.25676937441643322</v>
      </c>
      <c r="CS33" s="79">
        <f t="shared" si="150"/>
        <v>4297</v>
      </c>
      <c r="CT33" s="79">
        <v>26</v>
      </c>
      <c r="CU33" s="79">
        <v>24</v>
      </c>
      <c r="CV33" s="79">
        <v>2</v>
      </c>
      <c r="CW33" s="81">
        <f t="shared" si="36"/>
        <v>4.6565774155995346E-2</v>
      </c>
      <c r="CX33" s="79">
        <f t="shared" si="37"/>
        <v>4305</v>
      </c>
      <c r="CY33" s="79">
        <v>19</v>
      </c>
      <c r="CZ33" s="79">
        <v>11</v>
      </c>
      <c r="DA33" s="79">
        <v>8</v>
      </c>
      <c r="DB33" s="81">
        <f t="shared" si="38"/>
        <v>0.18617640214102862</v>
      </c>
      <c r="DC33" s="79">
        <f t="shared" si="39"/>
        <v>4314</v>
      </c>
      <c r="DD33" s="79">
        <v>29</v>
      </c>
      <c r="DE33" s="79">
        <v>20</v>
      </c>
      <c r="DF33" s="79">
        <v>9</v>
      </c>
      <c r="DG33" s="81">
        <f t="shared" si="40"/>
        <v>0.20905923344947736</v>
      </c>
      <c r="DH33" s="79">
        <f t="shared" si="41"/>
        <v>4315</v>
      </c>
      <c r="DI33" s="79">
        <v>27</v>
      </c>
      <c r="DJ33" s="79">
        <v>26</v>
      </c>
      <c r="DK33" s="79">
        <v>1</v>
      </c>
      <c r="DL33" s="81">
        <f t="shared" si="42"/>
        <v>2.318034306907742E-2</v>
      </c>
      <c r="DM33" s="79">
        <f t="shared" si="43"/>
        <v>4304</v>
      </c>
      <c r="DN33" s="79">
        <v>21</v>
      </c>
      <c r="DO33" s="79">
        <v>32</v>
      </c>
      <c r="DP33" s="79">
        <v>-11</v>
      </c>
      <c r="DQ33" s="81">
        <f t="shared" si="44"/>
        <v>-0.25492468134414831</v>
      </c>
      <c r="DR33" s="79">
        <f t="shared" si="45"/>
        <v>4301</v>
      </c>
      <c r="DS33" s="79">
        <v>34</v>
      </c>
      <c r="DT33" s="79">
        <v>37</v>
      </c>
      <c r="DU33" s="79">
        <v>-3</v>
      </c>
      <c r="DV33" s="81">
        <f t="shared" si="46"/>
        <v>-6.9702602230483274E-2</v>
      </c>
      <c r="DW33" s="79">
        <f t="shared" si="47"/>
        <v>4311</v>
      </c>
      <c r="DX33" s="79">
        <v>45</v>
      </c>
      <c r="DY33" s="79">
        <v>35</v>
      </c>
      <c r="DZ33" s="79">
        <v>10</v>
      </c>
      <c r="EA33" s="81">
        <f t="shared" si="48"/>
        <v>0.23250406882120439</v>
      </c>
      <c r="EB33" s="79">
        <f t="shared" si="49"/>
        <v>4343</v>
      </c>
      <c r="EC33" s="79">
        <v>61</v>
      </c>
      <c r="ED33" s="79">
        <v>29</v>
      </c>
      <c r="EE33" s="79">
        <v>32</v>
      </c>
      <c r="EF33" s="81">
        <f t="shared" si="50"/>
        <v>0.74228717234980279</v>
      </c>
      <c r="EG33" s="79">
        <f t="shared" si="51"/>
        <v>4351</v>
      </c>
      <c r="EH33" s="79">
        <v>37</v>
      </c>
      <c r="EI33" s="79">
        <v>29</v>
      </c>
      <c r="EJ33" s="79">
        <v>8</v>
      </c>
      <c r="EK33" s="81">
        <f t="shared" si="52"/>
        <v>0.18420446695832374</v>
      </c>
      <c r="EL33" s="79">
        <f t="shared" si="53"/>
        <v>4362</v>
      </c>
      <c r="EM33" s="79">
        <v>37</v>
      </c>
      <c r="EN33" s="79">
        <v>26</v>
      </c>
      <c r="EO33" s="79">
        <v>11</v>
      </c>
      <c r="EP33" s="81">
        <f t="shared" si="54"/>
        <v>0.2528154447253505</v>
      </c>
      <c r="EQ33" s="79">
        <f t="shared" si="55"/>
        <v>4367</v>
      </c>
      <c r="ER33" s="79">
        <v>41</v>
      </c>
      <c r="ES33" s="79">
        <v>36</v>
      </c>
      <c r="ET33" s="79">
        <v>5</v>
      </c>
      <c r="EU33" s="81">
        <f t="shared" si="56"/>
        <v>0.11462631820265932</v>
      </c>
      <c r="EV33" s="79">
        <f t="shared" si="57"/>
        <v>4374</v>
      </c>
      <c r="EW33" s="79">
        <v>41</v>
      </c>
      <c r="EX33" s="79">
        <v>34</v>
      </c>
      <c r="EY33" s="79">
        <v>7</v>
      </c>
      <c r="EZ33" s="81">
        <f t="shared" si="58"/>
        <v>0.16029310739638197</v>
      </c>
      <c r="FA33" s="79">
        <f t="shared" si="59"/>
        <v>4385</v>
      </c>
      <c r="FB33" s="79">
        <v>46</v>
      </c>
      <c r="FC33" s="79">
        <v>35</v>
      </c>
      <c r="FD33" s="79">
        <v>11</v>
      </c>
      <c r="FE33" s="81">
        <f t="shared" si="60"/>
        <v>0.2514860539551898</v>
      </c>
      <c r="FF33" s="79">
        <f t="shared" si="61"/>
        <v>4375</v>
      </c>
      <c r="FG33" s="79">
        <v>43</v>
      </c>
      <c r="FH33" s="79">
        <v>53</v>
      </c>
      <c r="FI33" s="79">
        <v>-10</v>
      </c>
      <c r="FJ33" s="81">
        <f t="shared" si="62"/>
        <v>-0.22805017103762829</v>
      </c>
      <c r="FK33" s="79">
        <f t="shared" si="63"/>
        <v>4365</v>
      </c>
      <c r="FL33" s="79">
        <v>39</v>
      </c>
      <c r="FM33" s="79">
        <v>49</v>
      </c>
      <c r="FN33" s="79">
        <v>-10</v>
      </c>
      <c r="FO33" s="81">
        <f t="shared" si="64"/>
        <v>-0.22857142857142859</v>
      </c>
      <c r="FP33" s="79">
        <f t="shared" si="65"/>
        <v>4370</v>
      </c>
      <c r="FQ33" s="79">
        <v>46</v>
      </c>
      <c r="FR33" s="79">
        <v>41</v>
      </c>
      <c r="FS33" s="79">
        <v>5</v>
      </c>
      <c r="FT33" s="81">
        <f t="shared" si="66"/>
        <v>0.11454753722794961</v>
      </c>
      <c r="FU33" s="79">
        <f t="shared" si="67"/>
        <v>4370</v>
      </c>
      <c r="FV33" s="79">
        <v>48</v>
      </c>
      <c r="FW33" s="79">
        <v>48</v>
      </c>
      <c r="FX33" s="79">
        <v>0</v>
      </c>
      <c r="FY33" s="81">
        <f t="shared" si="68"/>
        <v>0</v>
      </c>
      <c r="FZ33" s="79">
        <f t="shared" si="69"/>
        <v>4357</v>
      </c>
      <c r="GA33" s="79">
        <v>40</v>
      </c>
      <c r="GB33" s="79">
        <v>53</v>
      </c>
      <c r="GC33" s="79">
        <v>-13</v>
      </c>
      <c r="GD33" s="81">
        <f t="shared" si="70"/>
        <v>-0.2974828375286041</v>
      </c>
      <c r="GE33" s="79">
        <f t="shared" si="71"/>
        <v>4352</v>
      </c>
      <c r="GF33" s="79">
        <v>29</v>
      </c>
      <c r="GG33" s="79">
        <v>34</v>
      </c>
      <c r="GH33" s="79">
        <v>-5</v>
      </c>
      <c r="GI33" s="81">
        <f t="shared" si="72"/>
        <v>-0.11475786091347258</v>
      </c>
      <c r="GJ33" s="79">
        <f t="shared" si="73"/>
        <v>4343</v>
      </c>
      <c r="GK33" s="79">
        <v>47</v>
      </c>
      <c r="GL33" s="79">
        <v>56</v>
      </c>
      <c r="GM33" s="79">
        <v>-9</v>
      </c>
      <c r="GN33" s="81">
        <f t="shared" si="74"/>
        <v>-0.20680147058823531</v>
      </c>
      <c r="GO33" s="79">
        <f t="shared" si="75"/>
        <v>4349</v>
      </c>
      <c r="GP33" s="79">
        <v>52</v>
      </c>
      <c r="GQ33" s="79">
        <v>46</v>
      </c>
      <c r="GR33" s="79">
        <v>6</v>
      </c>
      <c r="GS33" s="81">
        <f t="shared" si="76"/>
        <v>0.13815335021874281</v>
      </c>
      <c r="GT33" s="79">
        <f t="shared" si="77"/>
        <v>4359</v>
      </c>
      <c r="GU33" s="79">
        <v>62</v>
      </c>
      <c r="GV33" s="79">
        <v>52</v>
      </c>
      <c r="GW33" s="79">
        <v>10</v>
      </c>
      <c r="GX33" s="81">
        <f t="shared" si="78"/>
        <v>0.2299379167624741</v>
      </c>
      <c r="GY33" s="79">
        <f t="shared" si="79"/>
        <v>4368</v>
      </c>
      <c r="GZ33" s="79">
        <v>47</v>
      </c>
      <c r="HA33" s="79">
        <v>38</v>
      </c>
      <c r="HB33" s="79">
        <v>9</v>
      </c>
      <c r="HC33" s="81">
        <f t="shared" si="80"/>
        <v>0.20646937370956642</v>
      </c>
      <c r="HD33" s="79">
        <f t="shared" si="81"/>
        <v>4384</v>
      </c>
      <c r="HE33" s="79">
        <v>58</v>
      </c>
      <c r="HF33" s="79">
        <v>42</v>
      </c>
      <c r="HG33" s="79">
        <v>16</v>
      </c>
      <c r="HH33" s="81">
        <f t="shared" si="82"/>
        <v>0.36630036630036628</v>
      </c>
      <c r="HI33" s="79">
        <f t="shared" si="83"/>
        <v>4398</v>
      </c>
      <c r="HJ33" s="79">
        <v>57</v>
      </c>
      <c r="HK33" s="79">
        <v>43</v>
      </c>
      <c r="HL33" s="79">
        <v>14</v>
      </c>
      <c r="HM33" s="81">
        <f t="shared" si="84"/>
        <v>0.31934306569343068</v>
      </c>
      <c r="HN33" s="79">
        <f t="shared" si="85"/>
        <v>4431</v>
      </c>
      <c r="HO33" s="79">
        <v>57</v>
      </c>
      <c r="HP33" s="79">
        <v>24</v>
      </c>
      <c r="HQ33" s="79">
        <v>33</v>
      </c>
      <c r="HR33" s="81">
        <f t="shared" si="86"/>
        <v>0.75034106412005463</v>
      </c>
      <c r="HS33" s="79">
        <f t="shared" si="87"/>
        <v>4426</v>
      </c>
      <c r="HT33" s="79">
        <v>39</v>
      </c>
      <c r="HU33" s="79">
        <v>44</v>
      </c>
      <c r="HV33" s="79">
        <v>-5</v>
      </c>
      <c r="HW33" s="81">
        <f t="shared" si="88"/>
        <v>-0.11284134506883321</v>
      </c>
      <c r="HX33" s="79">
        <f t="shared" si="89"/>
        <v>4437</v>
      </c>
      <c r="HY33" s="79">
        <v>54</v>
      </c>
      <c r="HZ33" s="79">
        <v>43</v>
      </c>
      <c r="IA33" s="79">
        <v>11</v>
      </c>
      <c r="IB33" s="81">
        <f t="shared" si="90"/>
        <v>0.24853140533212834</v>
      </c>
      <c r="IC33" s="79">
        <f t="shared" si="91"/>
        <v>4420</v>
      </c>
      <c r="ID33" s="79">
        <v>48</v>
      </c>
      <c r="IE33" s="79">
        <v>65</v>
      </c>
      <c r="IF33" s="79">
        <v>-17</v>
      </c>
      <c r="IG33" s="81">
        <f t="shared" si="92"/>
        <v>-0.38314176245210724</v>
      </c>
      <c r="IH33" s="79">
        <f t="shared" si="93"/>
        <v>4435</v>
      </c>
      <c r="II33" s="79">
        <v>67</v>
      </c>
      <c r="IJ33" s="79">
        <v>52</v>
      </c>
      <c r="IK33" s="79">
        <v>15</v>
      </c>
      <c r="IL33" s="81">
        <f t="shared" si="1"/>
        <v>0.33936651583710409</v>
      </c>
      <c r="IM33" s="79">
        <f t="shared" si="94"/>
        <v>4459</v>
      </c>
      <c r="IN33" s="79">
        <v>53</v>
      </c>
      <c r="IO33" s="79">
        <v>29</v>
      </c>
      <c r="IP33" s="79">
        <v>24</v>
      </c>
      <c r="IQ33" s="81">
        <f t="shared" si="95"/>
        <v>0.54114994363021418</v>
      </c>
      <c r="IR33" s="79">
        <f t="shared" si="96"/>
        <v>4451</v>
      </c>
      <c r="IS33" s="79">
        <v>46</v>
      </c>
      <c r="IT33" s="79">
        <v>54</v>
      </c>
      <c r="IU33" s="79">
        <v>-8</v>
      </c>
      <c r="IV33" s="81">
        <f t="shared" si="97"/>
        <v>-0.17941242431038351</v>
      </c>
      <c r="IW33" s="79">
        <f t="shared" si="98"/>
        <v>4439</v>
      </c>
      <c r="IX33" s="82">
        <v>37</v>
      </c>
      <c r="IY33" s="82">
        <v>49</v>
      </c>
      <c r="IZ33" s="82">
        <v>-12</v>
      </c>
      <c r="JA33" s="81">
        <f t="shared" si="99"/>
        <v>-0.26960233655358345</v>
      </c>
      <c r="JB33" s="79">
        <f t="shared" si="100"/>
        <v>4444</v>
      </c>
      <c r="JC33" s="82">
        <v>55</v>
      </c>
      <c r="JD33" s="82">
        <v>50</v>
      </c>
      <c r="JE33" s="82">
        <v>5</v>
      </c>
      <c r="JF33" s="81">
        <f t="shared" si="101"/>
        <v>0.11263798152737103</v>
      </c>
      <c r="JG33" s="79">
        <f t="shared" si="102"/>
        <v>4458</v>
      </c>
      <c r="JH33" s="82">
        <v>45</v>
      </c>
      <c r="JI33" s="82">
        <v>31</v>
      </c>
      <c r="JJ33" s="82">
        <v>14</v>
      </c>
      <c r="JK33" s="81">
        <f t="shared" si="103"/>
        <v>0.31503150315031503</v>
      </c>
      <c r="JL33" s="79">
        <f t="shared" si="104"/>
        <v>4474</v>
      </c>
      <c r="JM33" s="82">
        <v>60</v>
      </c>
      <c r="JN33" s="82">
        <v>44</v>
      </c>
      <c r="JO33" s="82">
        <v>16</v>
      </c>
      <c r="JP33" s="81">
        <f t="shared" si="105"/>
        <v>0.35890533871691338</v>
      </c>
      <c r="JQ33" s="79">
        <f t="shared" si="106"/>
        <v>4494</v>
      </c>
      <c r="JR33" s="82">
        <v>63</v>
      </c>
      <c r="JS33" s="82">
        <v>43</v>
      </c>
      <c r="JT33" s="82">
        <v>20</v>
      </c>
      <c r="JU33" s="81">
        <f t="shared" si="107"/>
        <v>0.44702726866338843</v>
      </c>
      <c r="JV33" s="79">
        <f t="shared" si="108"/>
        <v>4514</v>
      </c>
      <c r="JW33" s="82">
        <v>64</v>
      </c>
      <c r="JX33" s="82">
        <v>44</v>
      </c>
      <c r="JY33" s="82">
        <v>20</v>
      </c>
      <c r="JZ33" s="81">
        <f t="shared" si="109"/>
        <v>0.44503782821539828</v>
      </c>
      <c r="KA33" s="79">
        <f t="shared" si="110"/>
        <v>4500</v>
      </c>
      <c r="KB33" s="82">
        <v>39</v>
      </c>
      <c r="KC33" s="82">
        <v>53</v>
      </c>
      <c r="KD33" s="82">
        <v>-14</v>
      </c>
      <c r="KE33" s="81">
        <f t="shared" si="111"/>
        <v>-0.31014621178555607</v>
      </c>
      <c r="KF33" s="79">
        <f t="shared" si="112"/>
        <v>4489</v>
      </c>
      <c r="KG33" s="82">
        <v>42</v>
      </c>
      <c r="KH33" s="82">
        <v>53</v>
      </c>
      <c r="KI33" s="82">
        <v>-11</v>
      </c>
      <c r="KJ33" s="81">
        <f t="shared" si="113"/>
        <v>-0.24444444444444444</v>
      </c>
      <c r="KK33" s="79">
        <f t="shared" si="114"/>
        <v>4430</v>
      </c>
      <c r="KL33" s="82">
        <v>26</v>
      </c>
      <c r="KM33" s="82">
        <v>85</v>
      </c>
      <c r="KN33" s="82">
        <v>-59</v>
      </c>
      <c r="KO33" s="81">
        <f t="shared" si="115"/>
        <v>-1.3143239028736913</v>
      </c>
      <c r="KP33" s="79">
        <f t="shared" si="116"/>
        <v>4405</v>
      </c>
      <c r="KQ33" s="82">
        <v>43</v>
      </c>
      <c r="KR33" s="82">
        <v>68</v>
      </c>
      <c r="KS33" s="82">
        <v>-25</v>
      </c>
      <c r="KT33" s="81">
        <f t="shared" si="117"/>
        <v>-0.56433408577878108</v>
      </c>
      <c r="KU33" s="79">
        <f t="shared" si="118"/>
        <v>4404</v>
      </c>
      <c r="KV33" s="82">
        <v>38</v>
      </c>
      <c r="KW33" s="82">
        <v>39</v>
      </c>
      <c r="KX33" s="82">
        <v>-1</v>
      </c>
      <c r="KY33" s="81">
        <f t="shared" si="119"/>
        <v>-2.2701475595913734E-2</v>
      </c>
      <c r="KZ33" s="79">
        <f t="shared" si="120"/>
        <v>4391</v>
      </c>
      <c r="LA33" s="82">
        <v>37</v>
      </c>
      <c r="LB33" s="82">
        <v>50</v>
      </c>
      <c r="LC33" s="82">
        <v>-13</v>
      </c>
      <c r="LD33" s="81">
        <f t="shared" si="121"/>
        <v>-0.29518619436875565</v>
      </c>
      <c r="LE33" s="79">
        <f t="shared" si="122"/>
        <v>4398</v>
      </c>
      <c r="LF33" s="82">
        <v>43</v>
      </c>
      <c r="LG33" s="82">
        <v>36</v>
      </c>
      <c r="LH33" s="82">
        <v>7</v>
      </c>
      <c r="LI33" s="81">
        <f t="shared" si="123"/>
        <v>0.15941698929628786</v>
      </c>
      <c r="LJ33" s="79">
        <f t="shared" si="124"/>
        <v>4392</v>
      </c>
      <c r="LK33" s="82">
        <v>26</v>
      </c>
      <c r="LL33" s="82">
        <v>32</v>
      </c>
      <c r="LM33" s="82">
        <v>-6</v>
      </c>
      <c r="LN33" s="81">
        <f t="shared" si="125"/>
        <v>-0.13642564802182811</v>
      </c>
      <c r="LO33" s="79">
        <f t="shared" si="126"/>
        <v>4393</v>
      </c>
      <c r="LP33" s="82">
        <v>44</v>
      </c>
      <c r="LQ33" s="82">
        <v>43</v>
      </c>
      <c r="LR33" s="82">
        <v>1</v>
      </c>
      <c r="LS33" s="81">
        <f t="shared" si="127"/>
        <v>2.2768670309653915E-2</v>
      </c>
      <c r="LT33" s="79">
        <f t="shared" si="128"/>
        <v>4376</v>
      </c>
      <c r="LU33" s="82">
        <v>34</v>
      </c>
      <c r="LV33" s="82">
        <v>51</v>
      </c>
      <c r="LW33" s="82">
        <v>-17</v>
      </c>
      <c r="LX33" s="81">
        <f t="shared" si="129"/>
        <v>-0.38697928522649666</v>
      </c>
      <c r="LY33" s="79">
        <f t="shared" si="130"/>
        <v>4354</v>
      </c>
      <c r="LZ33" s="82">
        <v>27</v>
      </c>
      <c r="MA33" s="82">
        <v>49</v>
      </c>
      <c r="MB33" s="82">
        <v>-22</v>
      </c>
      <c r="MC33" s="81">
        <f t="shared" si="131"/>
        <v>-0.50274223034734922</v>
      </c>
      <c r="MD33" s="79">
        <f t="shared" si="132"/>
        <v>4364</v>
      </c>
      <c r="ME33" s="82">
        <v>47</v>
      </c>
      <c r="MF33" s="82">
        <v>37</v>
      </c>
      <c r="MG33" s="82">
        <v>10</v>
      </c>
      <c r="MH33" s="81">
        <f t="shared" si="133"/>
        <v>0.22967386311437757</v>
      </c>
      <c r="MI33" s="79">
        <f t="shared" si="134"/>
        <v>4363</v>
      </c>
      <c r="MJ33" s="82">
        <v>34</v>
      </c>
      <c r="MK33" s="82">
        <v>35</v>
      </c>
      <c r="ML33" s="82">
        <v>-1</v>
      </c>
      <c r="MM33" s="81">
        <f t="shared" si="135"/>
        <v>-2.2914757103574702E-2</v>
      </c>
      <c r="MN33" s="79">
        <f t="shared" si="136"/>
        <v>4355</v>
      </c>
      <c r="MO33" s="82">
        <v>27</v>
      </c>
      <c r="MP33" s="82">
        <v>35</v>
      </c>
      <c r="MQ33" s="82">
        <v>-8</v>
      </c>
      <c r="MR33" s="81">
        <f t="shared" si="3"/>
        <v>-0.18336007334402935</v>
      </c>
      <c r="MS33" s="79">
        <v>4327</v>
      </c>
      <c r="MT33" s="82">
        <v>34</v>
      </c>
      <c r="MU33" s="82">
        <v>62</v>
      </c>
      <c r="MV33" s="82">
        <v>-28</v>
      </c>
      <c r="MW33" s="81">
        <f t="shared" si="4"/>
        <v>-0.64293915040183702</v>
      </c>
      <c r="MX33" s="79">
        <f t="shared" si="168"/>
        <v>4341</v>
      </c>
      <c r="MY33" s="82">
        <v>47</v>
      </c>
      <c r="MZ33" s="82">
        <v>33</v>
      </c>
      <c r="NA33" s="82">
        <v>14</v>
      </c>
      <c r="NB33" s="81">
        <v>0.61028772592544556</v>
      </c>
      <c r="NC33" s="79">
        <f t="shared" si="169"/>
        <v>4319</v>
      </c>
      <c r="ND33" s="82">
        <v>28</v>
      </c>
      <c r="NE33" s="82">
        <v>50</v>
      </c>
      <c r="NF33" s="82">
        <v>-22</v>
      </c>
      <c r="NG33" s="81">
        <f t="shared" si="5"/>
        <v>-0.50937717064135213</v>
      </c>
      <c r="NH33" s="79">
        <f t="shared" si="170"/>
        <v>4304</v>
      </c>
      <c r="NI33" s="82">
        <v>33</v>
      </c>
      <c r="NJ33" s="82">
        <v>48</v>
      </c>
      <c r="NK33" s="82">
        <v>-15</v>
      </c>
      <c r="NL33" s="81">
        <f t="shared" si="6"/>
        <v>-0.34851301115241634</v>
      </c>
      <c r="NM33" s="79">
        <f t="shared" si="171"/>
        <v>4315</v>
      </c>
      <c r="NN33" s="82">
        <v>51</v>
      </c>
      <c r="NO33" s="82">
        <v>40</v>
      </c>
      <c r="NP33" s="82">
        <v>11</v>
      </c>
      <c r="NQ33" s="81">
        <v>0.25527966022491455</v>
      </c>
      <c r="NR33" s="79">
        <f t="shared" si="289"/>
        <v>4398</v>
      </c>
      <c r="NS33" s="82">
        <v>106</v>
      </c>
      <c r="NT33" s="82">
        <v>23</v>
      </c>
      <c r="NU33" s="82">
        <v>83</v>
      </c>
      <c r="NV33" s="81">
        <v>1.9204071760177612</v>
      </c>
      <c r="NW33" s="79">
        <f t="shared" si="290"/>
        <v>4384</v>
      </c>
      <c r="NX33" s="82">
        <v>32</v>
      </c>
      <c r="NY33" s="82">
        <v>46</v>
      </c>
      <c r="NZ33" s="82">
        <v>-14</v>
      </c>
      <c r="OA33" s="81">
        <v>-0.3180372416973114</v>
      </c>
      <c r="OB33" s="79">
        <f t="shared" si="291"/>
        <v>4390</v>
      </c>
      <c r="OC33" s="82">
        <v>48</v>
      </c>
      <c r="OD33" s="82">
        <v>42</v>
      </c>
      <c r="OE33" s="82">
        <v>6</v>
      </c>
      <c r="OF33" s="81">
        <v>0.136737</v>
      </c>
      <c r="OG33" s="82">
        <f t="shared" si="137"/>
        <v>345</v>
      </c>
      <c r="OH33" s="82">
        <f t="shared" si="137"/>
        <v>282</v>
      </c>
      <c r="OI33" s="82">
        <f t="shared" si="137"/>
        <v>63</v>
      </c>
      <c r="OJ33" s="81">
        <f t="shared" si="8"/>
        <v>1.4559741160157151</v>
      </c>
      <c r="OK33" s="82">
        <f t="shared" si="138"/>
        <v>514</v>
      </c>
      <c r="OL33" s="82">
        <f t="shared" si="138"/>
        <v>500</v>
      </c>
      <c r="OM33" s="82">
        <f t="shared" si="138"/>
        <v>14</v>
      </c>
      <c r="ON33" s="81">
        <f t="shared" si="139"/>
        <v>0.31992687385740404</v>
      </c>
      <c r="OO33" s="81"/>
    </row>
    <row r="34" spans="1:405" ht="31.5" customHeight="1">
      <c r="A34" s="37"/>
      <c r="B34" s="87" t="s">
        <v>165</v>
      </c>
      <c r="C34" s="79" t="s">
        <v>166</v>
      </c>
      <c r="D34" s="79">
        <v>0</v>
      </c>
      <c r="E34" s="79">
        <v>0</v>
      </c>
      <c r="F34" s="79">
        <v>0</v>
      </c>
      <c r="G34" s="79" t="s">
        <v>166</v>
      </c>
      <c r="H34" s="79">
        <v>0</v>
      </c>
      <c r="I34" s="79">
        <v>1</v>
      </c>
      <c r="J34" s="79">
        <v>-1</v>
      </c>
      <c r="K34" s="79" t="s">
        <v>166</v>
      </c>
      <c r="L34" s="79" t="s">
        <v>166</v>
      </c>
      <c r="M34" s="79">
        <v>0</v>
      </c>
      <c r="N34" s="79">
        <v>0</v>
      </c>
      <c r="O34" s="79">
        <v>0</v>
      </c>
      <c r="P34" s="79" t="s">
        <v>166</v>
      </c>
      <c r="Q34" s="79" t="s">
        <v>166</v>
      </c>
      <c r="R34" s="79">
        <v>0</v>
      </c>
      <c r="S34" s="79">
        <v>0</v>
      </c>
      <c r="T34" s="79">
        <v>0</v>
      </c>
      <c r="U34" s="79" t="s">
        <v>166</v>
      </c>
      <c r="V34" s="79" t="s">
        <v>166</v>
      </c>
      <c r="W34" s="79">
        <v>0</v>
      </c>
      <c r="X34" s="79">
        <v>1</v>
      </c>
      <c r="Y34" s="79">
        <v>-1</v>
      </c>
      <c r="Z34" s="79" t="s">
        <v>166</v>
      </c>
      <c r="AA34" s="79" t="s">
        <v>166</v>
      </c>
      <c r="AB34" s="79">
        <v>0</v>
      </c>
      <c r="AC34" s="79">
        <v>0</v>
      </c>
      <c r="AD34" s="79">
        <v>0</v>
      </c>
      <c r="AE34" s="79" t="s">
        <v>166</v>
      </c>
      <c r="AF34" s="79" t="s">
        <v>166</v>
      </c>
      <c r="AG34" s="79">
        <v>0</v>
      </c>
      <c r="AH34" s="79">
        <v>0</v>
      </c>
      <c r="AI34" s="79">
        <v>0</v>
      </c>
      <c r="AJ34" s="79" t="s">
        <v>166</v>
      </c>
      <c r="AK34" s="79" t="s">
        <v>166</v>
      </c>
      <c r="AL34" s="79">
        <v>0</v>
      </c>
      <c r="AM34" s="79">
        <v>0</v>
      </c>
      <c r="AN34" s="79">
        <v>0</v>
      </c>
      <c r="AO34" s="79" t="s">
        <v>166</v>
      </c>
      <c r="AP34" s="79" t="s">
        <v>166</v>
      </c>
      <c r="AQ34" s="79">
        <v>0</v>
      </c>
      <c r="AR34" s="79">
        <v>0</v>
      </c>
      <c r="AS34" s="79">
        <v>0</v>
      </c>
      <c r="AT34" s="79" t="s">
        <v>166</v>
      </c>
      <c r="AU34" s="79" t="s">
        <v>166</v>
      </c>
      <c r="AV34" s="79">
        <v>0</v>
      </c>
      <c r="AW34" s="79">
        <v>0</v>
      </c>
      <c r="AX34" s="79">
        <v>0</v>
      </c>
      <c r="AY34" s="79" t="s">
        <v>166</v>
      </c>
      <c r="AZ34" s="79" t="s">
        <v>166</v>
      </c>
      <c r="BA34" s="79">
        <v>0</v>
      </c>
      <c r="BB34" s="79">
        <v>0</v>
      </c>
      <c r="BC34" s="79">
        <v>0</v>
      </c>
      <c r="BD34" s="79" t="s">
        <v>166</v>
      </c>
      <c r="BE34" s="79">
        <v>0</v>
      </c>
      <c r="BF34" s="79">
        <v>0</v>
      </c>
      <c r="BG34" s="79">
        <v>0</v>
      </c>
      <c r="BH34" s="79">
        <v>0</v>
      </c>
      <c r="BI34" s="79" t="s">
        <v>166</v>
      </c>
      <c r="BJ34" s="79" t="s">
        <v>166</v>
      </c>
      <c r="BK34" s="79">
        <v>0</v>
      </c>
      <c r="BL34" s="79">
        <v>0</v>
      </c>
      <c r="BM34" s="79">
        <v>0</v>
      </c>
      <c r="BN34" s="79" t="s">
        <v>166</v>
      </c>
      <c r="BO34" s="79" t="s">
        <v>166</v>
      </c>
      <c r="BP34" s="79">
        <v>0</v>
      </c>
      <c r="BQ34" s="79">
        <v>0</v>
      </c>
      <c r="BR34" s="79">
        <v>0</v>
      </c>
      <c r="BS34" s="79" t="s">
        <v>166</v>
      </c>
      <c r="BT34" s="79" t="s">
        <v>166</v>
      </c>
      <c r="BU34" s="79">
        <v>0</v>
      </c>
      <c r="BV34" s="79">
        <v>0</v>
      </c>
      <c r="BW34" s="79">
        <v>0</v>
      </c>
      <c r="BX34" s="79" t="s">
        <v>166</v>
      </c>
      <c r="BY34" s="79" t="s">
        <v>166</v>
      </c>
      <c r="BZ34" s="79">
        <v>0</v>
      </c>
      <c r="CA34" s="79">
        <v>0</v>
      </c>
      <c r="CB34" s="79">
        <v>0</v>
      </c>
      <c r="CC34" s="79" t="s">
        <v>166</v>
      </c>
      <c r="CD34" s="79" t="s">
        <v>166</v>
      </c>
      <c r="CE34" s="79">
        <v>0</v>
      </c>
      <c r="CF34" s="79">
        <v>1</v>
      </c>
      <c r="CG34" s="79">
        <v>-1</v>
      </c>
      <c r="CH34" s="79" t="s">
        <v>166</v>
      </c>
      <c r="CI34" s="79" t="s">
        <v>166</v>
      </c>
      <c r="CJ34" s="79">
        <v>0</v>
      </c>
      <c r="CK34" s="79">
        <v>0</v>
      </c>
      <c r="CL34" s="79">
        <v>0</v>
      </c>
      <c r="CM34" s="79" t="s">
        <v>166</v>
      </c>
      <c r="CN34" s="79" t="s">
        <v>166</v>
      </c>
      <c r="CO34" s="79">
        <v>0</v>
      </c>
      <c r="CP34" s="79">
        <v>1</v>
      </c>
      <c r="CQ34" s="79">
        <v>-1</v>
      </c>
      <c r="CR34" s="79" t="s">
        <v>166</v>
      </c>
      <c r="CS34" s="79" t="s">
        <v>166</v>
      </c>
      <c r="CT34" s="79">
        <v>0</v>
      </c>
      <c r="CU34" s="79">
        <v>1</v>
      </c>
      <c r="CV34" s="79">
        <v>-1</v>
      </c>
      <c r="CW34" s="79" t="s">
        <v>166</v>
      </c>
      <c r="CX34" s="79" t="s">
        <v>166</v>
      </c>
      <c r="CY34" s="79">
        <v>0</v>
      </c>
      <c r="CZ34" s="79">
        <v>0</v>
      </c>
      <c r="DA34" s="79">
        <v>0</v>
      </c>
      <c r="DB34" s="79" t="s">
        <v>166</v>
      </c>
      <c r="DC34" s="79" t="s">
        <v>166</v>
      </c>
      <c r="DD34" s="79">
        <v>0</v>
      </c>
      <c r="DE34" s="79">
        <v>2</v>
      </c>
      <c r="DF34" s="79">
        <v>-2</v>
      </c>
      <c r="DG34" s="79" t="s">
        <v>166</v>
      </c>
      <c r="DH34" s="79" t="s">
        <v>166</v>
      </c>
      <c r="DI34" s="79">
        <v>0</v>
      </c>
      <c r="DJ34" s="79">
        <v>0</v>
      </c>
      <c r="DK34" s="79">
        <v>0</v>
      </c>
      <c r="DL34" s="79" t="s">
        <v>166</v>
      </c>
      <c r="DM34" s="79" t="s">
        <v>166</v>
      </c>
      <c r="DN34" s="79">
        <v>0</v>
      </c>
      <c r="DO34" s="79">
        <v>1</v>
      </c>
      <c r="DP34" s="79">
        <v>-1</v>
      </c>
      <c r="DQ34" s="79" t="s">
        <v>166</v>
      </c>
      <c r="DR34" s="79" t="s">
        <v>166</v>
      </c>
      <c r="DS34" s="79">
        <v>0</v>
      </c>
      <c r="DT34" s="79">
        <v>2</v>
      </c>
      <c r="DU34" s="79">
        <v>-2</v>
      </c>
      <c r="DV34" s="79" t="s">
        <v>166</v>
      </c>
      <c r="DW34" s="79" t="s">
        <v>166</v>
      </c>
      <c r="DX34" s="79">
        <v>0</v>
      </c>
      <c r="DY34" s="79">
        <v>1</v>
      </c>
      <c r="DZ34" s="79">
        <v>-1</v>
      </c>
      <c r="EA34" s="79" t="s">
        <v>166</v>
      </c>
      <c r="EB34" s="79" t="s">
        <v>166</v>
      </c>
      <c r="EC34" s="79">
        <v>0</v>
      </c>
      <c r="ED34" s="79">
        <v>0</v>
      </c>
      <c r="EE34" s="79">
        <v>0</v>
      </c>
      <c r="EF34" s="79" t="s">
        <v>166</v>
      </c>
      <c r="EG34" s="79" t="s">
        <v>166</v>
      </c>
      <c r="EH34" s="79">
        <v>0</v>
      </c>
      <c r="EI34" s="79">
        <v>0</v>
      </c>
      <c r="EJ34" s="79">
        <v>0</v>
      </c>
      <c r="EK34" s="79" t="s">
        <v>166</v>
      </c>
      <c r="EL34" s="79" t="s">
        <v>166</v>
      </c>
      <c r="EM34" s="79">
        <v>0</v>
      </c>
      <c r="EN34" s="79">
        <v>0</v>
      </c>
      <c r="EO34" s="79">
        <v>0</v>
      </c>
      <c r="EP34" s="79" t="s">
        <v>166</v>
      </c>
      <c r="EQ34" s="79" t="s">
        <v>166</v>
      </c>
      <c r="ER34" s="79">
        <v>0</v>
      </c>
      <c r="ES34" s="79">
        <v>0</v>
      </c>
      <c r="ET34" s="79">
        <v>0</v>
      </c>
      <c r="EU34" s="79" t="s">
        <v>166</v>
      </c>
      <c r="EV34" s="79" t="s">
        <v>166</v>
      </c>
      <c r="EW34" s="79">
        <v>0</v>
      </c>
      <c r="EX34" s="79">
        <v>0</v>
      </c>
      <c r="EY34" s="79">
        <v>0</v>
      </c>
      <c r="EZ34" s="79" t="s">
        <v>166</v>
      </c>
      <c r="FA34" s="79" t="s">
        <v>166</v>
      </c>
      <c r="FB34" s="79">
        <v>0</v>
      </c>
      <c r="FC34" s="79">
        <v>0</v>
      </c>
      <c r="FD34" s="79">
        <v>0</v>
      </c>
      <c r="FE34" s="79" t="s">
        <v>166</v>
      </c>
      <c r="FF34" s="79" t="s">
        <v>166</v>
      </c>
      <c r="FG34" s="79">
        <v>0</v>
      </c>
      <c r="FH34" s="79">
        <v>0</v>
      </c>
      <c r="FI34" s="79">
        <v>0</v>
      </c>
      <c r="FJ34" s="79" t="s">
        <v>166</v>
      </c>
      <c r="FK34" s="79" t="s">
        <v>166</v>
      </c>
      <c r="FL34" s="79">
        <v>0</v>
      </c>
      <c r="FM34" s="79">
        <v>0</v>
      </c>
      <c r="FN34" s="79">
        <v>0</v>
      </c>
      <c r="FO34" s="79" t="s">
        <v>166</v>
      </c>
      <c r="FP34" s="79" t="s">
        <v>166</v>
      </c>
      <c r="FQ34" s="79">
        <v>0</v>
      </c>
      <c r="FR34" s="79">
        <v>0</v>
      </c>
      <c r="FS34" s="79">
        <v>0</v>
      </c>
      <c r="FT34" s="79" t="s">
        <v>166</v>
      </c>
      <c r="FU34" s="79">
        <f>FZ34-GC34</f>
        <v>111</v>
      </c>
      <c r="FV34" s="79">
        <v>0</v>
      </c>
      <c r="FW34" s="79">
        <v>0</v>
      </c>
      <c r="FX34" s="79">
        <v>0</v>
      </c>
      <c r="FY34" s="79" t="s">
        <v>166</v>
      </c>
      <c r="FZ34" s="79">
        <f>GE34-GH34</f>
        <v>111</v>
      </c>
      <c r="GA34" s="79">
        <v>0</v>
      </c>
      <c r="GB34" s="79">
        <v>0</v>
      </c>
      <c r="GC34" s="79">
        <v>0</v>
      </c>
      <c r="GD34" s="79" t="s">
        <v>166</v>
      </c>
      <c r="GE34" s="79">
        <f>GJ34-GM34</f>
        <v>111</v>
      </c>
      <c r="GF34" s="79">
        <v>0</v>
      </c>
      <c r="GG34" s="79">
        <v>0</v>
      </c>
      <c r="GH34" s="79">
        <v>0</v>
      </c>
      <c r="GI34" s="79" t="s">
        <v>166</v>
      </c>
      <c r="GJ34" s="79">
        <f>GO34-GR34</f>
        <v>111</v>
      </c>
      <c r="GK34" s="79">
        <v>0</v>
      </c>
      <c r="GL34" s="79">
        <v>0</v>
      </c>
      <c r="GM34" s="79">
        <v>0</v>
      </c>
      <c r="GN34" s="79" t="s">
        <v>166</v>
      </c>
      <c r="GO34" s="79">
        <f>GT34-GW34</f>
        <v>111</v>
      </c>
      <c r="GP34" s="79">
        <v>0</v>
      </c>
      <c r="GQ34" s="79">
        <v>0</v>
      </c>
      <c r="GR34" s="79">
        <v>0</v>
      </c>
      <c r="GS34" s="79" t="s">
        <v>166</v>
      </c>
      <c r="GT34" s="79">
        <f>GY34-HB34</f>
        <v>108</v>
      </c>
      <c r="GU34" s="79">
        <v>0</v>
      </c>
      <c r="GV34" s="79">
        <v>3</v>
      </c>
      <c r="GW34" s="79">
        <v>-3</v>
      </c>
      <c r="GX34" s="79" t="s">
        <v>166</v>
      </c>
      <c r="GY34" s="79">
        <f>HD34-HG34</f>
        <v>103</v>
      </c>
      <c r="GZ34" s="79">
        <v>1</v>
      </c>
      <c r="HA34" s="79">
        <v>6</v>
      </c>
      <c r="HB34" s="79">
        <v>-5</v>
      </c>
      <c r="HC34" s="79" t="s">
        <v>166</v>
      </c>
      <c r="HD34" s="79">
        <f>HI34-HL34</f>
        <v>103</v>
      </c>
      <c r="HE34" s="79">
        <v>2</v>
      </c>
      <c r="HF34" s="79">
        <v>2</v>
      </c>
      <c r="HG34" s="79">
        <v>0</v>
      </c>
      <c r="HH34" s="79" t="s">
        <v>166</v>
      </c>
      <c r="HI34" s="79">
        <f>HN34-HQ34</f>
        <v>94</v>
      </c>
      <c r="HJ34" s="79">
        <v>1</v>
      </c>
      <c r="HK34" s="79">
        <v>10</v>
      </c>
      <c r="HL34" s="79">
        <v>-9</v>
      </c>
      <c r="HM34" s="79" t="s">
        <v>166</v>
      </c>
      <c r="HN34" s="79">
        <f>HS34-HV34</f>
        <v>90</v>
      </c>
      <c r="HO34" s="79">
        <v>5</v>
      </c>
      <c r="HP34" s="79">
        <v>9</v>
      </c>
      <c r="HQ34" s="79">
        <v>-4</v>
      </c>
      <c r="HR34" s="79" t="s">
        <v>166</v>
      </c>
      <c r="HS34" s="79">
        <f>HX34-IA34</f>
        <v>92</v>
      </c>
      <c r="HT34" s="79">
        <v>2</v>
      </c>
      <c r="HU34" s="79">
        <v>0</v>
      </c>
      <c r="HV34" s="79">
        <v>2</v>
      </c>
      <c r="HW34" s="79" t="s">
        <v>166</v>
      </c>
      <c r="HX34" s="79">
        <f>IC34-IF34</f>
        <v>91</v>
      </c>
      <c r="HY34" s="79">
        <v>1</v>
      </c>
      <c r="HZ34" s="79">
        <v>2</v>
      </c>
      <c r="IA34" s="79">
        <v>-1</v>
      </c>
      <c r="IB34" s="79" t="s">
        <v>166</v>
      </c>
      <c r="IC34" s="79">
        <f>IH34-IK34</f>
        <v>87</v>
      </c>
      <c r="ID34" s="79">
        <v>0</v>
      </c>
      <c r="IE34" s="79">
        <v>4</v>
      </c>
      <c r="IF34" s="79">
        <v>-4</v>
      </c>
      <c r="IG34" s="79" t="s">
        <v>166</v>
      </c>
      <c r="IH34" s="79">
        <f>IM34-IP34</f>
        <v>87</v>
      </c>
      <c r="II34" s="79"/>
      <c r="IJ34" s="79"/>
      <c r="IK34" s="79"/>
      <c r="IL34" s="79" t="s">
        <v>166</v>
      </c>
      <c r="IM34" s="79">
        <f>IR34-IU34</f>
        <v>87</v>
      </c>
      <c r="IN34" s="79">
        <v>5</v>
      </c>
      <c r="IO34" s="79">
        <v>5</v>
      </c>
      <c r="IP34" s="79">
        <v>0</v>
      </c>
      <c r="IQ34" s="79" t="s">
        <v>167</v>
      </c>
      <c r="IR34" s="79">
        <f>IW34-IZ34</f>
        <v>92</v>
      </c>
      <c r="IS34" s="79">
        <v>13</v>
      </c>
      <c r="IT34" s="79">
        <v>8</v>
      </c>
      <c r="IU34" s="79">
        <v>5</v>
      </c>
      <c r="IV34" s="79" t="s">
        <v>167</v>
      </c>
      <c r="IW34" s="79">
        <f>JB34-JE34</f>
        <v>85</v>
      </c>
      <c r="IX34" s="82">
        <v>12</v>
      </c>
      <c r="IY34" s="82">
        <v>19</v>
      </c>
      <c r="IZ34" s="82">
        <v>-7</v>
      </c>
      <c r="JA34" s="79" t="s">
        <v>167</v>
      </c>
      <c r="JB34" s="79">
        <f>JG34-JJ34</f>
        <v>82</v>
      </c>
      <c r="JC34" s="82">
        <v>4</v>
      </c>
      <c r="JD34" s="82">
        <v>7</v>
      </c>
      <c r="JE34" s="82">
        <v>-3</v>
      </c>
      <c r="JF34" s="79" t="s">
        <v>167</v>
      </c>
      <c r="JG34" s="79">
        <f>JL34-JO34</f>
        <v>66</v>
      </c>
      <c r="JH34" s="82">
        <v>6</v>
      </c>
      <c r="JI34" s="82">
        <v>22</v>
      </c>
      <c r="JJ34" s="82">
        <v>-16</v>
      </c>
      <c r="JK34" s="79" t="s">
        <v>167</v>
      </c>
      <c r="JL34" s="79">
        <f>JQ34-JT34</f>
        <v>64</v>
      </c>
      <c r="JM34" s="82">
        <v>4</v>
      </c>
      <c r="JN34" s="82">
        <v>6</v>
      </c>
      <c r="JO34" s="82">
        <v>-2</v>
      </c>
      <c r="JP34" s="79" t="s">
        <v>167</v>
      </c>
      <c r="JQ34" s="79">
        <f>JV34-JY34</f>
        <v>45</v>
      </c>
      <c r="JR34" s="82">
        <v>4</v>
      </c>
      <c r="JS34" s="82">
        <v>23</v>
      </c>
      <c r="JT34" s="82">
        <v>-19</v>
      </c>
      <c r="JU34" s="79" t="s">
        <v>167</v>
      </c>
      <c r="JV34" s="79">
        <f>KA34-KD34</f>
        <v>40</v>
      </c>
      <c r="JW34" s="82">
        <v>3</v>
      </c>
      <c r="JX34" s="82">
        <v>8</v>
      </c>
      <c r="JY34" s="82">
        <v>-5</v>
      </c>
      <c r="JZ34" s="79" t="s">
        <v>167</v>
      </c>
      <c r="KA34" s="79">
        <f>KF34-KI34</f>
        <v>35</v>
      </c>
      <c r="KB34" s="82">
        <v>3</v>
      </c>
      <c r="KC34" s="82">
        <v>8</v>
      </c>
      <c r="KD34" s="82">
        <v>-5</v>
      </c>
      <c r="KE34" s="79" t="s">
        <v>167</v>
      </c>
      <c r="KF34" s="79">
        <f>KK34-KN34</f>
        <v>27</v>
      </c>
      <c r="KG34" s="82">
        <v>0</v>
      </c>
      <c r="KH34" s="82">
        <v>8</v>
      </c>
      <c r="KI34" s="82">
        <v>-8</v>
      </c>
      <c r="KJ34" s="79" t="s">
        <v>167</v>
      </c>
      <c r="KK34" s="79">
        <f>KP34-KS34</f>
        <v>34</v>
      </c>
      <c r="KL34" s="82">
        <v>11</v>
      </c>
      <c r="KM34" s="82">
        <v>4</v>
      </c>
      <c r="KN34" s="82">
        <v>7</v>
      </c>
      <c r="KO34" s="79" t="s">
        <v>167</v>
      </c>
      <c r="KP34" s="79">
        <f>KU34-KX34</f>
        <v>34</v>
      </c>
      <c r="KQ34" s="82">
        <v>0</v>
      </c>
      <c r="KR34" s="82">
        <v>0</v>
      </c>
      <c r="KS34" s="82">
        <v>0</v>
      </c>
      <c r="KT34" s="79" t="s">
        <v>167</v>
      </c>
      <c r="KU34" s="79">
        <f>KZ34-LC34</f>
        <v>33</v>
      </c>
      <c r="KV34" s="82">
        <v>0</v>
      </c>
      <c r="KW34" s="82">
        <v>1</v>
      </c>
      <c r="KX34" s="82">
        <v>-1</v>
      </c>
      <c r="KY34" s="79" t="s">
        <v>167</v>
      </c>
      <c r="KZ34" s="79">
        <f>LE34-LH34</f>
        <v>27</v>
      </c>
      <c r="LA34" s="82">
        <v>0</v>
      </c>
      <c r="LB34" s="82">
        <v>6</v>
      </c>
      <c r="LC34" s="82">
        <v>-6</v>
      </c>
      <c r="LD34" s="79" t="s">
        <v>167</v>
      </c>
      <c r="LE34" s="79">
        <f>LJ34-LM34</f>
        <v>18</v>
      </c>
      <c r="LF34" s="82">
        <v>3</v>
      </c>
      <c r="LG34" s="82">
        <v>12</v>
      </c>
      <c r="LH34" s="82">
        <v>-9</v>
      </c>
      <c r="LI34" s="79" t="s">
        <v>167</v>
      </c>
      <c r="LJ34" s="79">
        <f>LO34-LR34</f>
        <v>18</v>
      </c>
      <c r="LK34" s="82">
        <v>7</v>
      </c>
      <c r="LL34" s="82">
        <v>7</v>
      </c>
      <c r="LM34" s="82">
        <v>0</v>
      </c>
      <c r="LN34" s="79" t="s">
        <v>167</v>
      </c>
      <c r="LO34" s="79">
        <f>LT34-LW34</f>
        <v>41</v>
      </c>
      <c r="LP34" s="82">
        <v>38</v>
      </c>
      <c r="LQ34" s="82">
        <v>15</v>
      </c>
      <c r="LR34" s="82">
        <v>23</v>
      </c>
      <c r="LS34" s="79" t="s">
        <v>167</v>
      </c>
      <c r="LT34" s="79">
        <f>LY34-MB34</f>
        <v>45</v>
      </c>
      <c r="LU34" s="82">
        <v>13</v>
      </c>
      <c r="LV34" s="82">
        <v>9</v>
      </c>
      <c r="LW34" s="82">
        <v>4</v>
      </c>
      <c r="LX34" s="79" t="s">
        <v>167</v>
      </c>
      <c r="LY34" s="79">
        <f>MD34-MG34</f>
        <v>28</v>
      </c>
      <c r="LZ34" s="82">
        <v>1</v>
      </c>
      <c r="MA34" s="82">
        <v>18</v>
      </c>
      <c r="MB34" s="82">
        <v>-17</v>
      </c>
      <c r="MC34" s="79" t="s">
        <v>166</v>
      </c>
      <c r="MD34" s="79">
        <f>MI34-ML34</f>
        <v>27</v>
      </c>
      <c r="ME34" s="82">
        <v>1</v>
      </c>
      <c r="MF34" s="82">
        <v>2</v>
      </c>
      <c r="MG34" s="82">
        <v>-1</v>
      </c>
      <c r="MH34" s="79">
        <v>0</v>
      </c>
      <c r="MI34" s="79">
        <f>MN34-MQ34</f>
        <v>30</v>
      </c>
      <c r="MJ34" s="82">
        <v>10</v>
      </c>
      <c r="MK34" s="82">
        <v>7</v>
      </c>
      <c r="ML34" s="82">
        <v>3</v>
      </c>
      <c r="MM34" s="79">
        <v>0</v>
      </c>
      <c r="MN34" s="79">
        <f>MS34-MV34</f>
        <v>19</v>
      </c>
      <c r="MO34" s="82">
        <v>1</v>
      </c>
      <c r="MP34" s="82">
        <v>12</v>
      </c>
      <c r="MQ34" s="82">
        <v>-11</v>
      </c>
      <c r="MR34" s="79">
        <v>0</v>
      </c>
      <c r="MS34" s="79">
        <v>20</v>
      </c>
      <c r="MT34" s="82">
        <v>4</v>
      </c>
      <c r="MU34" s="82">
        <v>3</v>
      </c>
      <c r="MV34" s="82">
        <v>1</v>
      </c>
      <c r="MW34" s="79">
        <v>0</v>
      </c>
      <c r="MX34" s="79">
        <v>-67</v>
      </c>
      <c r="MY34" s="82" t="s">
        <v>42</v>
      </c>
      <c r="MZ34" s="82" t="s">
        <v>42</v>
      </c>
      <c r="NA34" s="82" t="s">
        <v>42</v>
      </c>
      <c r="NB34" s="79" t="s">
        <v>42</v>
      </c>
      <c r="NC34" s="79">
        <v>-67</v>
      </c>
      <c r="ND34" s="82">
        <v>3</v>
      </c>
      <c r="NE34" s="82">
        <v>11</v>
      </c>
      <c r="NF34" s="82">
        <v>-8</v>
      </c>
      <c r="NG34" s="79"/>
      <c r="NH34" s="79">
        <v>-67</v>
      </c>
      <c r="NI34" s="82">
        <v>2</v>
      </c>
      <c r="NJ34" s="82">
        <v>8</v>
      </c>
      <c r="NK34" s="82">
        <v>-6</v>
      </c>
      <c r="NL34" s="79"/>
      <c r="NM34" s="79">
        <v>-67</v>
      </c>
      <c r="NN34" s="82">
        <v>1</v>
      </c>
      <c r="NO34" s="82">
        <v>3</v>
      </c>
      <c r="NP34" s="82">
        <v>-2</v>
      </c>
      <c r="NQ34" s="79"/>
      <c r="NR34" s="79">
        <v>-67</v>
      </c>
      <c r="NS34" s="82">
        <v>0</v>
      </c>
      <c r="NT34" s="82">
        <v>10</v>
      </c>
      <c r="NU34" s="82">
        <v>-10</v>
      </c>
      <c r="NV34" s="79" t="s">
        <v>42</v>
      </c>
      <c r="NW34" s="79">
        <v>-67</v>
      </c>
      <c r="NX34" s="82">
        <v>5</v>
      </c>
      <c r="NY34" s="82">
        <v>7</v>
      </c>
      <c r="NZ34" s="82">
        <v>-2</v>
      </c>
      <c r="OA34" s="79" t="s">
        <v>42</v>
      </c>
      <c r="OB34" s="79">
        <v>-67</v>
      </c>
      <c r="OC34" s="82">
        <v>12</v>
      </c>
      <c r="OD34" s="82">
        <v>15</v>
      </c>
      <c r="OE34" s="82">
        <v>-3</v>
      </c>
      <c r="OF34" s="79" t="s">
        <v>42</v>
      </c>
      <c r="OG34" s="82">
        <f t="shared" si="137"/>
        <v>23</v>
      </c>
      <c r="OH34" s="82">
        <f t="shared" si="137"/>
        <v>54</v>
      </c>
      <c r="OI34" s="82">
        <f t="shared" si="137"/>
        <v>-31</v>
      </c>
      <c r="OJ34" s="79" t="s">
        <v>42</v>
      </c>
      <c r="OK34" s="82">
        <f t="shared" si="138"/>
        <v>40</v>
      </c>
      <c r="OL34" s="82">
        <f t="shared" si="138"/>
        <v>96</v>
      </c>
      <c r="OM34" s="82">
        <f t="shared" si="138"/>
        <v>-56</v>
      </c>
      <c r="ON34" s="79" t="s">
        <v>42</v>
      </c>
      <c r="OO34" s="79"/>
    </row>
    <row r="35" spans="1:405" ht="3.9" customHeight="1">
      <c r="A35" s="37"/>
      <c r="B35" s="38"/>
      <c r="C35" s="38"/>
      <c r="D35" s="38"/>
      <c r="E35" s="38"/>
      <c r="F35" s="38"/>
      <c r="G35" s="38"/>
      <c r="H35" s="38"/>
      <c r="I35" s="38"/>
      <c r="J35" s="37"/>
      <c r="K35" s="37"/>
      <c r="L35" s="38"/>
      <c r="M35" s="38"/>
      <c r="N35" s="38"/>
      <c r="O35" s="37"/>
      <c r="P35" s="37"/>
      <c r="Q35" s="38"/>
      <c r="R35" s="38"/>
      <c r="S35" s="38"/>
      <c r="T35" s="37"/>
      <c r="U35" s="37"/>
      <c r="V35" s="38"/>
      <c r="W35" s="38"/>
      <c r="X35" s="38"/>
      <c r="Y35" s="37"/>
      <c r="Z35" s="37"/>
      <c r="AA35" s="38"/>
      <c r="AB35" s="38"/>
      <c r="AC35" s="38"/>
      <c r="AD35" s="38"/>
      <c r="AE35" s="38"/>
      <c r="AF35" s="38"/>
      <c r="AG35" s="38"/>
      <c r="AH35" s="38"/>
      <c r="AI35" s="37"/>
      <c r="AJ35" s="37"/>
      <c r="AK35" s="38"/>
      <c r="AL35" s="38"/>
      <c r="AM35" s="38"/>
      <c r="AN35" s="38"/>
      <c r="AO35" s="38"/>
      <c r="AP35" s="38"/>
      <c r="AQ35" s="38"/>
      <c r="AR35" s="38"/>
      <c r="AS35" s="37"/>
      <c r="AT35" s="37"/>
      <c r="AU35" s="38"/>
      <c r="AV35" s="38"/>
      <c r="AW35" s="38"/>
      <c r="AX35" s="37"/>
      <c r="AY35" s="37"/>
      <c r="AZ35" s="38"/>
      <c r="BA35" s="38"/>
      <c r="BB35" s="38"/>
      <c r="BC35" s="37"/>
      <c r="BD35" s="37"/>
      <c r="BE35" s="38"/>
      <c r="BF35" s="38"/>
      <c r="BG35" s="38"/>
      <c r="BH35" s="37"/>
      <c r="BI35" s="37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7"/>
      <c r="DB35" s="37"/>
      <c r="DC35" s="38"/>
      <c r="DD35" s="38"/>
      <c r="DE35" s="38"/>
      <c r="DF35" s="37"/>
      <c r="DG35" s="37"/>
      <c r="DH35" s="38"/>
      <c r="DI35" s="38"/>
      <c r="DJ35" s="38"/>
      <c r="DK35" s="37"/>
      <c r="DL35" s="37"/>
      <c r="DM35" s="38"/>
      <c r="DN35" s="38"/>
      <c r="DO35" s="38"/>
      <c r="DP35" s="37"/>
      <c r="DQ35" s="37"/>
      <c r="DR35" s="38"/>
      <c r="DS35" s="38"/>
      <c r="DT35" s="38"/>
      <c r="DU35" s="37"/>
      <c r="DV35" s="37"/>
      <c r="DW35" s="38"/>
      <c r="DX35" s="38"/>
      <c r="DY35" s="38"/>
      <c r="DZ35" s="37"/>
      <c r="EA35" s="37"/>
      <c r="EB35" s="38"/>
      <c r="EC35" s="38"/>
      <c r="ED35" s="38"/>
      <c r="EE35" s="37"/>
      <c r="EF35" s="37"/>
      <c r="EG35" s="38"/>
      <c r="EH35" s="38"/>
      <c r="EI35" s="38"/>
      <c r="EJ35" s="37"/>
      <c r="EK35" s="37"/>
      <c r="EL35" s="38"/>
      <c r="EM35" s="38"/>
      <c r="EN35" s="38"/>
      <c r="EO35" s="37"/>
      <c r="EP35" s="37"/>
      <c r="EQ35" s="38"/>
      <c r="ER35" s="38"/>
      <c r="ES35" s="38"/>
      <c r="ET35" s="37"/>
      <c r="EU35" s="37"/>
      <c r="EV35" s="38"/>
      <c r="EW35" s="38"/>
      <c r="EX35" s="38"/>
      <c r="EY35" s="37"/>
      <c r="EZ35" s="37"/>
      <c r="FA35" s="38"/>
      <c r="FB35" s="38"/>
      <c r="FC35" s="38"/>
      <c r="FD35" s="37"/>
      <c r="FE35" s="37"/>
      <c r="FF35" s="38"/>
      <c r="FG35" s="38"/>
      <c r="FH35" s="38"/>
      <c r="FI35" s="37"/>
      <c r="FJ35" s="37"/>
      <c r="FK35" s="38"/>
      <c r="FL35" s="38"/>
      <c r="FM35" s="38"/>
      <c r="FN35" s="37"/>
      <c r="FO35" s="37"/>
      <c r="FP35" s="38"/>
      <c r="FQ35" s="38"/>
      <c r="FR35" s="38"/>
      <c r="FS35" s="37"/>
      <c r="FT35" s="37"/>
      <c r="FU35" s="38"/>
      <c r="FV35" s="38"/>
      <c r="FW35" s="38"/>
      <c r="FX35" s="37"/>
      <c r="FY35" s="37"/>
      <c r="FZ35" s="38"/>
      <c r="GA35" s="38"/>
      <c r="GB35" s="38"/>
      <c r="GC35" s="37"/>
      <c r="GD35" s="37"/>
      <c r="GE35" s="38"/>
      <c r="GF35" s="38"/>
      <c r="GG35" s="38"/>
      <c r="GH35" s="37"/>
      <c r="GI35" s="37"/>
      <c r="GJ35" s="38"/>
      <c r="GK35" s="38"/>
      <c r="GL35" s="38"/>
      <c r="GM35" s="37"/>
      <c r="GN35" s="37"/>
      <c r="GO35" s="38"/>
      <c r="GP35" s="38"/>
      <c r="GQ35" s="38"/>
      <c r="GR35" s="37"/>
      <c r="GS35" s="37"/>
      <c r="GT35" s="38"/>
      <c r="GU35" s="38"/>
      <c r="GV35" s="38"/>
      <c r="GW35" s="37"/>
      <c r="GX35" s="37"/>
      <c r="GY35" s="38"/>
      <c r="GZ35" s="38"/>
      <c r="HA35" s="38"/>
      <c r="HB35" s="37"/>
      <c r="HC35" s="37"/>
      <c r="HD35" s="38"/>
      <c r="HE35" s="38"/>
      <c r="HF35" s="38"/>
      <c r="HG35" s="37"/>
      <c r="HH35" s="37"/>
      <c r="HI35" s="38"/>
      <c r="HJ35" s="38"/>
      <c r="HK35" s="38"/>
      <c r="HL35" s="37"/>
      <c r="HM35" s="37"/>
      <c r="HN35" s="38"/>
      <c r="HO35" s="38"/>
      <c r="HP35" s="38"/>
      <c r="HQ35" s="37"/>
      <c r="HR35" s="37"/>
      <c r="HS35" s="38"/>
      <c r="HT35" s="38"/>
      <c r="HU35" s="38"/>
      <c r="HV35" s="37"/>
      <c r="HW35" s="37"/>
      <c r="HX35" s="38"/>
      <c r="HY35" s="38"/>
      <c r="HZ35" s="38"/>
      <c r="IA35" s="37"/>
      <c r="IB35" s="37"/>
      <c r="IC35" s="38"/>
      <c r="ID35" s="38"/>
      <c r="IE35" s="38"/>
      <c r="IF35" s="37"/>
      <c r="IG35" s="37"/>
      <c r="IH35" s="38"/>
      <c r="II35" s="38"/>
      <c r="IJ35" s="38"/>
      <c r="IK35" s="37"/>
      <c r="IL35" s="37"/>
      <c r="IM35" s="38"/>
      <c r="IN35" s="38"/>
      <c r="IO35" s="37"/>
      <c r="IP35" s="37"/>
      <c r="IQ35" s="38"/>
      <c r="IR35" s="38"/>
      <c r="IS35" s="38"/>
      <c r="IT35" s="37"/>
      <c r="IU35" s="37"/>
      <c r="IV35" s="38"/>
      <c r="IW35" s="38"/>
      <c r="IX35" s="38"/>
      <c r="IY35" s="37"/>
      <c r="IZ35" s="37"/>
      <c r="JA35" s="38"/>
      <c r="JB35" s="38"/>
      <c r="JC35" s="38"/>
      <c r="JD35" s="37"/>
      <c r="JE35" s="37"/>
      <c r="JF35" s="38"/>
      <c r="JG35" s="38"/>
      <c r="JH35" s="38"/>
      <c r="JI35" s="37"/>
      <c r="JJ35" s="37"/>
      <c r="JK35" s="38"/>
      <c r="JL35" s="38"/>
      <c r="JM35" s="38"/>
      <c r="JN35" s="37"/>
      <c r="JO35" s="37"/>
      <c r="JP35" s="38"/>
      <c r="JQ35" s="38"/>
      <c r="JR35" s="38"/>
      <c r="JS35" s="38"/>
      <c r="JT35" s="37"/>
      <c r="JU35" s="37"/>
      <c r="JV35" s="38"/>
      <c r="JW35" s="38"/>
      <c r="JX35" s="38"/>
      <c r="JY35" s="37"/>
      <c r="JZ35" s="37"/>
      <c r="KA35" s="38"/>
      <c r="KB35" s="38"/>
      <c r="KC35" s="38"/>
      <c r="KD35" s="37"/>
      <c r="KE35" s="37"/>
      <c r="KF35" s="38"/>
      <c r="KG35" s="38"/>
      <c r="KH35" s="38"/>
      <c r="KI35" s="37"/>
      <c r="KJ35" s="37"/>
      <c r="KK35" s="38"/>
      <c r="KL35" s="38"/>
      <c r="KM35" s="38"/>
      <c r="KN35" s="37"/>
      <c r="KO35" s="37"/>
      <c r="KP35" s="38"/>
      <c r="KQ35" s="38"/>
      <c r="KR35" s="38"/>
      <c r="KS35" s="37"/>
      <c r="KT35" s="37"/>
      <c r="KU35" s="38"/>
      <c r="KV35" s="38"/>
      <c r="KW35" s="38"/>
      <c r="KX35" s="37"/>
      <c r="KY35" s="37"/>
      <c r="KZ35" s="38"/>
      <c r="LA35" s="38"/>
      <c r="LB35" s="38"/>
      <c r="LC35" s="37"/>
      <c r="LD35" s="37"/>
      <c r="LE35" s="38"/>
      <c r="LF35" s="38"/>
      <c r="LG35" s="38"/>
      <c r="LH35" s="37"/>
      <c r="LI35" s="37"/>
      <c r="LJ35" s="38"/>
      <c r="LK35" s="38"/>
      <c r="LL35" s="38"/>
      <c r="LM35" s="37"/>
      <c r="LN35" s="37"/>
      <c r="LO35" s="38"/>
      <c r="LP35" s="38"/>
      <c r="LQ35" s="38"/>
      <c r="LR35" s="37"/>
      <c r="LS35" s="37"/>
      <c r="LT35" s="38"/>
      <c r="LU35" s="38"/>
      <c r="LV35" s="38"/>
      <c r="LW35" s="37"/>
      <c r="LX35" s="37"/>
      <c r="LY35" s="38"/>
      <c r="LZ35" s="38"/>
      <c r="MA35" s="38"/>
      <c r="MB35" s="37"/>
      <c r="MC35" s="37"/>
      <c r="MD35" s="38"/>
      <c r="ME35" s="38"/>
      <c r="MF35" s="38"/>
      <c r="MG35" s="37"/>
      <c r="MH35" s="37"/>
      <c r="MI35" s="38"/>
      <c r="MJ35" s="38"/>
      <c r="MK35" s="38"/>
      <c r="ML35" s="37"/>
      <c r="MM35" s="37"/>
      <c r="MN35" s="38"/>
      <c r="MO35" s="38"/>
      <c r="MP35" s="38"/>
      <c r="MQ35" s="37"/>
      <c r="MR35" s="37"/>
      <c r="MS35" s="38"/>
      <c r="MT35" s="38"/>
      <c r="MU35" s="38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</row>
    <row r="36" spans="1:405" ht="9.9" customHeight="1">
      <c r="B36" s="40"/>
      <c r="C36" s="13"/>
      <c r="D36" s="13"/>
      <c r="E36" s="13"/>
      <c r="F36" s="14"/>
      <c r="G36" s="13"/>
      <c r="H36" s="13"/>
      <c r="I36" s="13"/>
      <c r="J36" s="7"/>
      <c r="K36" s="7"/>
      <c r="L36" s="13"/>
      <c r="M36" s="13"/>
      <c r="N36" s="13"/>
      <c r="O36" s="7"/>
      <c r="P36" s="7"/>
      <c r="Q36" s="13"/>
      <c r="R36" s="13"/>
      <c r="S36" s="13"/>
      <c r="T36" s="7"/>
      <c r="U36" s="7"/>
      <c r="V36" s="13"/>
      <c r="W36" s="13"/>
      <c r="X36" s="13"/>
      <c r="Y36" s="7"/>
      <c r="Z36" s="7"/>
      <c r="AA36" s="13"/>
      <c r="AB36" s="13"/>
      <c r="AC36" s="13"/>
      <c r="AD36" s="14"/>
      <c r="AE36" s="14"/>
      <c r="AF36" s="13"/>
      <c r="AG36" s="13"/>
      <c r="AH36" s="13"/>
      <c r="AI36" s="7"/>
      <c r="AJ36" s="7"/>
      <c r="AK36" s="13"/>
      <c r="AL36" s="13"/>
      <c r="AM36" s="13"/>
      <c r="AN36" s="14"/>
      <c r="AO36" s="14"/>
      <c r="AP36" s="13"/>
      <c r="AQ36" s="13"/>
      <c r="AR36" s="13"/>
      <c r="AS36" s="7"/>
      <c r="AT36" s="7"/>
      <c r="AU36" s="13"/>
      <c r="AV36" s="13"/>
      <c r="AW36" s="13"/>
      <c r="AX36" s="7"/>
      <c r="AY36" s="7"/>
      <c r="AZ36" s="13"/>
      <c r="BA36" s="13"/>
      <c r="BB36" s="13"/>
      <c r="BC36" s="7"/>
      <c r="BD36" s="7"/>
      <c r="BE36" s="13"/>
      <c r="BF36" s="13"/>
      <c r="BG36" s="13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13"/>
      <c r="CC36" s="13"/>
      <c r="CD36" s="13"/>
      <c r="CE36" s="13"/>
      <c r="CF36" s="13"/>
      <c r="CG36" s="7"/>
      <c r="CH36" s="7"/>
      <c r="CI36" s="13"/>
      <c r="CJ36" s="13"/>
      <c r="CK36" s="13"/>
      <c r="CL36" s="7"/>
      <c r="CM36" s="7"/>
      <c r="CN36" s="13"/>
      <c r="CO36" s="13"/>
      <c r="CP36" s="13"/>
      <c r="CQ36" s="7"/>
      <c r="CR36" s="7"/>
      <c r="CS36" s="13"/>
      <c r="CT36" s="13"/>
      <c r="CU36" s="13"/>
      <c r="CV36" s="14"/>
      <c r="CW36" s="14"/>
      <c r="CX36" s="13"/>
      <c r="CY36" s="13"/>
      <c r="CZ36" s="13"/>
      <c r="DA36" s="7"/>
      <c r="DB36" s="7"/>
      <c r="DC36" s="13"/>
      <c r="DD36" s="13"/>
      <c r="DE36" s="13"/>
      <c r="DF36" s="7"/>
      <c r="DG36" s="7"/>
      <c r="DH36" s="13"/>
      <c r="DI36" s="13"/>
      <c r="DJ36" s="13"/>
      <c r="DK36" s="7"/>
      <c r="DL36" s="7"/>
      <c r="DM36" s="13"/>
      <c r="DN36" s="13"/>
      <c r="DO36" s="13"/>
      <c r="DP36" s="7"/>
      <c r="DQ36" s="7"/>
      <c r="DR36" s="13"/>
      <c r="DS36" s="13"/>
      <c r="DT36" s="13"/>
      <c r="DU36" s="7"/>
      <c r="DV36" s="7"/>
      <c r="DW36" s="13"/>
      <c r="DX36" s="13"/>
      <c r="DY36" s="13"/>
      <c r="DZ36" s="7"/>
      <c r="EA36" s="7"/>
      <c r="EB36" s="13"/>
      <c r="EC36" s="13"/>
      <c r="ED36" s="13"/>
      <c r="EE36" s="7"/>
      <c r="EF36" s="7"/>
      <c r="EG36" s="13"/>
      <c r="EH36" s="13"/>
      <c r="EI36" s="13"/>
      <c r="EJ36" s="7"/>
      <c r="EK36" s="7"/>
      <c r="EL36" s="13"/>
      <c r="EM36" s="13"/>
      <c r="EN36" s="13"/>
      <c r="EO36" s="7"/>
      <c r="EP36" s="7"/>
      <c r="EQ36" s="13"/>
      <c r="ER36" s="13"/>
      <c r="ES36" s="13"/>
      <c r="ET36" s="7"/>
      <c r="EU36" s="7"/>
      <c r="EV36" s="13"/>
      <c r="EW36" s="13"/>
      <c r="EX36" s="13"/>
      <c r="EY36" s="7"/>
      <c r="EZ36" s="7"/>
      <c r="FA36" s="13"/>
      <c r="FB36" s="13"/>
      <c r="FC36" s="13"/>
      <c r="FD36" s="7"/>
      <c r="FE36" s="7"/>
      <c r="FF36" s="13"/>
      <c r="FG36" s="13"/>
      <c r="FH36" s="13"/>
      <c r="FI36" s="7"/>
      <c r="FJ36" s="7"/>
      <c r="FK36" s="13"/>
      <c r="FL36" s="13"/>
      <c r="FM36" s="13"/>
      <c r="FN36" s="7"/>
      <c r="FO36" s="7"/>
      <c r="FP36" s="13"/>
      <c r="FQ36" s="13"/>
      <c r="FR36" s="13"/>
      <c r="FS36" s="7"/>
      <c r="FT36" s="7"/>
      <c r="FU36" s="13"/>
      <c r="FV36" s="13"/>
      <c r="FW36" s="13"/>
      <c r="FX36" s="7"/>
      <c r="FY36" s="7"/>
      <c r="FZ36" s="13"/>
      <c r="GA36" s="13"/>
      <c r="GB36" s="13"/>
      <c r="GC36" s="7"/>
      <c r="GD36" s="7"/>
      <c r="GE36" s="13"/>
      <c r="GF36" s="13"/>
      <c r="GG36" s="13"/>
      <c r="GH36" s="7"/>
      <c r="GI36" s="7"/>
      <c r="GJ36" s="13"/>
      <c r="GK36" s="13"/>
      <c r="GL36" s="13"/>
      <c r="GM36" s="7"/>
      <c r="GN36" s="7"/>
      <c r="GO36" s="13"/>
      <c r="GP36" s="13"/>
      <c r="GQ36" s="13"/>
      <c r="GR36" s="7"/>
      <c r="GS36" s="7"/>
      <c r="GT36" s="13"/>
      <c r="GU36" s="13"/>
      <c r="GV36" s="13"/>
      <c r="GW36" s="7"/>
      <c r="GX36" s="7"/>
      <c r="GY36" s="13"/>
      <c r="GZ36" s="13"/>
      <c r="HA36" s="13"/>
      <c r="HB36" s="7"/>
      <c r="HC36" s="7"/>
      <c r="HD36" s="13"/>
      <c r="HE36" s="13"/>
      <c r="HF36" s="13"/>
      <c r="HG36" s="7"/>
      <c r="HH36" s="7"/>
      <c r="HI36" s="13"/>
      <c r="HJ36" s="13"/>
      <c r="HK36" s="13"/>
      <c r="HL36" s="7"/>
      <c r="HM36" s="7"/>
      <c r="HN36" s="13"/>
      <c r="HO36" s="13"/>
      <c r="HP36" s="13"/>
      <c r="HQ36" s="7"/>
      <c r="HR36" s="7"/>
      <c r="HS36" s="13"/>
      <c r="HT36" s="13"/>
      <c r="HU36" s="13"/>
      <c r="HV36" s="7"/>
      <c r="HW36" s="7"/>
      <c r="HX36" s="13"/>
      <c r="HY36" s="13"/>
      <c r="HZ36" s="13"/>
      <c r="IA36" s="7"/>
      <c r="IB36" s="7"/>
      <c r="IC36" s="13"/>
      <c r="ID36" s="13"/>
      <c r="IE36" s="13"/>
      <c r="IF36" s="7"/>
      <c r="IG36" s="7"/>
      <c r="IH36" s="13"/>
      <c r="II36" s="13"/>
      <c r="IJ36" s="13"/>
      <c r="IK36" s="7"/>
      <c r="IL36" s="7"/>
      <c r="IM36" s="13"/>
      <c r="IN36" s="13"/>
      <c r="IO36" s="14"/>
      <c r="IP36" s="14"/>
      <c r="IR36" s="13"/>
      <c r="IS36" s="13"/>
      <c r="IT36" s="14"/>
      <c r="IU36" s="14"/>
      <c r="IW36" s="13"/>
      <c r="IX36" s="13"/>
      <c r="IY36" s="14"/>
      <c r="IZ36" s="14"/>
      <c r="JB36" s="13"/>
      <c r="JC36" s="13"/>
      <c r="JD36" s="14"/>
      <c r="JE36" s="14"/>
      <c r="JG36" s="13"/>
      <c r="JH36" s="13"/>
      <c r="JI36" s="14"/>
      <c r="JJ36" s="14"/>
      <c r="JL36" s="13"/>
      <c r="JM36" s="13"/>
      <c r="JN36" s="14"/>
      <c r="JO36" s="14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K36" s="47"/>
      <c r="OL36" s="47"/>
      <c r="OM36" s="47"/>
      <c r="ON36" s="47"/>
    </row>
    <row r="37" spans="1:405" ht="16.5" customHeight="1">
      <c r="B37" s="143" t="s">
        <v>43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143"/>
      <c r="EL37" s="143"/>
      <c r="EM37" s="143"/>
      <c r="EN37" s="143"/>
      <c r="EO37" s="143"/>
      <c r="EP37" s="143"/>
      <c r="EQ37" s="143"/>
      <c r="ER37" s="143"/>
      <c r="ES37" s="143"/>
      <c r="ET37" s="143"/>
      <c r="EU37" s="143"/>
      <c r="EV37" s="143"/>
      <c r="EW37" s="143"/>
      <c r="EX37" s="143"/>
      <c r="EY37" s="143"/>
      <c r="EZ37" s="143"/>
      <c r="FA37" s="143"/>
      <c r="FB37" s="143"/>
      <c r="FC37" s="143"/>
      <c r="FD37" s="143"/>
      <c r="FE37" s="143"/>
      <c r="FF37" s="143"/>
      <c r="FG37" s="143"/>
      <c r="FH37" s="143"/>
      <c r="FI37" s="143"/>
      <c r="FJ37" s="143"/>
      <c r="FK37" s="143"/>
      <c r="FL37" s="143"/>
      <c r="FM37" s="143"/>
      <c r="FN37" s="143"/>
      <c r="FO37" s="143"/>
      <c r="FP37" s="143"/>
      <c r="FQ37" s="143"/>
      <c r="FR37" s="143"/>
      <c r="FS37" s="143"/>
      <c r="FT37" s="143"/>
      <c r="FU37" s="143"/>
      <c r="FV37" s="143"/>
      <c r="FW37" s="143"/>
      <c r="FX37" s="143"/>
      <c r="FY37" s="143"/>
      <c r="FZ37" s="143"/>
      <c r="GA37" s="143"/>
      <c r="GB37" s="143"/>
      <c r="GC37" s="143"/>
      <c r="GD37" s="143"/>
      <c r="GE37" s="143"/>
      <c r="GF37" s="143"/>
      <c r="GG37" s="143"/>
      <c r="GH37" s="143"/>
      <c r="GI37" s="143"/>
      <c r="GJ37" s="143"/>
      <c r="GK37" s="143"/>
      <c r="GL37" s="143"/>
      <c r="GM37" s="143"/>
      <c r="GN37" s="143"/>
      <c r="GO37" s="143"/>
      <c r="GP37" s="143"/>
      <c r="GQ37" s="143"/>
      <c r="GR37" s="143"/>
      <c r="GS37" s="143"/>
      <c r="GT37" s="143"/>
      <c r="GU37" s="143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3"/>
      <c r="HG37" s="143"/>
      <c r="HH37" s="143"/>
      <c r="HI37" s="143"/>
      <c r="HJ37" s="143"/>
      <c r="HK37" s="143"/>
      <c r="HL37" s="143"/>
      <c r="HM37" s="143"/>
      <c r="HN37" s="143"/>
      <c r="HO37" s="143"/>
      <c r="HP37" s="143"/>
      <c r="HQ37" s="143"/>
      <c r="HR37" s="143"/>
      <c r="HS37" s="143"/>
      <c r="HT37" s="143"/>
      <c r="HU37" s="143"/>
      <c r="HV37" s="143"/>
      <c r="HW37" s="143"/>
      <c r="HX37" s="143"/>
      <c r="HY37" s="143"/>
      <c r="HZ37" s="143"/>
      <c r="IA37" s="143"/>
      <c r="IB37" s="143"/>
      <c r="IC37" s="143"/>
      <c r="ID37" s="143"/>
      <c r="IE37" s="143"/>
      <c r="IF37" s="143"/>
      <c r="IG37" s="143"/>
      <c r="IH37" s="143"/>
      <c r="II37" s="143"/>
      <c r="IJ37" s="143"/>
      <c r="IK37" s="143"/>
      <c r="IL37" s="143"/>
      <c r="IM37" s="143"/>
      <c r="IN37" s="143"/>
      <c r="IO37" s="143"/>
      <c r="IP37" s="143"/>
      <c r="IQ37" s="143"/>
      <c r="IR37" s="143"/>
      <c r="IS37" s="143"/>
      <c r="IT37" s="143"/>
      <c r="IU37" s="143"/>
      <c r="IV37" s="143"/>
      <c r="IW37" s="143"/>
      <c r="IX37" s="143"/>
      <c r="IY37" s="143"/>
      <c r="IZ37" s="143"/>
      <c r="JA37" s="143"/>
      <c r="JB37" s="143"/>
      <c r="JC37" s="143"/>
      <c r="JD37" s="143"/>
      <c r="JE37" s="143"/>
      <c r="JF37" s="143"/>
      <c r="JG37" s="143"/>
      <c r="JH37" s="143"/>
      <c r="JI37" s="143"/>
      <c r="JJ37" s="143"/>
      <c r="JK37" s="143"/>
      <c r="JL37" s="143"/>
      <c r="JM37" s="143"/>
      <c r="JN37" s="143"/>
      <c r="JO37" s="143"/>
      <c r="JP37" s="143"/>
      <c r="JQ37" s="143"/>
      <c r="JR37" s="143"/>
      <c r="JS37" s="143"/>
      <c r="JT37" s="143"/>
      <c r="JU37" s="143"/>
      <c r="JV37" s="143"/>
      <c r="JW37" s="143"/>
      <c r="JX37" s="143"/>
      <c r="JY37" s="143"/>
      <c r="JZ37" s="143"/>
      <c r="KA37" s="143"/>
      <c r="KB37" s="143"/>
      <c r="KC37" s="143"/>
      <c r="KD37" s="143"/>
      <c r="KE37" s="143"/>
      <c r="KF37" s="143"/>
      <c r="KG37" s="143"/>
      <c r="KH37" s="143"/>
      <c r="KI37" s="143"/>
      <c r="KJ37" s="143"/>
      <c r="KK37" s="143"/>
      <c r="KL37" s="143"/>
      <c r="KM37" s="143"/>
      <c r="KN37" s="143"/>
      <c r="KO37" s="143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/>
      <c r="LU37" s="47"/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7"/>
      <c r="NK37" s="47"/>
      <c r="NL37" s="47"/>
      <c r="NM37" s="47"/>
      <c r="NN37" s="47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</row>
    <row r="38" spans="1:405" ht="16.5" customHeight="1">
      <c r="B38" s="47" t="s">
        <v>161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R38" s="47"/>
      <c r="IS38" s="47"/>
      <c r="IT38" s="47"/>
      <c r="IU38" s="47"/>
      <c r="IW38" s="47"/>
      <c r="IX38" s="47"/>
      <c r="IY38" s="47"/>
      <c r="IZ38" s="47"/>
      <c r="JB38" s="47"/>
      <c r="JC38" s="47"/>
      <c r="JD38" s="47"/>
      <c r="JE38" s="47"/>
      <c r="JG38" s="47"/>
      <c r="JH38" s="47"/>
      <c r="JI38" s="47"/>
      <c r="JJ38" s="47"/>
      <c r="JL38" s="47"/>
      <c r="JM38" s="47"/>
      <c r="JN38" s="47"/>
      <c r="JO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</row>
    <row r="39" spans="1:405" ht="16.5" customHeight="1">
      <c r="B39" s="47" t="s">
        <v>168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R39" s="47"/>
      <c r="IS39" s="47"/>
      <c r="IT39" s="47"/>
      <c r="IU39" s="47"/>
      <c r="IW39" s="47"/>
      <c r="IX39" s="47"/>
      <c r="IY39" s="47"/>
      <c r="IZ39" s="47"/>
      <c r="JB39" s="47"/>
      <c r="JC39" s="47"/>
      <c r="JD39" s="47"/>
      <c r="JE39" s="47"/>
      <c r="JG39" s="47"/>
      <c r="JH39" s="47"/>
      <c r="JI39" s="47"/>
      <c r="JJ39" s="47"/>
      <c r="JL39" s="47"/>
      <c r="JM39" s="47"/>
      <c r="JN39" s="47"/>
      <c r="JO39" s="47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</row>
    <row r="40" spans="1:405" ht="16.5" customHeight="1">
      <c r="B40" s="53" t="s">
        <v>169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R40" s="53"/>
      <c r="IS40" s="53"/>
      <c r="IT40" s="53"/>
      <c r="IU40" s="53"/>
      <c r="IW40" s="53"/>
      <c r="IX40" s="53"/>
      <c r="IY40" s="53"/>
      <c r="IZ40" s="53"/>
      <c r="JB40" s="53"/>
      <c r="JC40" s="53"/>
      <c r="JD40" s="53"/>
      <c r="JE40" s="53"/>
      <c r="JG40" s="53"/>
      <c r="JH40" s="53"/>
      <c r="JI40" s="53"/>
      <c r="JJ40" s="53"/>
      <c r="JL40" s="53"/>
      <c r="JM40" s="53"/>
      <c r="JN40" s="53"/>
      <c r="JO40" s="53"/>
    </row>
    <row r="41" spans="1:405" ht="16.5" customHeight="1">
      <c r="B41" s="47" t="s">
        <v>170</v>
      </c>
      <c r="BT41" s="39"/>
    </row>
    <row r="42" spans="1:405" ht="16.5" customHeight="1">
      <c r="B42" s="47"/>
      <c r="BT42" s="39"/>
    </row>
  </sheetData>
  <mergeCells count="83">
    <mergeCell ref="NC5:NG5"/>
    <mergeCell ref="OG5:OJ5"/>
    <mergeCell ref="OK5:ON5"/>
    <mergeCell ref="MX5:NB5"/>
    <mergeCell ref="MS5:MW5"/>
    <mergeCell ref="NH5:NL5"/>
    <mergeCell ref="NM5:NQ5"/>
    <mergeCell ref="NR5:NV5"/>
    <mergeCell ref="NW5:OA5"/>
    <mergeCell ref="OB5:OF5"/>
    <mergeCell ref="MI5:MM5"/>
    <mergeCell ref="LY5:MC5"/>
    <mergeCell ref="LT5:LX5"/>
    <mergeCell ref="LE5:LI5"/>
    <mergeCell ref="MN5:MR5"/>
    <mergeCell ref="KZ5:LD5"/>
    <mergeCell ref="MD5:MH5"/>
    <mergeCell ref="KP5:KT5"/>
    <mergeCell ref="LO5:LS5"/>
    <mergeCell ref="LJ5:LN5"/>
    <mergeCell ref="JV5:JZ5"/>
    <mergeCell ref="KA5:KE5"/>
    <mergeCell ref="KF5:KJ5"/>
    <mergeCell ref="KK5:KO5"/>
    <mergeCell ref="KU5:KY5"/>
    <mergeCell ref="FP5:FT5"/>
    <mergeCell ref="IW5:JA5"/>
    <mergeCell ref="JB5:JF5"/>
    <mergeCell ref="JG5:JK5"/>
    <mergeCell ref="JL5:JP5"/>
    <mergeCell ref="JQ5:JU5"/>
    <mergeCell ref="IH5:IL5"/>
    <mergeCell ref="IM5:IQ5"/>
    <mergeCell ref="FU5:FY5"/>
    <mergeCell ref="FZ5:GD5"/>
    <mergeCell ref="IR5:IV5"/>
    <mergeCell ref="FK5:FO5"/>
    <mergeCell ref="CN5:CR5"/>
    <mergeCell ref="CS5:CW5"/>
    <mergeCell ref="CX5:DB5"/>
    <mergeCell ref="DC5:DG5"/>
    <mergeCell ref="DH5:DL5"/>
    <mergeCell ref="FF5:FJ5"/>
    <mergeCell ref="DM5:DQ5"/>
    <mergeCell ref="DR5:DV5"/>
    <mergeCell ref="DW5:EA5"/>
    <mergeCell ref="EB5:EF5"/>
    <mergeCell ref="EG5:EK5"/>
    <mergeCell ref="EL5:EP5"/>
    <mergeCell ref="EQ5:EU5"/>
    <mergeCell ref="EV5:EZ5"/>
    <mergeCell ref="FA5:FE5"/>
    <mergeCell ref="B37:KO37"/>
    <mergeCell ref="GE5:GI5"/>
    <mergeCell ref="GJ5:GN5"/>
    <mergeCell ref="GO5:GS5"/>
    <mergeCell ref="GT5:GX5"/>
    <mergeCell ref="GY5:HC5"/>
    <mergeCell ref="HD5:HH5"/>
    <mergeCell ref="HI5:HM5"/>
    <mergeCell ref="HN5:HR5"/>
    <mergeCell ref="HS5:HW5"/>
    <mergeCell ref="HX5:IB5"/>
    <mergeCell ref="IC5:IG5"/>
    <mergeCell ref="C5:F5"/>
    <mergeCell ref="G5:K5"/>
    <mergeCell ref="L5:P5"/>
    <mergeCell ref="Q5:U5"/>
    <mergeCell ref="B5:B6"/>
    <mergeCell ref="BJ5:BN5"/>
    <mergeCell ref="V5:Z5"/>
    <mergeCell ref="AA5:AE5"/>
    <mergeCell ref="AF5:AJ5"/>
    <mergeCell ref="AK5:AO5"/>
    <mergeCell ref="AP5:AT5"/>
    <mergeCell ref="AU5:AY5"/>
    <mergeCell ref="AZ5:BD5"/>
    <mergeCell ref="BE5:BI5"/>
    <mergeCell ref="BY5:CC5"/>
    <mergeCell ref="CD5:CH5"/>
    <mergeCell ref="CI5:CM5"/>
    <mergeCell ref="BO5:BS5"/>
    <mergeCell ref="BT5:BX5"/>
  </mergeCells>
  <printOptions horizontalCentered="1" verticalCentered="1"/>
  <pageMargins left="0" right="0" top="0" bottom="0" header="0.19" footer="0.18"/>
  <pageSetup paperSize="9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S41"/>
  <sheetViews>
    <sheetView showGridLines="0" zoomScaleNormal="100" workbookViewId="0">
      <pane xSplit="2" ySplit="6" topLeftCell="OB7" activePane="bottomRight" state="frozen"/>
      <selection activeCell="O36" sqref="O36"/>
      <selection pane="topRight" activeCell="O36" sqref="O36"/>
      <selection pane="bottomLeft" activeCell="O36" sqref="O36"/>
      <selection pane="bottomRight" activeCell="B36" sqref="B36:NB36"/>
    </sheetView>
  </sheetViews>
  <sheetFormatPr defaultColWidth="9.109375" defaultRowHeight="16.5" customHeight="1"/>
  <cols>
    <col min="1" max="1" width="0.6640625" style="35" customWidth="1"/>
    <col min="2" max="2" width="51.6640625" style="35" customWidth="1"/>
    <col min="3" max="5" width="16.109375" style="35" customWidth="1"/>
    <col min="6" max="6" width="16.6640625" style="35" customWidth="1"/>
    <col min="7" max="10" width="16.109375" style="35" customWidth="1"/>
    <col min="11" max="11" width="16.109375" style="65" customWidth="1"/>
    <col min="12" max="235" width="16.109375" style="35" customWidth="1"/>
    <col min="236" max="236" width="17.88671875" style="35" customWidth="1"/>
    <col min="237" max="251" width="16.109375" style="35" customWidth="1"/>
    <col min="252" max="252" width="11.33203125" style="35" customWidth="1"/>
    <col min="253" max="254" width="10.109375" style="35" customWidth="1"/>
    <col min="255" max="255" width="8.44140625" style="35" bestFit="1" customWidth="1"/>
    <col min="256" max="256" width="12.5546875" style="35" customWidth="1"/>
    <col min="257" max="257" width="11.33203125" style="35" customWidth="1"/>
    <col min="258" max="259" width="10.109375" style="35" customWidth="1"/>
    <col min="260" max="260" width="8.44140625" style="35" bestFit="1" customWidth="1"/>
    <col min="261" max="261" width="12.5546875" style="35" customWidth="1"/>
    <col min="262" max="262" width="11.33203125" style="35" customWidth="1"/>
    <col min="263" max="264" width="10.109375" style="35" customWidth="1"/>
    <col min="265" max="265" width="8.44140625" style="35" bestFit="1" customWidth="1"/>
    <col min="266" max="266" width="12.5546875" style="35" customWidth="1"/>
    <col min="267" max="267" width="11.33203125" style="35" customWidth="1"/>
    <col min="268" max="269" width="10.109375" style="35" customWidth="1"/>
    <col min="270" max="270" width="8.44140625" style="35" bestFit="1" customWidth="1"/>
    <col min="271" max="271" width="12.5546875" style="35" customWidth="1"/>
    <col min="272" max="272" width="11.33203125" style="35" customWidth="1"/>
    <col min="273" max="274" width="10.109375" style="35" customWidth="1"/>
    <col min="275" max="275" width="8.44140625" style="35" bestFit="1" customWidth="1"/>
    <col min="276" max="276" width="12.5546875" style="35" customWidth="1"/>
    <col min="277" max="277" width="11.33203125" style="35" customWidth="1"/>
    <col min="278" max="279" width="10.109375" style="35" customWidth="1"/>
    <col min="280" max="280" width="8.44140625" style="35" bestFit="1" customWidth="1"/>
    <col min="281" max="281" width="12.5546875" style="35" customWidth="1"/>
    <col min="282" max="282" width="11.33203125" style="35" customWidth="1"/>
    <col min="283" max="284" width="10.109375" style="35" customWidth="1"/>
    <col min="285" max="285" width="8.44140625" style="35" bestFit="1" customWidth="1"/>
    <col min="286" max="286" width="12.5546875" style="35" customWidth="1"/>
    <col min="287" max="287" width="11.33203125" style="35" customWidth="1"/>
    <col min="288" max="289" width="10.109375" style="35" customWidth="1"/>
    <col min="290" max="290" width="8.44140625" style="35" bestFit="1" customWidth="1"/>
    <col min="291" max="291" width="12.5546875" style="35" customWidth="1"/>
    <col min="292" max="301" width="16.109375" style="35" customWidth="1"/>
    <col min="302" max="396" width="16.5546875" style="35" customWidth="1"/>
    <col min="397" max="397" width="12.5546875" style="35" customWidth="1"/>
    <col min="398" max="404" width="16.5546875" style="35" customWidth="1"/>
    <col min="405" max="405" width="0.6640625" style="35" customWidth="1"/>
    <col min="406" max="416" width="13.33203125" style="35" bestFit="1" customWidth="1"/>
    <col min="417" max="16384" width="9.109375" style="35"/>
  </cols>
  <sheetData>
    <row r="1" spans="1:409" ht="8.25" customHeight="1"/>
    <row r="2" spans="1:409" ht="15.75" customHeight="1">
      <c r="B2" s="36" t="s">
        <v>171</v>
      </c>
      <c r="FT2" s="41"/>
    </row>
    <row r="3" spans="1:409" ht="15" customHeight="1">
      <c r="B3" s="48"/>
      <c r="C3" s="48"/>
      <c r="D3" s="48"/>
      <c r="E3" s="48"/>
      <c r="F3" s="48"/>
      <c r="G3" s="48"/>
      <c r="H3" s="48"/>
      <c r="I3" s="48"/>
      <c r="L3" s="48"/>
      <c r="M3" s="48"/>
      <c r="N3" s="48"/>
      <c r="Q3" s="48"/>
      <c r="R3" s="48"/>
      <c r="S3" s="48"/>
      <c r="V3" s="48"/>
      <c r="W3" s="48"/>
      <c r="X3" s="48"/>
      <c r="AA3" s="48"/>
      <c r="AB3" s="48"/>
      <c r="AC3" s="48"/>
      <c r="AD3" s="48"/>
      <c r="AE3" s="48"/>
      <c r="AF3" s="48"/>
      <c r="AG3" s="48"/>
      <c r="AH3" s="48"/>
      <c r="AK3" s="48"/>
      <c r="AL3" s="48"/>
      <c r="AM3" s="48"/>
      <c r="AN3" s="48"/>
      <c r="AO3" s="48"/>
      <c r="AP3" s="48"/>
      <c r="AQ3" s="48"/>
      <c r="AR3" s="48"/>
      <c r="AU3" s="48"/>
      <c r="AV3" s="48"/>
      <c r="AW3" s="48"/>
      <c r="AZ3" s="48"/>
      <c r="BA3" s="48"/>
      <c r="BB3" s="48"/>
      <c r="BE3" s="48"/>
      <c r="BF3" s="48"/>
      <c r="BG3" s="48"/>
      <c r="BJ3" s="48"/>
      <c r="BK3" s="48"/>
      <c r="BL3" s="49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C3" s="48"/>
      <c r="DD3" s="48"/>
      <c r="DE3" s="48"/>
      <c r="DH3" s="48"/>
      <c r="DI3" s="48"/>
      <c r="DJ3" s="48"/>
      <c r="DM3" s="48"/>
      <c r="DN3" s="48"/>
      <c r="DO3" s="48"/>
      <c r="DR3" s="48"/>
      <c r="DS3" s="48"/>
      <c r="DT3" s="48"/>
      <c r="DW3" s="48"/>
      <c r="DX3" s="48"/>
      <c r="DY3" s="48"/>
      <c r="EB3" s="48"/>
      <c r="EC3" s="48"/>
      <c r="ED3" s="48"/>
      <c r="EG3" s="48"/>
      <c r="EH3" s="48"/>
      <c r="EI3" s="48"/>
      <c r="EL3" s="48"/>
      <c r="EM3" s="48"/>
      <c r="EN3" s="48"/>
      <c r="EQ3" s="48"/>
      <c r="ER3" s="48"/>
      <c r="ES3" s="48"/>
      <c r="EV3" s="48"/>
      <c r="EW3" s="48"/>
      <c r="EX3" s="48"/>
      <c r="FA3" s="48"/>
      <c r="FB3" s="48"/>
      <c r="FC3" s="48"/>
      <c r="FF3" s="48"/>
      <c r="FG3" s="48"/>
      <c r="FH3" s="48"/>
      <c r="FK3" s="48"/>
      <c r="FL3" s="48"/>
      <c r="FM3" s="48"/>
      <c r="FP3" s="48"/>
      <c r="FQ3" s="48"/>
      <c r="FR3" s="48"/>
      <c r="FU3" s="48"/>
      <c r="FV3" s="48"/>
      <c r="FW3" s="48"/>
      <c r="FZ3" s="48"/>
      <c r="GA3" s="48"/>
      <c r="GB3" s="48"/>
      <c r="GE3" s="48"/>
      <c r="GF3" s="48"/>
      <c r="GG3" s="48"/>
      <c r="GJ3" s="48"/>
      <c r="GK3" s="48"/>
      <c r="GL3" s="48"/>
      <c r="GO3" s="48"/>
      <c r="GP3" s="48"/>
      <c r="GQ3" s="48"/>
      <c r="GT3" s="48"/>
      <c r="GU3" s="48"/>
      <c r="GV3" s="48"/>
      <c r="GY3" s="48"/>
      <c r="GZ3" s="48"/>
      <c r="HA3" s="48"/>
      <c r="HD3" s="48"/>
      <c r="HE3" s="48"/>
      <c r="HF3" s="48"/>
      <c r="HI3" s="48"/>
      <c r="HJ3" s="48"/>
      <c r="HK3" s="48"/>
      <c r="HN3" s="48"/>
      <c r="HO3" s="48"/>
      <c r="HP3" s="48"/>
      <c r="HS3" s="48"/>
      <c r="HT3" s="48"/>
      <c r="HU3" s="48"/>
      <c r="HX3" s="48"/>
      <c r="HY3" s="48"/>
      <c r="HZ3" s="48"/>
      <c r="IC3" s="48"/>
      <c r="ID3" s="48"/>
      <c r="IE3" s="48"/>
      <c r="IH3" s="48"/>
      <c r="II3" s="48"/>
      <c r="IJ3" s="48"/>
      <c r="IM3" s="48"/>
      <c r="IN3" s="48"/>
      <c r="IO3" s="48"/>
      <c r="IR3" s="48"/>
      <c r="IS3" s="48"/>
      <c r="IT3" s="48"/>
      <c r="IW3" s="48"/>
      <c r="IX3" s="48"/>
      <c r="IY3" s="48"/>
      <c r="JB3" s="48"/>
      <c r="JC3" s="48"/>
      <c r="JD3" s="48"/>
      <c r="JG3" s="48"/>
      <c r="JH3" s="48"/>
      <c r="JI3" s="48"/>
      <c r="JL3" s="48"/>
      <c r="JM3" s="48"/>
      <c r="JN3" s="48"/>
      <c r="JQ3" s="48"/>
      <c r="JR3" s="48"/>
      <c r="JS3" s="48"/>
      <c r="JV3" s="48"/>
      <c r="JW3" s="48"/>
      <c r="JX3" s="48"/>
      <c r="KA3" s="48"/>
      <c r="KB3" s="48"/>
      <c r="KC3" s="48"/>
      <c r="KF3" s="48"/>
      <c r="KG3" s="48"/>
      <c r="KH3" s="48"/>
      <c r="KK3" s="48"/>
      <c r="KL3" s="48"/>
      <c r="KM3" s="48"/>
      <c r="KP3" s="48"/>
      <c r="KQ3" s="48"/>
      <c r="KR3" s="48"/>
      <c r="KU3" s="48"/>
      <c r="KV3" s="48"/>
      <c r="KW3" s="48"/>
      <c r="KZ3" s="48"/>
      <c r="LA3" s="48"/>
      <c r="LB3" s="48"/>
      <c r="LE3" s="48"/>
      <c r="LF3" s="48"/>
      <c r="LG3" s="48"/>
      <c r="LJ3" s="48"/>
      <c r="LK3" s="48"/>
      <c r="LL3" s="48"/>
      <c r="LO3" s="48"/>
      <c r="LP3" s="48"/>
      <c r="LQ3" s="48"/>
      <c r="LT3" s="48"/>
      <c r="LU3" s="48"/>
      <c r="LV3" s="48"/>
      <c r="LY3" s="48"/>
      <c r="LZ3" s="48"/>
      <c r="MA3" s="48"/>
      <c r="MD3" s="48"/>
      <c r="ME3" s="48"/>
      <c r="MF3" s="48"/>
      <c r="MI3" s="48"/>
      <c r="MJ3" s="48"/>
      <c r="MK3" s="48"/>
      <c r="MN3" s="48"/>
      <c r="MO3" s="48"/>
      <c r="MP3" s="48"/>
      <c r="MS3" s="48"/>
      <c r="MT3" s="48"/>
      <c r="MU3" s="48"/>
      <c r="MX3" s="48"/>
      <c r="MY3" s="48"/>
      <c r="MZ3" s="48"/>
    </row>
    <row r="4" spans="1:409" ht="3.9" customHeight="1">
      <c r="A4" s="37"/>
      <c r="B4" s="38"/>
      <c r="C4" s="38"/>
      <c r="D4" s="38"/>
      <c r="E4" s="38"/>
      <c r="F4" s="38"/>
      <c r="G4" s="38"/>
      <c r="H4" s="38"/>
      <c r="I4" s="38"/>
      <c r="J4" s="37"/>
      <c r="K4" s="66"/>
      <c r="L4" s="38"/>
      <c r="M4" s="38"/>
      <c r="N4" s="38"/>
      <c r="O4" s="37"/>
      <c r="P4" s="37"/>
      <c r="Q4" s="38"/>
      <c r="R4" s="38"/>
      <c r="S4" s="38"/>
      <c r="T4" s="37"/>
      <c r="U4" s="37"/>
      <c r="V4" s="38"/>
      <c r="W4" s="38"/>
      <c r="X4" s="38"/>
      <c r="Y4" s="37"/>
      <c r="Z4" s="37"/>
      <c r="AA4" s="38"/>
      <c r="AB4" s="38"/>
      <c r="AC4" s="38"/>
      <c r="AD4" s="38"/>
      <c r="AE4" s="38"/>
      <c r="AF4" s="38"/>
      <c r="AG4" s="38"/>
      <c r="AH4" s="38"/>
      <c r="AI4" s="37"/>
      <c r="AJ4" s="37"/>
      <c r="AK4" s="38"/>
      <c r="AL4" s="38"/>
      <c r="AM4" s="38"/>
      <c r="AN4" s="38"/>
      <c r="AO4" s="38"/>
      <c r="AP4" s="38"/>
      <c r="AQ4" s="38"/>
      <c r="AR4" s="38"/>
      <c r="AS4" s="37"/>
      <c r="AT4" s="37"/>
      <c r="AU4" s="38"/>
      <c r="AV4" s="38"/>
      <c r="AW4" s="38"/>
      <c r="AX4" s="37"/>
      <c r="AY4" s="37"/>
      <c r="AZ4" s="38"/>
      <c r="BA4" s="38"/>
      <c r="BB4" s="38"/>
      <c r="BC4" s="37"/>
      <c r="BD4" s="37"/>
      <c r="BE4" s="38"/>
      <c r="BF4" s="38"/>
      <c r="BG4" s="38"/>
      <c r="BH4" s="37"/>
      <c r="BI4" s="37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7"/>
      <c r="DB4" s="37"/>
      <c r="DC4" s="38"/>
      <c r="DD4" s="38"/>
      <c r="DE4" s="38"/>
      <c r="DF4" s="37"/>
      <c r="DG4" s="37"/>
      <c r="DH4" s="38"/>
      <c r="DI4" s="38"/>
      <c r="DJ4" s="38"/>
      <c r="DK4" s="37"/>
      <c r="DL4" s="37"/>
      <c r="DM4" s="38"/>
      <c r="DN4" s="38"/>
      <c r="DO4" s="38"/>
      <c r="DP4" s="37"/>
      <c r="DQ4" s="37"/>
      <c r="DR4" s="38"/>
      <c r="DS4" s="38"/>
      <c r="DT4" s="38"/>
      <c r="DU4" s="37"/>
      <c r="DV4" s="37"/>
      <c r="DW4" s="38"/>
      <c r="DX4" s="38"/>
      <c r="DY4" s="38"/>
      <c r="DZ4" s="37"/>
      <c r="EA4" s="37"/>
      <c r="EB4" s="38"/>
      <c r="EC4" s="38"/>
      <c r="ED4" s="38"/>
      <c r="EE4" s="37"/>
      <c r="EF4" s="37"/>
      <c r="EG4" s="38"/>
      <c r="EH4" s="38"/>
      <c r="EI4" s="38"/>
      <c r="EJ4" s="37"/>
      <c r="EK4" s="37"/>
      <c r="EL4" s="38"/>
      <c r="EM4" s="38"/>
      <c r="EN4" s="38"/>
      <c r="EO4" s="37"/>
      <c r="EP4" s="37"/>
      <c r="EQ4" s="38"/>
      <c r="ER4" s="38"/>
      <c r="ES4" s="38"/>
      <c r="ET4" s="37"/>
      <c r="EU4" s="37"/>
      <c r="EV4" s="38"/>
      <c r="EW4" s="38"/>
      <c r="EX4" s="38"/>
      <c r="EY4" s="37"/>
      <c r="EZ4" s="37"/>
      <c r="FA4" s="38"/>
      <c r="FB4" s="38"/>
      <c r="FC4" s="38"/>
      <c r="FD4" s="37"/>
      <c r="FE4" s="37"/>
      <c r="FF4" s="38"/>
      <c r="FG4" s="38"/>
      <c r="FH4" s="38"/>
      <c r="FI4" s="37"/>
      <c r="FJ4" s="37"/>
      <c r="FK4" s="148"/>
      <c r="FL4" s="149"/>
      <c r="FM4" s="149"/>
      <c r="FN4" s="149"/>
      <c r="FO4" s="149"/>
      <c r="FP4" s="38"/>
      <c r="FQ4" s="38"/>
      <c r="FR4" s="38"/>
      <c r="FS4" s="37"/>
      <c r="FT4" s="37"/>
      <c r="FU4" s="38"/>
      <c r="FV4" s="38"/>
      <c r="FW4" s="38"/>
      <c r="FX4" s="37"/>
      <c r="FY4" s="37"/>
      <c r="FZ4" s="38"/>
      <c r="GA4" s="38"/>
      <c r="GB4" s="38"/>
      <c r="GC4" s="37"/>
      <c r="GD4" s="37"/>
      <c r="GE4" s="38"/>
      <c r="GF4" s="38"/>
      <c r="GG4" s="38"/>
      <c r="GH4" s="37"/>
      <c r="GI4" s="37"/>
      <c r="GJ4" s="38"/>
      <c r="GK4" s="38"/>
      <c r="GL4" s="38"/>
      <c r="GM4" s="37"/>
      <c r="GN4" s="37"/>
      <c r="GO4" s="38"/>
      <c r="GP4" s="38"/>
      <c r="GQ4" s="38"/>
      <c r="GR4" s="37"/>
      <c r="GS4" s="37"/>
      <c r="GT4" s="38"/>
      <c r="GU4" s="38"/>
      <c r="GV4" s="38"/>
      <c r="GW4" s="37"/>
      <c r="GX4" s="37"/>
      <c r="GY4" s="38"/>
      <c r="GZ4" s="38"/>
      <c r="HA4" s="38"/>
      <c r="HB4" s="37"/>
      <c r="HC4" s="37"/>
      <c r="HD4" s="38"/>
      <c r="HE4" s="38"/>
      <c r="HF4" s="38"/>
      <c r="HG4" s="37"/>
      <c r="HH4" s="37"/>
      <c r="HI4" s="38"/>
      <c r="HJ4" s="38"/>
      <c r="HK4" s="38"/>
      <c r="HL4" s="37"/>
      <c r="HM4" s="37"/>
      <c r="HN4" s="38"/>
      <c r="HO4" s="38"/>
      <c r="HP4" s="38"/>
      <c r="HQ4" s="37"/>
      <c r="HR4" s="37"/>
      <c r="HS4" s="38"/>
      <c r="HT4" s="38"/>
      <c r="HU4" s="38"/>
      <c r="HV4" s="37"/>
      <c r="HW4" s="37"/>
      <c r="HX4" s="38"/>
      <c r="HY4" s="38"/>
      <c r="HZ4" s="38"/>
      <c r="IA4" s="37"/>
      <c r="IB4" s="37"/>
      <c r="IC4" s="38"/>
      <c r="ID4" s="38"/>
      <c r="IE4" s="38"/>
      <c r="IF4" s="37"/>
      <c r="IG4" s="37"/>
      <c r="IH4" s="38"/>
      <c r="II4" s="38"/>
      <c r="IJ4" s="38"/>
      <c r="IK4" s="37"/>
      <c r="IL4" s="37"/>
      <c r="IM4" s="38"/>
      <c r="IN4" s="38"/>
      <c r="IO4" s="38"/>
      <c r="IP4" s="37"/>
      <c r="IQ4" s="37"/>
      <c r="IR4" s="38"/>
      <c r="IS4" s="38"/>
      <c r="IT4" s="38"/>
      <c r="IU4" s="37"/>
      <c r="IV4" s="37"/>
      <c r="IW4" s="38"/>
      <c r="IX4" s="38"/>
      <c r="IY4" s="38"/>
      <c r="IZ4" s="37"/>
      <c r="JA4" s="37"/>
      <c r="JB4" s="38"/>
      <c r="JC4" s="38"/>
      <c r="JD4" s="38"/>
      <c r="JE4" s="37"/>
      <c r="JF4" s="37"/>
      <c r="JG4" s="38"/>
      <c r="JH4" s="38"/>
      <c r="JI4" s="38"/>
      <c r="JJ4" s="37"/>
      <c r="JK4" s="37"/>
      <c r="JL4" s="38"/>
      <c r="JM4" s="38"/>
      <c r="JN4" s="38"/>
      <c r="JO4" s="37"/>
      <c r="JP4" s="37"/>
      <c r="JQ4" s="38"/>
      <c r="JR4" s="38"/>
      <c r="JS4" s="38"/>
      <c r="JT4" s="37"/>
      <c r="JU4" s="37"/>
      <c r="JV4" s="38"/>
      <c r="JW4" s="38"/>
      <c r="JX4" s="38"/>
      <c r="JY4" s="37"/>
      <c r="JZ4" s="37"/>
      <c r="KA4" s="38"/>
      <c r="KB4" s="38"/>
      <c r="KC4" s="38"/>
      <c r="KD4" s="37"/>
      <c r="KE4" s="37"/>
      <c r="KF4" s="38"/>
      <c r="KG4" s="38"/>
      <c r="KH4" s="38"/>
      <c r="KI4" s="37"/>
      <c r="KJ4" s="37"/>
      <c r="KK4" s="38"/>
      <c r="KL4" s="38"/>
      <c r="KM4" s="38"/>
      <c r="KN4" s="37"/>
      <c r="KO4" s="37"/>
      <c r="KP4" s="38"/>
      <c r="KQ4" s="38"/>
      <c r="KR4" s="38"/>
      <c r="KS4" s="37"/>
      <c r="KT4" s="37"/>
      <c r="KU4" s="38"/>
      <c r="KV4" s="38"/>
      <c r="KW4" s="38"/>
      <c r="KX4" s="37"/>
      <c r="KY4" s="37"/>
      <c r="KZ4" s="38"/>
      <c r="LA4" s="38"/>
      <c r="LB4" s="38"/>
      <c r="LC4" s="37"/>
      <c r="LD4" s="37"/>
      <c r="LE4" s="38"/>
      <c r="LF4" s="38"/>
      <c r="LG4" s="38"/>
      <c r="LH4" s="37"/>
      <c r="LI4" s="37"/>
      <c r="LJ4" s="38"/>
      <c r="LK4" s="38"/>
      <c r="LL4" s="38"/>
      <c r="LM4" s="37"/>
      <c r="LN4" s="37"/>
      <c r="LO4" s="38"/>
      <c r="LP4" s="38"/>
      <c r="LQ4" s="38"/>
      <c r="LR4" s="37"/>
      <c r="LS4" s="37"/>
      <c r="LT4" s="38"/>
      <c r="LU4" s="38"/>
      <c r="LV4" s="38"/>
      <c r="LW4" s="37"/>
      <c r="LX4" s="37"/>
      <c r="LY4" s="38"/>
      <c r="LZ4" s="38"/>
      <c r="MA4" s="38"/>
      <c r="MB4" s="37"/>
      <c r="MC4" s="37"/>
      <c r="MD4" s="38"/>
      <c r="ME4" s="38"/>
      <c r="MF4" s="38"/>
      <c r="MG4" s="37"/>
      <c r="MH4" s="37"/>
      <c r="MI4" s="38"/>
      <c r="MJ4" s="38"/>
      <c r="MK4" s="38"/>
      <c r="ML4" s="37"/>
      <c r="MM4" s="37"/>
      <c r="MN4" s="38"/>
      <c r="MO4" s="38"/>
      <c r="MP4" s="38"/>
      <c r="MQ4" s="37"/>
      <c r="MR4" s="37"/>
      <c r="MS4" s="38"/>
      <c r="MT4" s="38"/>
      <c r="MU4" s="38"/>
      <c r="MV4" s="37"/>
      <c r="MW4" s="37"/>
      <c r="MX4" s="38"/>
      <c r="MY4" s="38"/>
      <c r="MZ4" s="38"/>
      <c r="NA4" s="37"/>
      <c r="NB4" s="37"/>
      <c r="NC4" s="37"/>
      <c r="ND4" s="37"/>
      <c r="NE4" s="37"/>
      <c r="NF4" s="37"/>
      <c r="NG4" s="37"/>
      <c r="NH4" s="37"/>
      <c r="NI4" s="37"/>
      <c r="NJ4" s="37"/>
      <c r="NK4" s="37"/>
      <c r="NL4" s="37"/>
      <c r="NM4" s="37"/>
      <c r="NN4" s="37"/>
      <c r="NO4" s="37"/>
      <c r="NP4" s="37"/>
      <c r="NQ4" s="37"/>
      <c r="NR4" s="37"/>
      <c r="NS4" s="37"/>
      <c r="NT4" s="37"/>
      <c r="NU4" s="37"/>
      <c r="NV4" s="37"/>
      <c r="NW4" s="37"/>
      <c r="NX4" s="37"/>
      <c r="NY4" s="37"/>
      <c r="NZ4" s="37"/>
      <c r="OA4" s="37"/>
      <c r="OB4" s="37"/>
      <c r="OC4" s="37"/>
      <c r="OD4" s="37"/>
      <c r="OE4" s="37"/>
      <c r="OF4" s="37"/>
      <c r="OG4" s="37"/>
      <c r="OH4" s="37"/>
      <c r="OI4" s="37"/>
      <c r="OJ4" s="37"/>
      <c r="OK4" s="37"/>
      <c r="OL4" s="37"/>
      <c r="OM4" s="37"/>
      <c r="ON4" s="37"/>
      <c r="OO4" s="37"/>
    </row>
    <row r="5" spans="1:409" ht="13.8">
      <c r="A5" s="37"/>
      <c r="B5" s="144" t="s">
        <v>9</v>
      </c>
      <c r="C5" s="138" t="s">
        <v>83</v>
      </c>
      <c r="D5" s="139"/>
      <c r="E5" s="139"/>
      <c r="F5" s="140"/>
      <c r="G5" s="138" t="s">
        <v>84</v>
      </c>
      <c r="H5" s="139"/>
      <c r="I5" s="139"/>
      <c r="J5" s="139"/>
      <c r="K5" s="140"/>
      <c r="L5" s="138" t="s">
        <v>85</v>
      </c>
      <c r="M5" s="139"/>
      <c r="N5" s="139"/>
      <c r="O5" s="139"/>
      <c r="P5" s="140"/>
      <c r="Q5" s="138" t="s">
        <v>86</v>
      </c>
      <c r="R5" s="139"/>
      <c r="S5" s="139"/>
      <c r="T5" s="139"/>
      <c r="U5" s="140"/>
      <c r="V5" s="138" t="s">
        <v>87</v>
      </c>
      <c r="W5" s="139"/>
      <c r="X5" s="139"/>
      <c r="Y5" s="139"/>
      <c r="Z5" s="140"/>
      <c r="AA5" s="138" t="s">
        <v>88</v>
      </c>
      <c r="AB5" s="139"/>
      <c r="AC5" s="139"/>
      <c r="AD5" s="139"/>
      <c r="AE5" s="140"/>
      <c r="AF5" s="138" t="s">
        <v>89</v>
      </c>
      <c r="AG5" s="139"/>
      <c r="AH5" s="139"/>
      <c r="AI5" s="139"/>
      <c r="AJ5" s="140"/>
      <c r="AK5" s="138" t="s">
        <v>90</v>
      </c>
      <c r="AL5" s="139"/>
      <c r="AM5" s="139"/>
      <c r="AN5" s="139"/>
      <c r="AO5" s="140"/>
      <c r="AP5" s="138" t="s">
        <v>91</v>
      </c>
      <c r="AQ5" s="139"/>
      <c r="AR5" s="139"/>
      <c r="AS5" s="139"/>
      <c r="AT5" s="140"/>
      <c r="AU5" s="138" t="s">
        <v>92</v>
      </c>
      <c r="AV5" s="139"/>
      <c r="AW5" s="139"/>
      <c r="AX5" s="139"/>
      <c r="AY5" s="140"/>
      <c r="AZ5" s="138" t="s">
        <v>93</v>
      </c>
      <c r="BA5" s="139"/>
      <c r="BB5" s="139"/>
      <c r="BC5" s="139"/>
      <c r="BD5" s="140"/>
      <c r="BE5" s="138" t="s">
        <v>94</v>
      </c>
      <c r="BF5" s="139"/>
      <c r="BG5" s="139"/>
      <c r="BH5" s="139"/>
      <c r="BI5" s="140"/>
      <c r="BJ5" s="138" t="s">
        <v>95</v>
      </c>
      <c r="BK5" s="139"/>
      <c r="BL5" s="139"/>
      <c r="BM5" s="139"/>
      <c r="BN5" s="140"/>
      <c r="BO5" s="138" t="s">
        <v>96</v>
      </c>
      <c r="BP5" s="139"/>
      <c r="BQ5" s="139"/>
      <c r="BR5" s="139"/>
      <c r="BS5" s="140"/>
      <c r="BT5" s="138" t="s">
        <v>97</v>
      </c>
      <c r="BU5" s="139"/>
      <c r="BV5" s="139"/>
      <c r="BW5" s="139"/>
      <c r="BX5" s="140"/>
      <c r="BY5" s="138" t="s">
        <v>98</v>
      </c>
      <c r="BZ5" s="139"/>
      <c r="CA5" s="139"/>
      <c r="CB5" s="139"/>
      <c r="CC5" s="140"/>
      <c r="CD5" s="138" t="s">
        <v>99</v>
      </c>
      <c r="CE5" s="139"/>
      <c r="CF5" s="139"/>
      <c r="CG5" s="139"/>
      <c r="CH5" s="140"/>
      <c r="CI5" s="138" t="s">
        <v>100</v>
      </c>
      <c r="CJ5" s="139"/>
      <c r="CK5" s="139"/>
      <c r="CL5" s="139"/>
      <c r="CM5" s="140"/>
      <c r="CN5" s="138" t="s">
        <v>101</v>
      </c>
      <c r="CO5" s="139"/>
      <c r="CP5" s="139"/>
      <c r="CQ5" s="139"/>
      <c r="CR5" s="140"/>
      <c r="CS5" s="138" t="s">
        <v>102</v>
      </c>
      <c r="CT5" s="139"/>
      <c r="CU5" s="139"/>
      <c r="CV5" s="139"/>
      <c r="CW5" s="140"/>
      <c r="CX5" s="138" t="s">
        <v>103</v>
      </c>
      <c r="CY5" s="139"/>
      <c r="CZ5" s="139"/>
      <c r="DA5" s="139"/>
      <c r="DB5" s="140"/>
      <c r="DC5" s="138" t="s">
        <v>104</v>
      </c>
      <c r="DD5" s="139"/>
      <c r="DE5" s="139"/>
      <c r="DF5" s="139"/>
      <c r="DG5" s="140"/>
      <c r="DH5" s="138" t="s">
        <v>105</v>
      </c>
      <c r="DI5" s="139"/>
      <c r="DJ5" s="139"/>
      <c r="DK5" s="139"/>
      <c r="DL5" s="140"/>
      <c r="DM5" s="138" t="s">
        <v>106</v>
      </c>
      <c r="DN5" s="139"/>
      <c r="DO5" s="139"/>
      <c r="DP5" s="139"/>
      <c r="DQ5" s="140"/>
      <c r="DR5" s="138" t="s">
        <v>107</v>
      </c>
      <c r="DS5" s="139"/>
      <c r="DT5" s="139"/>
      <c r="DU5" s="139"/>
      <c r="DV5" s="140"/>
      <c r="DW5" s="138" t="s">
        <v>108</v>
      </c>
      <c r="DX5" s="139"/>
      <c r="DY5" s="139"/>
      <c r="DZ5" s="139"/>
      <c r="EA5" s="140"/>
      <c r="EB5" s="138" t="s">
        <v>109</v>
      </c>
      <c r="EC5" s="139"/>
      <c r="ED5" s="139"/>
      <c r="EE5" s="139"/>
      <c r="EF5" s="140"/>
      <c r="EG5" s="138" t="s">
        <v>110</v>
      </c>
      <c r="EH5" s="139"/>
      <c r="EI5" s="139"/>
      <c r="EJ5" s="139"/>
      <c r="EK5" s="140"/>
      <c r="EL5" s="138" t="s">
        <v>111</v>
      </c>
      <c r="EM5" s="139"/>
      <c r="EN5" s="139"/>
      <c r="EO5" s="139"/>
      <c r="EP5" s="140"/>
      <c r="EQ5" s="138" t="s">
        <v>112</v>
      </c>
      <c r="ER5" s="139"/>
      <c r="ES5" s="139"/>
      <c r="ET5" s="139"/>
      <c r="EU5" s="140"/>
      <c r="EV5" s="138" t="s">
        <v>113</v>
      </c>
      <c r="EW5" s="139"/>
      <c r="EX5" s="139"/>
      <c r="EY5" s="139"/>
      <c r="EZ5" s="140"/>
      <c r="FA5" s="138" t="s">
        <v>114</v>
      </c>
      <c r="FB5" s="139"/>
      <c r="FC5" s="139"/>
      <c r="FD5" s="139"/>
      <c r="FE5" s="140"/>
      <c r="FF5" s="138" t="s">
        <v>115</v>
      </c>
      <c r="FG5" s="139"/>
      <c r="FH5" s="139"/>
      <c r="FI5" s="139"/>
      <c r="FJ5" s="140"/>
      <c r="FK5" s="138" t="s">
        <v>116</v>
      </c>
      <c r="FL5" s="139"/>
      <c r="FM5" s="139"/>
      <c r="FN5" s="139"/>
      <c r="FO5" s="140"/>
      <c r="FP5" s="138" t="s">
        <v>117</v>
      </c>
      <c r="FQ5" s="139"/>
      <c r="FR5" s="139"/>
      <c r="FS5" s="139"/>
      <c r="FT5" s="140"/>
      <c r="FU5" s="138" t="s">
        <v>118</v>
      </c>
      <c r="FV5" s="139"/>
      <c r="FW5" s="139"/>
      <c r="FX5" s="139"/>
      <c r="FY5" s="140"/>
      <c r="FZ5" s="138" t="s">
        <v>119</v>
      </c>
      <c r="GA5" s="139"/>
      <c r="GB5" s="139"/>
      <c r="GC5" s="139"/>
      <c r="GD5" s="140"/>
      <c r="GE5" s="138" t="s">
        <v>120</v>
      </c>
      <c r="GF5" s="139"/>
      <c r="GG5" s="139"/>
      <c r="GH5" s="139"/>
      <c r="GI5" s="140"/>
      <c r="GJ5" s="138" t="s">
        <v>121</v>
      </c>
      <c r="GK5" s="139"/>
      <c r="GL5" s="139"/>
      <c r="GM5" s="139"/>
      <c r="GN5" s="140"/>
      <c r="GO5" s="138" t="s">
        <v>122</v>
      </c>
      <c r="GP5" s="139"/>
      <c r="GQ5" s="139"/>
      <c r="GR5" s="139"/>
      <c r="GS5" s="140"/>
      <c r="GT5" s="138" t="s">
        <v>123</v>
      </c>
      <c r="GU5" s="139"/>
      <c r="GV5" s="139"/>
      <c r="GW5" s="139"/>
      <c r="GX5" s="140"/>
      <c r="GY5" s="138" t="s">
        <v>124</v>
      </c>
      <c r="GZ5" s="139"/>
      <c r="HA5" s="139"/>
      <c r="HB5" s="139"/>
      <c r="HC5" s="140"/>
      <c r="HD5" s="138" t="s">
        <v>125</v>
      </c>
      <c r="HE5" s="139"/>
      <c r="HF5" s="139"/>
      <c r="HG5" s="139"/>
      <c r="HH5" s="140"/>
      <c r="HI5" s="138" t="s">
        <v>126</v>
      </c>
      <c r="HJ5" s="139"/>
      <c r="HK5" s="139"/>
      <c r="HL5" s="139"/>
      <c r="HM5" s="140"/>
      <c r="HN5" s="138" t="s">
        <v>127</v>
      </c>
      <c r="HO5" s="139"/>
      <c r="HP5" s="139"/>
      <c r="HQ5" s="139"/>
      <c r="HR5" s="140"/>
      <c r="HS5" s="138" t="s">
        <v>128</v>
      </c>
      <c r="HT5" s="139"/>
      <c r="HU5" s="139"/>
      <c r="HV5" s="139"/>
      <c r="HW5" s="140"/>
      <c r="HX5" s="138" t="s">
        <v>129</v>
      </c>
      <c r="HY5" s="139"/>
      <c r="HZ5" s="139"/>
      <c r="IA5" s="139"/>
      <c r="IB5" s="140"/>
      <c r="IC5" s="138" t="s">
        <v>130</v>
      </c>
      <c r="ID5" s="139"/>
      <c r="IE5" s="139"/>
      <c r="IF5" s="139"/>
      <c r="IG5" s="140"/>
      <c r="IH5" s="138" t="s">
        <v>131</v>
      </c>
      <c r="II5" s="139"/>
      <c r="IJ5" s="139"/>
      <c r="IK5" s="139"/>
      <c r="IL5" s="140"/>
      <c r="IM5" s="138" t="s">
        <v>132</v>
      </c>
      <c r="IN5" s="139"/>
      <c r="IO5" s="139"/>
      <c r="IP5" s="139"/>
      <c r="IQ5" s="140"/>
      <c r="IR5" s="138" t="s">
        <v>133</v>
      </c>
      <c r="IS5" s="139"/>
      <c r="IT5" s="139"/>
      <c r="IU5" s="139"/>
      <c r="IV5" s="140"/>
      <c r="IW5" s="138" t="s">
        <v>134</v>
      </c>
      <c r="IX5" s="139"/>
      <c r="IY5" s="139"/>
      <c r="IZ5" s="139"/>
      <c r="JA5" s="140"/>
      <c r="JB5" s="138" t="s">
        <v>135</v>
      </c>
      <c r="JC5" s="139"/>
      <c r="JD5" s="139"/>
      <c r="JE5" s="139"/>
      <c r="JF5" s="140"/>
      <c r="JG5" s="138" t="s">
        <v>136</v>
      </c>
      <c r="JH5" s="139"/>
      <c r="JI5" s="139"/>
      <c r="JJ5" s="139"/>
      <c r="JK5" s="140"/>
      <c r="JL5" s="138" t="s">
        <v>137</v>
      </c>
      <c r="JM5" s="139"/>
      <c r="JN5" s="139"/>
      <c r="JO5" s="139"/>
      <c r="JP5" s="140"/>
      <c r="JQ5" s="138" t="s">
        <v>138</v>
      </c>
      <c r="JR5" s="139"/>
      <c r="JS5" s="139"/>
      <c r="JT5" s="139"/>
      <c r="JU5" s="140"/>
      <c r="JV5" s="138" t="s">
        <v>139</v>
      </c>
      <c r="JW5" s="139"/>
      <c r="JX5" s="139"/>
      <c r="JY5" s="139"/>
      <c r="JZ5" s="140"/>
      <c r="KA5" s="138" t="s">
        <v>140</v>
      </c>
      <c r="KB5" s="139"/>
      <c r="KC5" s="139"/>
      <c r="KD5" s="139"/>
      <c r="KE5" s="140"/>
      <c r="KF5" s="128" t="s">
        <v>141</v>
      </c>
      <c r="KG5" s="128"/>
      <c r="KH5" s="128"/>
      <c r="KI5" s="128"/>
      <c r="KJ5" s="128"/>
      <c r="KK5" s="128" t="s">
        <v>142</v>
      </c>
      <c r="KL5" s="128"/>
      <c r="KM5" s="128"/>
      <c r="KN5" s="128"/>
      <c r="KO5" s="128"/>
      <c r="KP5" s="128" t="s">
        <v>143</v>
      </c>
      <c r="KQ5" s="128"/>
      <c r="KR5" s="128"/>
      <c r="KS5" s="128"/>
      <c r="KT5" s="128"/>
      <c r="KU5" s="128" t="s">
        <v>144</v>
      </c>
      <c r="KV5" s="128"/>
      <c r="KW5" s="128"/>
      <c r="KX5" s="128"/>
      <c r="KY5" s="128"/>
      <c r="KZ5" s="128" t="s">
        <v>145</v>
      </c>
      <c r="LA5" s="128"/>
      <c r="LB5" s="128"/>
      <c r="LC5" s="128"/>
      <c r="LD5" s="128"/>
      <c r="LE5" s="128" t="s">
        <v>146</v>
      </c>
      <c r="LF5" s="128"/>
      <c r="LG5" s="128"/>
      <c r="LH5" s="128"/>
      <c r="LI5" s="128"/>
      <c r="LJ5" s="128" t="s">
        <v>147</v>
      </c>
      <c r="LK5" s="128"/>
      <c r="LL5" s="128"/>
      <c r="LM5" s="128"/>
      <c r="LN5" s="128"/>
      <c r="LO5" s="128" t="s">
        <v>148</v>
      </c>
      <c r="LP5" s="128"/>
      <c r="LQ5" s="128"/>
      <c r="LR5" s="128"/>
      <c r="LS5" s="128"/>
      <c r="LT5" s="128" t="s">
        <v>149</v>
      </c>
      <c r="LU5" s="128"/>
      <c r="LV5" s="128"/>
      <c r="LW5" s="128"/>
      <c r="LX5" s="128"/>
      <c r="LY5" s="128" t="s">
        <v>150</v>
      </c>
      <c r="LZ5" s="128"/>
      <c r="MA5" s="128"/>
      <c r="MB5" s="128"/>
      <c r="MC5" s="128"/>
      <c r="MD5" s="128" t="s">
        <v>151</v>
      </c>
      <c r="ME5" s="128"/>
      <c r="MF5" s="128"/>
      <c r="MG5" s="128"/>
      <c r="MH5" s="128"/>
      <c r="MI5" s="128" t="s">
        <v>152</v>
      </c>
      <c r="MJ5" s="128"/>
      <c r="MK5" s="128"/>
      <c r="ML5" s="128"/>
      <c r="MM5" s="128"/>
      <c r="MN5" s="128" t="s">
        <v>153</v>
      </c>
      <c r="MO5" s="128"/>
      <c r="MP5" s="128"/>
      <c r="MQ5" s="128"/>
      <c r="MR5" s="128"/>
      <c r="MS5" s="128" t="s">
        <v>154</v>
      </c>
      <c r="MT5" s="128"/>
      <c r="MU5" s="128"/>
      <c r="MV5" s="128"/>
      <c r="MW5" s="128"/>
      <c r="MX5" s="128" t="s">
        <v>155</v>
      </c>
      <c r="MY5" s="128"/>
      <c r="MZ5" s="128"/>
      <c r="NA5" s="128"/>
      <c r="NB5" s="128"/>
      <c r="NC5" s="128" t="s">
        <v>156</v>
      </c>
      <c r="ND5" s="128"/>
      <c r="NE5" s="128"/>
      <c r="NF5" s="128"/>
      <c r="NG5" s="128"/>
      <c r="NH5" s="128" t="s">
        <v>157</v>
      </c>
      <c r="NI5" s="128"/>
      <c r="NJ5" s="128"/>
      <c r="NK5" s="128"/>
      <c r="NL5" s="128"/>
      <c r="NM5" s="128" t="s">
        <v>158</v>
      </c>
      <c r="NN5" s="128"/>
      <c r="NO5" s="128"/>
      <c r="NP5" s="128"/>
      <c r="NQ5" s="128"/>
      <c r="NR5" s="128" t="s">
        <v>159</v>
      </c>
      <c r="NS5" s="128"/>
      <c r="NT5" s="128"/>
      <c r="NU5" s="128"/>
      <c r="NV5" s="128"/>
      <c r="NW5" s="128" t="s">
        <v>160</v>
      </c>
      <c r="NX5" s="128"/>
      <c r="NY5" s="128"/>
      <c r="NZ5" s="128"/>
      <c r="OA5" s="128"/>
      <c r="OB5" s="128" t="s">
        <v>185</v>
      </c>
      <c r="OC5" s="128"/>
      <c r="OD5" s="128"/>
      <c r="OE5" s="128"/>
      <c r="OF5" s="128"/>
      <c r="OG5" s="134" t="s">
        <v>45</v>
      </c>
      <c r="OH5" s="135"/>
      <c r="OI5" s="135"/>
      <c r="OJ5" s="136"/>
      <c r="OK5" s="125" t="s">
        <v>186</v>
      </c>
      <c r="OL5" s="126"/>
      <c r="OM5" s="126"/>
      <c r="ON5" s="127"/>
      <c r="OO5" s="37"/>
    </row>
    <row r="6" spans="1:409" ht="32.25" customHeight="1">
      <c r="A6" s="37"/>
      <c r="B6" s="145"/>
      <c r="C6" s="72" t="s">
        <v>82</v>
      </c>
      <c r="D6" s="73" t="s">
        <v>10</v>
      </c>
      <c r="E6" s="73" t="s">
        <v>11</v>
      </c>
      <c r="F6" s="73" t="s">
        <v>12</v>
      </c>
      <c r="G6" s="72" t="s">
        <v>82</v>
      </c>
      <c r="H6" s="73" t="s">
        <v>10</v>
      </c>
      <c r="I6" s="73" t="s">
        <v>11</v>
      </c>
      <c r="J6" s="73" t="s">
        <v>12</v>
      </c>
      <c r="K6" s="74" t="s">
        <v>13</v>
      </c>
      <c r="L6" s="72" t="s">
        <v>82</v>
      </c>
      <c r="M6" s="73" t="s">
        <v>10</v>
      </c>
      <c r="N6" s="73" t="s">
        <v>11</v>
      </c>
      <c r="O6" s="73" t="s">
        <v>12</v>
      </c>
      <c r="P6" s="72" t="s">
        <v>13</v>
      </c>
      <c r="Q6" s="72" t="s">
        <v>82</v>
      </c>
      <c r="R6" s="73" t="s">
        <v>10</v>
      </c>
      <c r="S6" s="73" t="s">
        <v>11</v>
      </c>
      <c r="T6" s="73" t="s">
        <v>12</v>
      </c>
      <c r="U6" s="72" t="s">
        <v>13</v>
      </c>
      <c r="V6" s="72" t="s">
        <v>82</v>
      </c>
      <c r="W6" s="73" t="s">
        <v>10</v>
      </c>
      <c r="X6" s="73" t="s">
        <v>11</v>
      </c>
      <c r="Y6" s="73" t="s">
        <v>12</v>
      </c>
      <c r="Z6" s="72" t="s">
        <v>13</v>
      </c>
      <c r="AA6" s="72" t="s">
        <v>82</v>
      </c>
      <c r="AB6" s="73" t="s">
        <v>10</v>
      </c>
      <c r="AC6" s="73" t="s">
        <v>11</v>
      </c>
      <c r="AD6" s="73" t="s">
        <v>12</v>
      </c>
      <c r="AE6" s="72" t="s">
        <v>13</v>
      </c>
      <c r="AF6" s="72" t="s">
        <v>82</v>
      </c>
      <c r="AG6" s="73" t="s">
        <v>10</v>
      </c>
      <c r="AH6" s="73" t="s">
        <v>11</v>
      </c>
      <c r="AI6" s="73" t="s">
        <v>12</v>
      </c>
      <c r="AJ6" s="72" t="s">
        <v>13</v>
      </c>
      <c r="AK6" s="72" t="s">
        <v>82</v>
      </c>
      <c r="AL6" s="73" t="s">
        <v>10</v>
      </c>
      <c r="AM6" s="73" t="s">
        <v>11</v>
      </c>
      <c r="AN6" s="73" t="s">
        <v>12</v>
      </c>
      <c r="AO6" s="72" t="s">
        <v>13</v>
      </c>
      <c r="AP6" s="72" t="s">
        <v>82</v>
      </c>
      <c r="AQ6" s="73" t="s">
        <v>10</v>
      </c>
      <c r="AR6" s="73" t="s">
        <v>11</v>
      </c>
      <c r="AS6" s="73" t="s">
        <v>12</v>
      </c>
      <c r="AT6" s="72" t="s">
        <v>13</v>
      </c>
      <c r="AU6" s="72" t="s">
        <v>82</v>
      </c>
      <c r="AV6" s="73" t="s">
        <v>10</v>
      </c>
      <c r="AW6" s="73" t="s">
        <v>11</v>
      </c>
      <c r="AX6" s="73" t="s">
        <v>12</v>
      </c>
      <c r="AY6" s="72" t="s">
        <v>13</v>
      </c>
      <c r="AZ6" s="72" t="s">
        <v>82</v>
      </c>
      <c r="BA6" s="73" t="s">
        <v>10</v>
      </c>
      <c r="BB6" s="73" t="s">
        <v>11</v>
      </c>
      <c r="BC6" s="73" t="s">
        <v>12</v>
      </c>
      <c r="BD6" s="72" t="s">
        <v>13</v>
      </c>
      <c r="BE6" s="72" t="s">
        <v>82</v>
      </c>
      <c r="BF6" s="73" t="s">
        <v>10</v>
      </c>
      <c r="BG6" s="73" t="s">
        <v>11</v>
      </c>
      <c r="BH6" s="73" t="s">
        <v>12</v>
      </c>
      <c r="BI6" s="72" t="s">
        <v>13</v>
      </c>
      <c r="BJ6" s="72" t="s">
        <v>82</v>
      </c>
      <c r="BK6" s="73" t="s">
        <v>10</v>
      </c>
      <c r="BL6" s="73" t="s">
        <v>11</v>
      </c>
      <c r="BM6" s="73" t="s">
        <v>12</v>
      </c>
      <c r="BN6" s="72" t="s">
        <v>13</v>
      </c>
      <c r="BO6" s="72" t="s">
        <v>82</v>
      </c>
      <c r="BP6" s="73" t="s">
        <v>10</v>
      </c>
      <c r="BQ6" s="73" t="s">
        <v>11</v>
      </c>
      <c r="BR6" s="73" t="s">
        <v>12</v>
      </c>
      <c r="BS6" s="72" t="s">
        <v>13</v>
      </c>
      <c r="BT6" s="72" t="s">
        <v>82</v>
      </c>
      <c r="BU6" s="73" t="s">
        <v>10</v>
      </c>
      <c r="BV6" s="73" t="s">
        <v>11</v>
      </c>
      <c r="BW6" s="73" t="s">
        <v>12</v>
      </c>
      <c r="BX6" s="72" t="s">
        <v>13</v>
      </c>
      <c r="BY6" s="72" t="s">
        <v>82</v>
      </c>
      <c r="BZ6" s="73" t="s">
        <v>10</v>
      </c>
      <c r="CA6" s="73" t="s">
        <v>11</v>
      </c>
      <c r="CB6" s="73" t="s">
        <v>12</v>
      </c>
      <c r="CC6" s="72" t="s">
        <v>13</v>
      </c>
      <c r="CD6" s="72" t="s">
        <v>82</v>
      </c>
      <c r="CE6" s="73" t="s">
        <v>10</v>
      </c>
      <c r="CF6" s="73" t="s">
        <v>11</v>
      </c>
      <c r="CG6" s="73" t="s">
        <v>12</v>
      </c>
      <c r="CH6" s="72" t="s">
        <v>13</v>
      </c>
      <c r="CI6" s="72" t="s">
        <v>82</v>
      </c>
      <c r="CJ6" s="73" t="s">
        <v>10</v>
      </c>
      <c r="CK6" s="73" t="s">
        <v>11</v>
      </c>
      <c r="CL6" s="73" t="s">
        <v>12</v>
      </c>
      <c r="CM6" s="72" t="s">
        <v>13</v>
      </c>
      <c r="CN6" s="72" t="s">
        <v>82</v>
      </c>
      <c r="CO6" s="73" t="s">
        <v>10</v>
      </c>
      <c r="CP6" s="73" t="s">
        <v>11</v>
      </c>
      <c r="CQ6" s="73" t="s">
        <v>12</v>
      </c>
      <c r="CR6" s="72" t="s">
        <v>13</v>
      </c>
      <c r="CS6" s="72" t="s">
        <v>82</v>
      </c>
      <c r="CT6" s="73" t="s">
        <v>10</v>
      </c>
      <c r="CU6" s="73" t="s">
        <v>11</v>
      </c>
      <c r="CV6" s="73" t="s">
        <v>12</v>
      </c>
      <c r="CW6" s="72" t="s">
        <v>13</v>
      </c>
      <c r="CX6" s="72" t="s">
        <v>82</v>
      </c>
      <c r="CY6" s="73" t="s">
        <v>10</v>
      </c>
      <c r="CZ6" s="73" t="s">
        <v>11</v>
      </c>
      <c r="DA6" s="73" t="s">
        <v>12</v>
      </c>
      <c r="DB6" s="72" t="s">
        <v>13</v>
      </c>
      <c r="DC6" s="72" t="s">
        <v>82</v>
      </c>
      <c r="DD6" s="73" t="s">
        <v>10</v>
      </c>
      <c r="DE6" s="73" t="s">
        <v>11</v>
      </c>
      <c r="DF6" s="73" t="s">
        <v>12</v>
      </c>
      <c r="DG6" s="72" t="s">
        <v>13</v>
      </c>
      <c r="DH6" s="72" t="s">
        <v>82</v>
      </c>
      <c r="DI6" s="73" t="s">
        <v>10</v>
      </c>
      <c r="DJ6" s="73" t="s">
        <v>11</v>
      </c>
      <c r="DK6" s="73" t="s">
        <v>12</v>
      </c>
      <c r="DL6" s="72" t="s">
        <v>13</v>
      </c>
      <c r="DM6" s="72" t="s">
        <v>82</v>
      </c>
      <c r="DN6" s="73" t="s">
        <v>10</v>
      </c>
      <c r="DO6" s="73" t="s">
        <v>11</v>
      </c>
      <c r="DP6" s="73" t="s">
        <v>12</v>
      </c>
      <c r="DQ6" s="72" t="s">
        <v>13</v>
      </c>
      <c r="DR6" s="72" t="s">
        <v>82</v>
      </c>
      <c r="DS6" s="73" t="s">
        <v>10</v>
      </c>
      <c r="DT6" s="73" t="s">
        <v>11</v>
      </c>
      <c r="DU6" s="73" t="s">
        <v>12</v>
      </c>
      <c r="DV6" s="72" t="s">
        <v>13</v>
      </c>
      <c r="DW6" s="72" t="s">
        <v>82</v>
      </c>
      <c r="DX6" s="73" t="s">
        <v>10</v>
      </c>
      <c r="DY6" s="73" t="s">
        <v>11</v>
      </c>
      <c r="DZ6" s="73" t="s">
        <v>12</v>
      </c>
      <c r="EA6" s="72" t="s">
        <v>13</v>
      </c>
      <c r="EB6" s="72" t="s">
        <v>82</v>
      </c>
      <c r="EC6" s="73" t="s">
        <v>10</v>
      </c>
      <c r="ED6" s="73" t="s">
        <v>11</v>
      </c>
      <c r="EE6" s="73" t="s">
        <v>12</v>
      </c>
      <c r="EF6" s="72" t="s">
        <v>13</v>
      </c>
      <c r="EG6" s="72" t="s">
        <v>82</v>
      </c>
      <c r="EH6" s="73" t="s">
        <v>10</v>
      </c>
      <c r="EI6" s="73" t="s">
        <v>11</v>
      </c>
      <c r="EJ6" s="73" t="s">
        <v>12</v>
      </c>
      <c r="EK6" s="72" t="s">
        <v>13</v>
      </c>
      <c r="EL6" s="72" t="s">
        <v>82</v>
      </c>
      <c r="EM6" s="73" t="s">
        <v>10</v>
      </c>
      <c r="EN6" s="73" t="s">
        <v>11</v>
      </c>
      <c r="EO6" s="73" t="s">
        <v>12</v>
      </c>
      <c r="EP6" s="72" t="s">
        <v>13</v>
      </c>
      <c r="EQ6" s="72" t="s">
        <v>82</v>
      </c>
      <c r="ER6" s="73" t="s">
        <v>10</v>
      </c>
      <c r="ES6" s="73" t="s">
        <v>11</v>
      </c>
      <c r="ET6" s="73" t="s">
        <v>12</v>
      </c>
      <c r="EU6" s="72" t="s">
        <v>13</v>
      </c>
      <c r="EV6" s="72" t="s">
        <v>82</v>
      </c>
      <c r="EW6" s="73" t="s">
        <v>10</v>
      </c>
      <c r="EX6" s="73" t="s">
        <v>11</v>
      </c>
      <c r="EY6" s="73" t="s">
        <v>12</v>
      </c>
      <c r="EZ6" s="72" t="s">
        <v>13</v>
      </c>
      <c r="FA6" s="72" t="s">
        <v>82</v>
      </c>
      <c r="FB6" s="73" t="s">
        <v>10</v>
      </c>
      <c r="FC6" s="73" t="s">
        <v>11</v>
      </c>
      <c r="FD6" s="73" t="s">
        <v>12</v>
      </c>
      <c r="FE6" s="72" t="s">
        <v>13</v>
      </c>
      <c r="FF6" s="72" t="s">
        <v>82</v>
      </c>
      <c r="FG6" s="73" t="s">
        <v>10</v>
      </c>
      <c r="FH6" s="73" t="s">
        <v>11</v>
      </c>
      <c r="FI6" s="73" t="s">
        <v>12</v>
      </c>
      <c r="FJ6" s="72" t="s">
        <v>13</v>
      </c>
      <c r="FK6" s="72" t="s">
        <v>82</v>
      </c>
      <c r="FL6" s="73" t="s">
        <v>10</v>
      </c>
      <c r="FM6" s="73" t="s">
        <v>11</v>
      </c>
      <c r="FN6" s="73" t="s">
        <v>12</v>
      </c>
      <c r="FO6" s="72" t="s">
        <v>13</v>
      </c>
      <c r="FP6" s="72" t="s">
        <v>82</v>
      </c>
      <c r="FQ6" s="73" t="s">
        <v>10</v>
      </c>
      <c r="FR6" s="73" t="s">
        <v>11</v>
      </c>
      <c r="FS6" s="73" t="s">
        <v>12</v>
      </c>
      <c r="FT6" s="72" t="s">
        <v>13</v>
      </c>
      <c r="FU6" s="72" t="s">
        <v>82</v>
      </c>
      <c r="FV6" s="73" t="s">
        <v>10</v>
      </c>
      <c r="FW6" s="73" t="s">
        <v>11</v>
      </c>
      <c r="FX6" s="73" t="s">
        <v>12</v>
      </c>
      <c r="FY6" s="72" t="s">
        <v>13</v>
      </c>
      <c r="FZ6" s="72" t="s">
        <v>82</v>
      </c>
      <c r="GA6" s="73" t="s">
        <v>10</v>
      </c>
      <c r="GB6" s="73" t="s">
        <v>11</v>
      </c>
      <c r="GC6" s="73" t="s">
        <v>12</v>
      </c>
      <c r="GD6" s="72" t="s">
        <v>13</v>
      </c>
      <c r="GE6" s="72" t="s">
        <v>82</v>
      </c>
      <c r="GF6" s="73" t="s">
        <v>10</v>
      </c>
      <c r="GG6" s="73" t="s">
        <v>11</v>
      </c>
      <c r="GH6" s="73" t="s">
        <v>12</v>
      </c>
      <c r="GI6" s="72" t="s">
        <v>13</v>
      </c>
      <c r="GJ6" s="72" t="s">
        <v>82</v>
      </c>
      <c r="GK6" s="73" t="s">
        <v>10</v>
      </c>
      <c r="GL6" s="73" t="s">
        <v>11</v>
      </c>
      <c r="GM6" s="73" t="s">
        <v>12</v>
      </c>
      <c r="GN6" s="72" t="s">
        <v>13</v>
      </c>
      <c r="GO6" s="72" t="s">
        <v>82</v>
      </c>
      <c r="GP6" s="73" t="s">
        <v>10</v>
      </c>
      <c r="GQ6" s="73" t="s">
        <v>11</v>
      </c>
      <c r="GR6" s="73" t="s">
        <v>12</v>
      </c>
      <c r="GS6" s="72" t="s">
        <v>13</v>
      </c>
      <c r="GT6" s="72" t="s">
        <v>82</v>
      </c>
      <c r="GU6" s="73" t="s">
        <v>10</v>
      </c>
      <c r="GV6" s="73" t="s">
        <v>11</v>
      </c>
      <c r="GW6" s="73" t="s">
        <v>12</v>
      </c>
      <c r="GX6" s="72" t="s">
        <v>13</v>
      </c>
      <c r="GY6" s="72" t="s">
        <v>82</v>
      </c>
      <c r="GZ6" s="73" t="s">
        <v>10</v>
      </c>
      <c r="HA6" s="73" t="s">
        <v>11</v>
      </c>
      <c r="HB6" s="73" t="s">
        <v>12</v>
      </c>
      <c r="HC6" s="72" t="s">
        <v>13</v>
      </c>
      <c r="HD6" s="72" t="s">
        <v>82</v>
      </c>
      <c r="HE6" s="73" t="s">
        <v>10</v>
      </c>
      <c r="HF6" s="73" t="s">
        <v>11</v>
      </c>
      <c r="HG6" s="73" t="s">
        <v>12</v>
      </c>
      <c r="HH6" s="72" t="s">
        <v>13</v>
      </c>
      <c r="HI6" s="72" t="s">
        <v>82</v>
      </c>
      <c r="HJ6" s="73" t="s">
        <v>10</v>
      </c>
      <c r="HK6" s="73" t="s">
        <v>11</v>
      </c>
      <c r="HL6" s="73" t="s">
        <v>12</v>
      </c>
      <c r="HM6" s="72" t="s">
        <v>13</v>
      </c>
      <c r="HN6" s="72" t="s">
        <v>82</v>
      </c>
      <c r="HO6" s="73" t="s">
        <v>10</v>
      </c>
      <c r="HP6" s="73" t="s">
        <v>11</v>
      </c>
      <c r="HQ6" s="73" t="s">
        <v>12</v>
      </c>
      <c r="HR6" s="72" t="s">
        <v>13</v>
      </c>
      <c r="HS6" s="72" t="s">
        <v>82</v>
      </c>
      <c r="HT6" s="73" t="s">
        <v>10</v>
      </c>
      <c r="HU6" s="73" t="s">
        <v>11</v>
      </c>
      <c r="HV6" s="73" t="s">
        <v>12</v>
      </c>
      <c r="HW6" s="72" t="s">
        <v>13</v>
      </c>
      <c r="HX6" s="72" t="s">
        <v>82</v>
      </c>
      <c r="HY6" s="73" t="s">
        <v>10</v>
      </c>
      <c r="HZ6" s="73" t="s">
        <v>11</v>
      </c>
      <c r="IA6" s="73" t="s">
        <v>12</v>
      </c>
      <c r="IB6" s="72" t="s">
        <v>13</v>
      </c>
      <c r="IC6" s="72" t="s">
        <v>82</v>
      </c>
      <c r="ID6" s="73" t="s">
        <v>10</v>
      </c>
      <c r="IE6" s="73" t="s">
        <v>11</v>
      </c>
      <c r="IF6" s="73" t="s">
        <v>12</v>
      </c>
      <c r="IG6" s="72" t="s">
        <v>13</v>
      </c>
      <c r="IH6" s="72" t="s">
        <v>82</v>
      </c>
      <c r="II6" s="73" t="s">
        <v>10</v>
      </c>
      <c r="IJ6" s="73" t="s">
        <v>11</v>
      </c>
      <c r="IK6" s="73" t="s">
        <v>12</v>
      </c>
      <c r="IL6" s="72" t="s">
        <v>13</v>
      </c>
      <c r="IM6" s="72" t="s">
        <v>82</v>
      </c>
      <c r="IN6" s="73" t="s">
        <v>10</v>
      </c>
      <c r="IO6" s="73" t="s">
        <v>11</v>
      </c>
      <c r="IP6" s="73" t="s">
        <v>12</v>
      </c>
      <c r="IQ6" s="72" t="s">
        <v>13</v>
      </c>
      <c r="IR6" s="72" t="s">
        <v>82</v>
      </c>
      <c r="IS6" s="73" t="s">
        <v>10</v>
      </c>
      <c r="IT6" s="73" t="s">
        <v>11</v>
      </c>
      <c r="IU6" s="73" t="s">
        <v>12</v>
      </c>
      <c r="IV6" s="72" t="s">
        <v>13</v>
      </c>
      <c r="IW6" s="72" t="s">
        <v>82</v>
      </c>
      <c r="IX6" s="73" t="s">
        <v>10</v>
      </c>
      <c r="IY6" s="73" t="s">
        <v>11</v>
      </c>
      <c r="IZ6" s="73" t="s">
        <v>12</v>
      </c>
      <c r="JA6" s="72" t="s">
        <v>13</v>
      </c>
      <c r="JB6" s="72" t="s">
        <v>82</v>
      </c>
      <c r="JC6" s="73" t="s">
        <v>10</v>
      </c>
      <c r="JD6" s="73" t="s">
        <v>11</v>
      </c>
      <c r="JE6" s="73" t="s">
        <v>12</v>
      </c>
      <c r="JF6" s="72" t="s">
        <v>13</v>
      </c>
      <c r="JG6" s="72" t="s">
        <v>82</v>
      </c>
      <c r="JH6" s="73" t="s">
        <v>10</v>
      </c>
      <c r="JI6" s="73" t="s">
        <v>11</v>
      </c>
      <c r="JJ6" s="73" t="s">
        <v>12</v>
      </c>
      <c r="JK6" s="72" t="s">
        <v>13</v>
      </c>
      <c r="JL6" s="72" t="s">
        <v>82</v>
      </c>
      <c r="JM6" s="73" t="s">
        <v>10</v>
      </c>
      <c r="JN6" s="73" t="s">
        <v>11</v>
      </c>
      <c r="JO6" s="73" t="s">
        <v>12</v>
      </c>
      <c r="JP6" s="72" t="s">
        <v>13</v>
      </c>
      <c r="JQ6" s="72" t="s">
        <v>82</v>
      </c>
      <c r="JR6" s="73" t="s">
        <v>10</v>
      </c>
      <c r="JS6" s="73" t="s">
        <v>11</v>
      </c>
      <c r="JT6" s="73" t="s">
        <v>12</v>
      </c>
      <c r="JU6" s="72" t="s">
        <v>13</v>
      </c>
      <c r="JV6" s="72" t="s">
        <v>82</v>
      </c>
      <c r="JW6" s="73" t="s">
        <v>10</v>
      </c>
      <c r="JX6" s="73" t="s">
        <v>11</v>
      </c>
      <c r="JY6" s="73" t="s">
        <v>12</v>
      </c>
      <c r="JZ6" s="72" t="s">
        <v>13</v>
      </c>
      <c r="KA6" s="72" t="s">
        <v>82</v>
      </c>
      <c r="KB6" s="73" t="s">
        <v>10</v>
      </c>
      <c r="KC6" s="73" t="s">
        <v>11</v>
      </c>
      <c r="KD6" s="73" t="s">
        <v>12</v>
      </c>
      <c r="KE6" s="72" t="s">
        <v>13</v>
      </c>
      <c r="KF6" s="72" t="s">
        <v>82</v>
      </c>
      <c r="KG6" s="73" t="s">
        <v>10</v>
      </c>
      <c r="KH6" s="73" t="s">
        <v>11</v>
      </c>
      <c r="KI6" s="73" t="s">
        <v>12</v>
      </c>
      <c r="KJ6" s="72" t="s">
        <v>13</v>
      </c>
      <c r="KK6" s="72" t="s">
        <v>82</v>
      </c>
      <c r="KL6" s="73" t="s">
        <v>10</v>
      </c>
      <c r="KM6" s="73" t="s">
        <v>11</v>
      </c>
      <c r="KN6" s="73" t="s">
        <v>12</v>
      </c>
      <c r="KO6" s="72" t="s">
        <v>13</v>
      </c>
      <c r="KP6" s="72" t="s">
        <v>82</v>
      </c>
      <c r="KQ6" s="73" t="s">
        <v>10</v>
      </c>
      <c r="KR6" s="73" t="s">
        <v>11</v>
      </c>
      <c r="KS6" s="73" t="s">
        <v>12</v>
      </c>
      <c r="KT6" s="72" t="s">
        <v>13</v>
      </c>
      <c r="KU6" s="72" t="s">
        <v>82</v>
      </c>
      <c r="KV6" s="73" t="s">
        <v>10</v>
      </c>
      <c r="KW6" s="73" t="s">
        <v>11</v>
      </c>
      <c r="KX6" s="73" t="s">
        <v>12</v>
      </c>
      <c r="KY6" s="72" t="s">
        <v>13</v>
      </c>
      <c r="KZ6" s="72" t="s">
        <v>82</v>
      </c>
      <c r="LA6" s="73" t="s">
        <v>10</v>
      </c>
      <c r="LB6" s="73" t="s">
        <v>11</v>
      </c>
      <c r="LC6" s="73" t="s">
        <v>12</v>
      </c>
      <c r="LD6" s="72" t="s">
        <v>13</v>
      </c>
      <c r="LE6" s="72" t="s">
        <v>82</v>
      </c>
      <c r="LF6" s="73" t="s">
        <v>10</v>
      </c>
      <c r="LG6" s="73" t="s">
        <v>11</v>
      </c>
      <c r="LH6" s="73" t="s">
        <v>12</v>
      </c>
      <c r="LI6" s="72" t="s">
        <v>13</v>
      </c>
      <c r="LJ6" s="72" t="s">
        <v>82</v>
      </c>
      <c r="LK6" s="73" t="s">
        <v>10</v>
      </c>
      <c r="LL6" s="73" t="s">
        <v>11</v>
      </c>
      <c r="LM6" s="73" t="s">
        <v>12</v>
      </c>
      <c r="LN6" s="72" t="s">
        <v>13</v>
      </c>
      <c r="LO6" s="72" t="s">
        <v>82</v>
      </c>
      <c r="LP6" s="73" t="s">
        <v>10</v>
      </c>
      <c r="LQ6" s="73" t="s">
        <v>11</v>
      </c>
      <c r="LR6" s="73" t="s">
        <v>12</v>
      </c>
      <c r="LS6" s="72" t="s">
        <v>13</v>
      </c>
      <c r="LT6" s="72" t="s">
        <v>82</v>
      </c>
      <c r="LU6" s="73" t="s">
        <v>10</v>
      </c>
      <c r="LV6" s="73" t="s">
        <v>11</v>
      </c>
      <c r="LW6" s="73" t="s">
        <v>12</v>
      </c>
      <c r="LX6" s="72" t="s">
        <v>13</v>
      </c>
      <c r="LY6" s="72" t="s">
        <v>82</v>
      </c>
      <c r="LZ6" s="73" t="s">
        <v>10</v>
      </c>
      <c r="MA6" s="73" t="s">
        <v>11</v>
      </c>
      <c r="MB6" s="73" t="s">
        <v>12</v>
      </c>
      <c r="MC6" s="72" t="s">
        <v>13</v>
      </c>
      <c r="MD6" s="72" t="s">
        <v>82</v>
      </c>
      <c r="ME6" s="73" t="s">
        <v>10</v>
      </c>
      <c r="MF6" s="73" t="s">
        <v>11</v>
      </c>
      <c r="MG6" s="73" t="s">
        <v>12</v>
      </c>
      <c r="MH6" s="72" t="s">
        <v>13</v>
      </c>
      <c r="MI6" s="72" t="s">
        <v>82</v>
      </c>
      <c r="MJ6" s="73" t="s">
        <v>10</v>
      </c>
      <c r="MK6" s="73" t="s">
        <v>11</v>
      </c>
      <c r="ML6" s="73" t="s">
        <v>12</v>
      </c>
      <c r="MM6" s="72" t="s">
        <v>13</v>
      </c>
      <c r="MN6" s="72" t="s">
        <v>82</v>
      </c>
      <c r="MO6" s="73" t="s">
        <v>10</v>
      </c>
      <c r="MP6" s="73" t="s">
        <v>11</v>
      </c>
      <c r="MQ6" s="73" t="s">
        <v>12</v>
      </c>
      <c r="MR6" s="72" t="s">
        <v>13</v>
      </c>
      <c r="MS6" s="72" t="s">
        <v>82</v>
      </c>
      <c r="MT6" s="73" t="s">
        <v>10</v>
      </c>
      <c r="MU6" s="73" t="s">
        <v>11</v>
      </c>
      <c r="MV6" s="73" t="s">
        <v>12</v>
      </c>
      <c r="MW6" s="72" t="s">
        <v>13</v>
      </c>
      <c r="MX6" s="72" t="s">
        <v>82</v>
      </c>
      <c r="MY6" s="73" t="s">
        <v>10</v>
      </c>
      <c r="MZ6" s="73" t="s">
        <v>11</v>
      </c>
      <c r="NA6" s="73" t="s">
        <v>12</v>
      </c>
      <c r="NB6" s="72" t="s">
        <v>13</v>
      </c>
      <c r="NC6" s="72" t="s">
        <v>82</v>
      </c>
      <c r="ND6" s="73" t="s">
        <v>10</v>
      </c>
      <c r="NE6" s="73" t="s">
        <v>11</v>
      </c>
      <c r="NF6" s="73" t="s">
        <v>12</v>
      </c>
      <c r="NG6" s="72" t="s">
        <v>13</v>
      </c>
      <c r="NH6" s="72" t="s">
        <v>164</v>
      </c>
      <c r="NI6" s="73" t="s">
        <v>10</v>
      </c>
      <c r="NJ6" s="73" t="s">
        <v>11</v>
      </c>
      <c r="NK6" s="73" t="s">
        <v>12</v>
      </c>
      <c r="NL6" s="72" t="s">
        <v>13</v>
      </c>
      <c r="NM6" s="72" t="s">
        <v>82</v>
      </c>
      <c r="NN6" s="73" t="s">
        <v>10</v>
      </c>
      <c r="NO6" s="73" t="s">
        <v>11</v>
      </c>
      <c r="NP6" s="73" t="s">
        <v>12</v>
      </c>
      <c r="NQ6" s="72" t="s">
        <v>13</v>
      </c>
      <c r="NR6" s="72" t="s">
        <v>82</v>
      </c>
      <c r="NS6" s="73" t="s">
        <v>10</v>
      </c>
      <c r="NT6" s="73" t="s">
        <v>11</v>
      </c>
      <c r="NU6" s="73" t="s">
        <v>12</v>
      </c>
      <c r="NV6" s="72" t="s">
        <v>13</v>
      </c>
      <c r="NW6" s="72" t="s">
        <v>82</v>
      </c>
      <c r="NX6" s="73" t="s">
        <v>10</v>
      </c>
      <c r="NY6" s="73" t="s">
        <v>11</v>
      </c>
      <c r="NZ6" s="73" t="s">
        <v>12</v>
      </c>
      <c r="OA6" s="72" t="s">
        <v>13</v>
      </c>
      <c r="OB6" s="72" t="s">
        <v>82</v>
      </c>
      <c r="OC6" s="73" t="s">
        <v>10</v>
      </c>
      <c r="OD6" s="73" t="s">
        <v>11</v>
      </c>
      <c r="OE6" s="73" t="s">
        <v>12</v>
      </c>
      <c r="OF6" s="72" t="s">
        <v>13</v>
      </c>
      <c r="OG6" s="72" t="s">
        <v>10</v>
      </c>
      <c r="OH6" s="72" t="s">
        <v>11</v>
      </c>
      <c r="OI6" s="72" t="s">
        <v>12</v>
      </c>
      <c r="OJ6" s="72" t="s">
        <v>13</v>
      </c>
      <c r="OK6" s="118" t="s">
        <v>10</v>
      </c>
      <c r="OL6" s="118" t="s">
        <v>11</v>
      </c>
      <c r="OM6" s="118" t="s">
        <v>12</v>
      </c>
      <c r="ON6" s="119" t="s">
        <v>13</v>
      </c>
      <c r="OO6" s="37"/>
    </row>
    <row r="7" spans="1:409" s="109" customFormat="1" ht="31.5" customHeight="1" thickBot="1">
      <c r="A7" s="108"/>
      <c r="B7" s="56" t="s">
        <v>14</v>
      </c>
      <c r="C7" s="57">
        <v>38207027</v>
      </c>
      <c r="D7" s="57">
        <v>1510021</v>
      </c>
      <c r="E7" s="57">
        <v>1397929</v>
      </c>
      <c r="F7" s="57">
        <v>112092</v>
      </c>
      <c r="G7" s="57">
        <v>38424344</v>
      </c>
      <c r="H7" s="57">
        <v>1613623</v>
      </c>
      <c r="I7" s="57">
        <v>1396306</v>
      </c>
      <c r="J7" s="57">
        <v>217317</v>
      </c>
      <c r="K7" s="69">
        <v>0.56878799999999996</v>
      </c>
      <c r="L7" s="57">
        <v>38129394</v>
      </c>
      <c r="M7" s="57">
        <v>1459397</v>
      </c>
      <c r="N7" s="57">
        <v>1754347</v>
      </c>
      <c r="O7" s="57">
        <v>-294950</v>
      </c>
      <c r="P7" s="69">
        <v>-0.76761000000000001</v>
      </c>
      <c r="Q7" s="57">
        <v>37148062</v>
      </c>
      <c r="R7" s="57">
        <v>664769</v>
      </c>
      <c r="S7" s="57">
        <v>1646101</v>
      </c>
      <c r="T7" s="57">
        <v>-981332</v>
      </c>
      <c r="U7" s="69">
        <v>-2.57369</v>
      </c>
      <c r="V7" s="57">
        <v>36749913</v>
      </c>
      <c r="W7" s="57">
        <v>761732</v>
      </c>
      <c r="X7" s="57">
        <v>1159881</v>
      </c>
      <c r="Y7" s="57">
        <v>-398149</v>
      </c>
      <c r="Z7" s="69">
        <v>-1.07179</v>
      </c>
      <c r="AA7" s="57">
        <v>36696537</v>
      </c>
      <c r="AB7" s="57">
        <v>962264</v>
      </c>
      <c r="AC7" s="57">
        <v>1015640</v>
      </c>
      <c r="AD7" s="57">
        <v>-53376</v>
      </c>
      <c r="AE7" s="69">
        <v>-0.14524000000000001</v>
      </c>
      <c r="AF7" s="57">
        <v>36805051</v>
      </c>
      <c r="AG7" s="57">
        <v>1177071</v>
      </c>
      <c r="AH7" s="57">
        <v>1068557</v>
      </c>
      <c r="AI7" s="57">
        <v>108514</v>
      </c>
      <c r="AJ7" s="69">
        <v>0.29570600000000002</v>
      </c>
      <c r="AK7" s="57">
        <v>37019680</v>
      </c>
      <c r="AL7" s="57">
        <v>1328858</v>
      </c>
      <c r="AM7" s="57">
        <v>1114229</v>
      </c>
      <c r="AN7" s="57">
        <v>214629</v>
      </c>
      <c r="AO7" s="69">
        <v>0.58315099999999997</v>
      </c>
      <c r="AP7" s="57">
        <v>37319410</v>
      </c>
      <c r="AQ7" s="57">
        <v>1490639</v>
      </c>
      <c r="AR7" s="57">
        <v>1190909</v>
      </c>
      <c r="AS7" s="57">
        <v>299730</v>
      </c>
      <c r="AT7" s="69">
        <v>0.80964999999999998</v>
      </c>
      <c r="AU7" s="57">
        <v>37685437</v>
      </c>
      <c r="AV7" s="57">
        <v>1662437</v>
      </c>
      <c r="AW7" s="57">
        <v>1296410</v>
      </c>
      <c r="AX7" s="57">
        <v>366027</v>
      </c>
      <c r="AY7" s="69">
        <v>0.98079499999999997</v>
      </c>
      <c r="AZ7" s="57">
        <v>38061833</v>
      </c>
      <c r="BA7" s="57">
        <v>1655377</v>
      </c>
      <c r="BB7" s="57">
        <v>1278981</v>
      </c>
      <c r="BC7" s="57">
        <v>376396</v>
      </c>
      <c r="BD7" s="69">
        <v>0.99878400000000001</v>
      </c>
      <c r="BE7" s="57">
        <v>37905595</v>
      </c>
      <c r="BF7" s="57">
        <v>1335461</v>
      </c>
      <c r="BG7" s="57">
        <v>1491699</v>
      </c>
      <c r="BH7" s="57">
        <v>-156238</v>
      </c>
      <c r="BI7" s="69">
        <v>-0.41048000000000001</v>
      </c>
      <c r="BJ7" s="57">
        <v>38160151</v>
      </c>
      <c r="BK7" s="57">
        <v>1710862</v>
      </c>
      <c r="BL7" s="57">
        <v>1456306</v>
      </c>
      <c r="BM7" s="57">
        <v>254556</v>
      </c>
      <c r="BN7" s="69">
        <v>0.67155299999999996</v>
      </c>
      <c r="BO7" s="57">
        <v>38557998</v>
      </c>
      <c r="BP7" s="57">
        <v>1863726</v>
      </c>
      <c r="BQ7" s="57">
        <v>1465879</v>
      </c>
      <c r="BR7" s="57">
        <v>397847</v>
      </c>
      <c r="BS7" s="69">
        <v>1.0425720000000001</v>
      </c>
      <c r="BT7" s="57">
        <v>38712226</v>
      </c>
      <c r="BU7" s="57">
        <v>1758796</v>
      </c>
      <c r="BV7" s="57">
        <v>1604568</v>
      </c>
      <c r="BW7" s="57">
        <v>154228</v>
      </c>
      <c r="BX7" s="69">
        <v>0.39999000000000001</v>
      </c>
      <c r="BY7" s="57">
        <v>38802532</v>
      </c>
      <c r="BZ7" s="57">
        <v>1502881</v>
      </c>
      <c r="CA7" s="57">
        <v>1412575</v>
      </c>
      <c r="CB7" s="57">
        <v>90306</v>
      </c>
      <c r="CC7" s="69">
        <v>0.23327500000000001</v>
      </c>
      <c r="CD7" s="57">
        <v>39069267</v>
      </c>
      <c r="CE7" s="57">
        <v>1651308</v>
      </c>
      <c r="CF7" s="57">
        <v>1384573</v>
      </c>
      <c r="CG7" s="57">
        <v>266735</v>
      </c>
      <c r="CH7" s="69">
        <v>0.68741600000000003</v>
      </c>
      <c r="CI7" s="57">
        <v>39387400</v>
      </c>
      <c r="CJ7" s="57">
        <v>1698605</v>
      </c>
      <c r="CK7" s="57">
        <v>1380472</v>
      </c>
      <c r="CL7" s="57">
        <v>318133</v>
      </c>
      <c r="CM7" s="69">
        <v>0.81427899999999998</v>
      </c>
      <c r="CN7" s="57">
        <v>39694418</v>
      </c>
      <c r="CO7" s="57">
        <v>1765824</v>
      </c>
      <c r="CP7" s="57">
        <v>1458806</v>
      </c>
      <c r="CQ7" s="57">
        <v>307018</v>
      </c>
      <c r="CR7" s="69">
        <v>0.77948300000000004</v>
      </c>
      <c r="CS7" s="57">
        <v>40082255</v>
      </c>
      <c r="CT7" s="57">
        <v>1917806</v>
      </c>
      <c r="CU7" s="57">
        <v>1529969</v>
      </c>
      <c r="CV7" s="57">
        <v>387837</v>
      </c>
      <c r="CW7" s="69">
        <v>0.97705699999999995</v>
      </c>
      <c r="CX7" s="57">
        <v>40412392</v>
      </c>
      <c r="CY7" s="57">
        <v>1890257</v>
      </c>
      <c r="CZ7" s="57">
        <v>1560120</v>
      </c>
      <c r="DA7" s="57">
        <v>330137</v>
      </c>
      <c r="DB7" s="69">
        <v>0.82364899999999996</v>
      </c>
      <c r="DC7" s="57">
        <v>40665272</v>
      </c>
      <c r="DD7" s="57">
        <v>1841613</v>
      </c>
      <c r="DE7" s="57">
        <v>1588733</v>
      </c>
      <c r="DF7" s="57">
        <v>252880</v>
      </c>
      <c r="DG7" s="69">
        <v>0.625749</v>
      </c>
      <c r="DH7" s="57">
        <v>40979426</v>
      </c>
      <c r="DI7" s="57">
        <v>1861329</v>
      </c>
      <c r="DJ7" s="57">
        <v>1547175</v>
      </c>
      <c r="DK7" s="57">
        <v>314154</v>
      </c>
      <c r="DL7" s="69">
        <v>0.772536</v>
      </c>
      <c r="DM7" s="57">
        <v>40688104</v>
      </c>
      <c r="DN7" s="57">
        <v>1479582</v>
      </c>
      <c r="DO7" s="57">
        <v>1770904</v>
      </c>
      <c r="DP7" s="57">
        <v>-291322</v>
      </c>
      <c r="DQ7" s="69">
        <v>-0.71089999999999998</v>
      </c>
      <c r="DR7" s="57">
        <v>40855513</v>
      </c>
      <c r="DS7" s="57">
        <v>1850541</v>
      </c>
      <c r="DT7" s="57">
        <v>1683132</v>
      </c>
      <c r="DU7" s="57">
        <v>167409</v>
      </c>
      <c r="DV7" s="69">
        <v>0.41144500000000001</v>
      </c>
      <c r="DW7" s="57">
        <v>41208969</v>
      </c>
      <c r="DX7" s="57">
        <v>2088654</v>
      </c>
      <c r="DY7" s="57">
        <v>1735198</v>
      </c>
      <c r="DZ7" s="57">
        <v>353456</v>
      </c>
      <c r="EA7" s="69">
        <v>0.86513700000000004</v>
      </c>
      <c r="EB7" s="57">
        <v>41308110</v>
      </c>
      <c r="EC7" s="57">
        <v>2002012</v>
      </c>
      <c r="ED7" s="57">
        <v>1902871</v>
      </c>
      <c r="EE7" s="57">
        <v>99141</v>
      </c>
      <c r="EF7" s="69">
        <v>0.24058099999999999</v>
      </c>
      <c r="EG7" s="57">
        <v>41513592</v>
      </c>
      <c r="EH7" s="57">
        <v>1886374</v>
      </c>
      <c r="EI7" s="57">
        <v>1680892</v>
      </c>
      <c r="EJ7" s="57">
        <v>205482</v>
      </c>
      <c r="EK7" s="69">
        <v>0.49743700000000002</v>
      </c>
      <c r="EL7" s="57">
        <v>41791335</v>
      </c>
      <c r="EM7" s="57">
        <v>2001336</v>
      </c>
      <c r="EN7" s="57">
        <v>1723593</v>
      </c>
      <c r="EO7" s="57">
        <v>277743</v>
      </c>
      <c r="EP7" s="69">
        <v>0.669041</v>
      </c>
      <c r="EQ7" s="57">
        <v>42076589</v>
      </c>
      <c r="ER7" s="57">
        <v>1933065</v>
      </c>
      <c r="ES7" s="57">
        <v>1647811</v>
      </c>
      <c r="ET7" s="57">
        <v>285254</v>
      </c>
      <c r="EU7" s="69">
        <v>0.68256700000000003</v>
      </c>
      <c r="EV7" s="57">
        <v>42301951</v>
      </c>
      <c r="EW7" s="57">
        <v>1922309</v>
      </c>
      <c r="EX7" s="57">
        <v>1696947</v>
      </c>
      <c r="EY7" s="57">
        <v>225362</v>
      </c>
      <c r="EZ7" s="69">
        <v>0.53559900000000005</v>
      </c>
      <c r="FA7" s="57">
        <v>42590853</v>
      </c>
      <c r="FB7" s="57">
        <v>2084519</v>
      </c>
      <c r="FC7" s="57">
        <v>1795617</v>
      </c>
      <c r="FD7" s="57">
        <v>288902</v>
      </c>
      <c r="FE7" s="69">
        <v>0.682952</v>
      </c>
      <c r="FF7" s="57">
        <v>42869418</v>
      </c>
      <c r="FG7" s="57">
        <v>1951993</v>
      </c>
      <c r="FH7" s="57">
        <v>1673428</v>
      </c>
      <c r="FI7" s="57">
        <v>278565</v>
      </c>
      <c r="FJ7" s="69">
        <v>0.65404899999999999</v>
      </c>
      <c r="FK7" s="57">
        <v>43029935</v>
      </c>
      <c r="FL7" s="57">
        <v>1818621</v>
      </c>
      <c r="FM7" s="57">
        <v>1658104</v>
      </c>
      <c r="FN7" s="57">
        <v>160517</v>
      </c>
      <c r="FO7" s="69">
        <v>0.37443199999999999</v>
      </c>
      <c r="FP7" s="57">
        <v>43157910</v>
      </c>
      <c r="FQ7" s="57">
        <v>1773022</v>
      </c>
      <c r="FR7" s="57">
        <v>1645047</v>
      </c>
      <c r="FS7" s="57">
        <v>127975</v>
      </c>
      <c r="FT7" s="69">
        <v>0.29740899999999998</v>
      </c>
      <c r="FU7" s="57">
        <v>42703201</v>
      </c>
      <c r="FV7" s="57">
        <v>1408327</v>
      </c>
      <c r="FW7" s="57">
        <v>1863036</v>
      </c>
      <c r="FX7" s="57">
        <v>-454709</v>
      </c>
      <c r="FY7" s="69">
        <v>-1.05359</v>
      </c>
      <c r="FZ7" s="57">
        <v>42793310</v>
      </c>
      <c r="GA7" s="57">
        <v>1919643</v>
      </c>
      <c r="GB7" s="57">
        <v>1829534</v>
      </c>
      <c r="GC7" s="57">
        <v>90109</v>
      </c>
      <c r="GD7" s="69">
        <v>0.21101200000000001</v>
      </c>
      <c r="GE7" s="57">
        <v>43045772</v>
      </c>
      <c r="GF7" s="57">
        <v>1990148</v>
      </c>
      <c r="GG7" s="57">
        <v>1737686</v>
      </c>
      <c r="GH7" s="57">
        <v>252462</v>
      </c>
      <c r="GI7" s="69">
        <v>0.58995699999999995</v>
      </c>
      <c r="GJ7" s="57">
        <v>43240825</v>
      </c>
      <c r="GK7" s="57">
        <v>2204655</v>
      </c>
      <c r="GL7" s="57">
        <v>2009602</v>
      </c>
      <c r="GM7" s="57">
        <v>195053</v>
      </c>
      <c r="GN7" s="69">
        <v>0.453129</v>
      </c>
      <c r="GO7" s="57">
        <v>43422723</v>
      </c>
      <c r="GP7" s="57">
        <v>1899868</v>
      </c>
      <c r="GQ7" s="57">
        <v>1717970</v>
      </c>
      <c r="GR7" s="57">
        <v>181898</v>
      </c>
      <c r="GS7" s="69">
        <v>0.42066300000000001</v>
      </c>
      <c r="GT7" s="57">
        <v>43578906</v>
      </c>
      <c r="GU7" s="57">
        <v>2024672</v>
      </c>
      <c r="GV7" s="57">
        <v>1868489</v>
      </c>
      <c r="GW7" s="57">
        <v>156183</v>
      </c>
      <c r="GX7" s="69">
        <v>0.35968</v>
      </c>
      <c r="GY7" s="57">
        <v>43734738</v>
      </c>
      <c r="GZ7" s="57">
        <v>1937183</v>
      </c>
      <c r="HA7" s="57">
        <v>1781351</v>
      </c>
      <c r="HB7" s="57">
        <v>155832</v>
      </c>
      <c r="HC7" s="69">
        <v>0.35758600000000001</v>
      </c>
      <c r="HD7" s="57">
        <v>43877128</v>
      </c>
      <c r="HE7" s="57">
        <v>1903132</v>
      </c>
      <c r="HF7" s="57">
        <v>1760742</v>
      </c>
      <c r="HG7" s="57">
        <v>142390</v>
      </c>
      <c r="HH7" s="69">
        <v>0.32557599999999998</v>
      </c>
      <c r="HI7" s="57">
        <v>44097058</v>
      </c>
      <c r="HJ7" s="57">
        <v>2117025</v>
      </c>
      <c r="HK7" s="57">
        <v>1897095</v>
      </c>
      <c r="HL7" s="57">
        <v>219930</v>
      </c>
      <c r="HM7" s="69">
        <v>0.50124100000000005</v>
      </c>
      <c r="HN7" s="57">
        <v>44301859</v>
      </c>
      <c r="HO7" s="57">
        <v>1941146</v>
      </c>
      <c r="HP7" s="57">
        <v>1736345</v>
      </c>
      <c r="HQ7" s="57">
        <v>204801</v>
      </c>
      <c r="HR7" s="69">
        <v>0.46443200000000001</v>
      </c>
      <c r="HS7" s="57">
        <v>44489120</v>
      </c>
      <c r="HT7" s="57">
        <v>1962927</v>
      </c>
      <c r="HU7" s="57">
        <v>1775666</v>
      </c>
      <c r="HV7" s="57">
        <v>187261</v>
      </c>
      <c r="HW7" s="69">
        <v>0.42269299999999999</v>
      </c>
      <c r="HX7" s="57">
        <v>44610625</v>
      </c>
      <c r="HY7" s="57">
        <v>1881386</v>
      </c>
      <c r="HZ7" s="57">
        <v>1759881</v>
      </c>
      <c r="IA7" s="57">
        <v>121505</v>
      </c>
      <c r="IB7" s="69">
        <v>0.27311200000000002</v>
      </c>
      <c r="IC7" s="57">
        <v>44159067</v>
      </c>
      <c r="ID7" s="57">
        <v>1513986</v>
      </c>
      <c r="IE7" s="57">
        <v>1965544</v>
      </c>
      <c r="IF7" s="57">
        <v>-451558</v>
      </c>
      <c r="IG7" s="69">
        <v>-1.0122199999999999</v>
      </c>
      <c r="IH7" s="57">
        <v>44332327</v>
      </c>
      <c r="II7" s="57">
        <v>2110616</v>
      </c>
      <c r="IJ7" s="57">
        <v>1937356</v>
      </c>
      <c r="IK7" s="57">
        <v>173260</v>
      </c>
      <c r="IL7" s="69">
        <v>0.39235399999999998</v>
      </c>
      <c r="IM7" s="57">
        <v>44640138</v>
      </c>
      <c r="IN7" s="57">
        <v>2276475</v>
      </c>
      <c r="IO7" s="57">
        <v>1968664</v>
      </c>
      <c r="IP7" s="57">
        <v>307811</v>
      </c>
      <c r="IQ7" s="69">
        <v>0.694326</v>
      </c>
      <c r="IR7" s="57">
        <v>44885767</v>
      </c>
      <c r="IS7" s="57">
        <v>2285230</v>
      </c>
      <c r="IT7" s="57">
        <v>2039601</v>
      </c>
      <c r="IU7" s="57">
        <v>245629</v>
      </c>
      <c r="IV7" s="69">
        <v>0.55024200000000001</v>
      </c>
      <c r="IW7" s="57">
        <v>45126112</v>
      </c>
      <c r="IX7" s="57">
        <v>2283023</v>
      </c>
      <c r="IY7" s="57">
        <v>2042678</v>
      </c>
      <c r="IZ7" s="57">
        <v>240345</v>
      </c>
      <c r="JA7" s="69">
        <v>0.53545900000000002</v>
      </c>
      <c r="JB7" s="57">
        <v>45265894</v>
      </c>
      <c r="JC7" s="57">
        <v>2142383</v>
      </c>
      <c r="JD7" s="57">
        <v>2002601</v>
      </c>
      <c r="JE7" s="57">
        <v>139782</v>
      </c>
      <c r="JF7" s="69">
        <v>0.30975900000000001</v>
      </c>
      <c r="JG7" s="57">
        <v>45472529</v>
      </c>
      <c r="JH7" s="57">
        <v>2092400</v>
      </c>
      <c r="JI7" s="57">
        <v>1885765</v>
      </c>
      <c r="JJ7" s="57">
        <v>206635</v>
      </c>
      <c r="JK7" s="69">
        <v>0.45649200000000001</v>
      </c>
      <c r="JL7" s="57">
        <v>45664312</v>
      </c>
      <c r="JM7" s="57">
        <v>2206888</v>
      </c>
      <c r="JN7" s="57">
        <v>2015105</v>
      </c>
      <c r="JO7" s="57">
        <v>191783</v>
      </c>
      <c r="JP7" s="69">
        <v>0.42175600000000002</v>
      </c>
      <c r="JQ7" s="57">
        <v>45903670</v>
      </c>
      <c r="JR7" s="57">
        <v>2254741</v>
      </c>
      <c r="JS7" s="57">
        <v>2015383</v>
      </c>
      <c r="JT7" s="57">
        <v>239358</v>
      </c>
      <c r="JU7" s="69">
        <v>0.524169</v>
      </c>
      <c r="JV7" s="57">
        <v>46155971</v>
      </c>
      <c r="JW7" s="57">
        <v>2184161</v>
      </c>
      <c r="JX7" s="57">
        <v>1931860</v>
      </c>
      <c r="JY7" s="57">
        <v>252301</v>
      </c>
      <c r="JZ7" s="69">
        <v>0.54963099999999998</v>
      </c>
      <c r="KA7" s="57">
        <v>46287599</v>
      </c>
      <c r="KB7" s="57">
        <v>2237371</v>
      </c>
      <c r="KC7" s="57">
        <v>2105743</v>
      </c>
      <c r="KD7" s="57">
        <v>131628</v>
      </c>
      <c r="KE7" s="69">
        <v>0.28518100000000002</v>
      </c>
      <c r="KF7" s="57">
        <v>46393829</v>
      </c>
      <c r="KG7" s="57">
        <v>1996393</v>
      </c>
      <c r="KH7" s="57">
        <v>1890163</v>
      </c>
      <c r="KI7" s="57">
        <v>106230</v>
      </c>
      <c r="KJ7" s="69">
        <v>0.22950000000000001</v>
      </c>
      <c r="KK7" s="57">
        <v>45838779</v>
      </c>
      <c r="KL7" s="57">
        <v>1534914</v>
      </c>
      <c r="KM7" s="57">
        <v>2089964</v>
      </c>
      <c r="KN7" s="57">
        <v>-555050</v>
      </c>
      <c r="KO7" s="69">
        <v>-1.1963900000000001</v>
      </c>
      <c r="KP7" s="57">
        <v>45993647</v>
      </c>
      <c r="KQ7" s="57">
        <v>2316217</v>
      </c>
      <c r="KR7" s="57">
        <v>2161349</v>
      </c>
      <c r="KS7" s="57">
        <v>154868</v>
      </c>
      <c r="KT7" s="69">
        <v>0.33785399999999999</v>
      </c>
      <c r="KU7" s="57">
        <v>46434401</v>
      </c>
      <c r="KV7" s="57">
        <v>2615536</v>
      </c>
      <c r="KW7" s="57">
        <v>2174782</v>
      </c>
      <c r="KX7" s="57">
        <v>440754</v>
      </c>
      <c r="KY7" s="69">
        <v>0.95829299999999995</v>
      </c>
      <c r="KZ7" s="57">
        <v>46514637</v>
      </c>
      <c r="LA7" s="57">
        <v>2261204</v>
      </c>
      <c r="LB7" s="57">
        <v>2180968</v>
      </c>
      <c r="LC7" s="57">
        <v>80236</v>
      </c>
      <c r="LD7" s="69">
        <v>0.172794</v>
      </c>
      <c r="LE7" s="57">
        <v>46752989</v>
      </c>
      <c r="LF7" s="57">
        <v>2324384</v>
      </c>
      <c r="LG7" s="57">
        <v>2086032</v>
      </c>
      <c r="LH7" s="57">
        <v>238352</v>
      </c>
      <c r="LI7" s="69">
        <v>0.51242399999999999</v>
      </c>
      <c r="LJ7" s="57">
        <v>46906157</v>
      </c>
      <c r="LK7" s="57">
        <v>2283085</v>
      </c>
      <c r="LL7" s="57">
        <v>2129917</v>
      </c>
      <c r="LM7" s="57">
        <v>153168</v>
      </c>
      <c r="LN7" s="69">
        <v>0.32761099999999999</v>
      </c>
      <c r="LO7" s="57">
        <v>47068217</v>
      </c>
      <c r="LP7" s="57">
        <v>2169259</v>
      </c>
      <c r="LQ7" s="57">
        <v>2007199</v>
      </c>
      <c r="LR7" s="57">
        <v>162060</v>
      </c>
      <c r="LS7" s="69">
        <v>0.34549800000000003</v>
      </c>
      <c r="LT7" s="57">
        <v>47202149</v>
      </c>
      <c r="LU7" s="57">
        <v>2271430</v>
      </c>
      <c r="LV7" s="57">
        <v>2137498</v>
      </c>
      <c r="LW7" s="57">
        <v>133932</v>
      </c>
      <c r="LX7" s="69">
        <v>0.284549</v>
      </c>
      <c r="LY7" s="57">
        <v>47355965</v>
      </c>
      <c r="LZ7" s="57">
        <v>2264406</v>
      </c>
      <c r="MA7" s="57">
        <v>2110590</v>
      </c>
      <c r="MB7" s="57">
        <v>153816</v>
      </c>
      <c r="MC7" s="69">
        <v>0.32586700000000002</v>
      </c>
      <c r="MD7" s="57">
        <v>47570008</v>
      </c>
      <c r="ME7" s="57">
        <v>2308225</v>
      </c>
      <c r="MF7" s="57">
        <v>2094182</v>
      </c>
      <c r="MG7" s="57">
        <v>214043</v>
      </c>
      <c r="MH7" s="69">
        <v>0.45198700000000003</v>
      </c>
      <c r="MI7" s="57">
        <v>47663034</v>
      </c>
      <c r="MJ7" s="57">
        <v>2295897</v>
      </c>
      <c r="MK7" s="57">
        <v>2202871</v>
      </c>
      <c r="ML7" s="57">
        <v>93026</v>
      </c>
      <c r="MM7" s="69">
        <v>0.19555600000000001</v>
      </c>
      <c r="MN7" s="57">
        <v>47745037</v>
      </c>
      <c r="MO7" s="57">
        <v>1995768</v>
      </c>
      <c r="MP7" s="57">
        <v>1913765</v>
      </c>
      <c r="MQ7" s="57">
        <v>82003</v>
      </c>
      <c r="MR7" s="69">
        <v>0.17204700000000001</v>
      </c>
      <c r="MS7" s="57">
        <v>47110663</v>
      </c>
      <c r="MT7" s="57">
        <v>1536077</v>
      </c>
      <c r="MU7" s="57">
        <v>2170451</v>
      </c>
      <c r="MV7" s="57">
        <v>-634374</v>
      </c>
      <c r="MW7" s="69">
        <v>-1.32867</v>
      </c>
      <c r="MX7" s="57">
        <v>47228461</v>
      </c>
      <c r="MY7" s="57">
        <v>2248890</v>
      </c>
      <c r="MZ7" s="57">
        <v>2131092</v>
      </c>
      <c r="NA7" s="57">
        <v>117798</v>
      </c>
      <c r="NB7" s="69">
        <v>0.25004500000000002</v>
      </c>
      <c r="NC7" s="57">
        <v>47496662</v>
      </c>
      <c r="ND7" s="57">
        <v>2418877</v>
      </c>
      <c r="NE7" s="57">
        <v>2150676</v>
      </c>
      <c r="NF7" s="57">
        <v>268201</v>
      </c>
      <c r="NG7" s="69">
        <v>0.56788000000000005</v>
      </c>
      <c r="NH7" s="57">
        <v>47725367</v>
      </c>
      <c r="NI7" s="57">
        <v>2554738</v>
      </c>
      <c r="NJ7" s="57">
        <v>2326033</v>
      </c>
      <c r="NK7" s="57">
        <v>228705</v>
      </c>
      <c r="NL7" s="69">
        <v>0.481518</v>
      </c>
      <c r="NM7" s="57">
        <v>47805258</v>
      </c>
      <c r="NN7" s="57">
        <v>2296102</v>
      </c>
      <c r="NO7" s="57">
        <v>2216211</v>
      </c>
      <c r="NP7" s="57">
        <v>79891</v>
      </c>
      <c r="NQ7" s="69">
        <v>0.16739699999999999</v>
      </c>
      <c r="NR7" s="57">
        <v>47887254</v>
      </c>
      <c r="NS7" s="57">
        <v>2234990</v>
      </c>
      <c r="NT7" s="57">
        <v>2152994</v>
      </c>
      <c r="NU7" s="57">
        <v>81996</v>
      </c>
      <c r="NV7" s="69">
        <v>0.17152100000000001</v>
      </c>
      <c r="NW7" s="57">
        <v>48024298</v>
      </c>
      <c r="NX7" s="57">
        <v>2241395</v>
      </c>
      <c r="NY7" s="57">
        <v>2104351</v>
      </c>
      <c r="NZ7" s="57">
        <v>137044</v>
      </c>
      <c r="OA7" s="69">
        <v>0.28618100000000002</v>
      </c>
      <c r="OB7" s="57">
        <v>48082866</v>
      </c>
      <c r="OC7" s="57">
        <v>2262888</v>
      </c>
      <c r="OD7" s="57">
        <v>2204320</v>
      </c>
      <c r="OE7" s="57">
        <v>58568</v>
      </c>
      <c r="OF7" s="69">
        <v>0.12195499999999999</v>
      </c>
      <c r="OG7" s="57">
        <f>SUM(ND7,MY7,NI7,NN7,NS7,NX7,OC7)</f>
        <v>16257880</v>
      </c>
      <c r="OH7" s="57">
        <f t="shared" ref="OH7:OI7" si="0">SUM(NE7,MZ7,NJ7,NO7,NT7,NY7,OD7)</f>
        <v>15285677</v>
      </c>
      <c r="OI7" s="57">
        <f t="shared" si="0"/>
        <v>972203</v>
      </c>
      <c r="OJ7" s="69">
        <f t="shared" ref="OJ7:OJ33" si="1">(OI7/MS7)*100</f>
        <v>2.0636580724835056</v>
      </c>
      <c r="OK7" s="57">
        <f>SUM(MT7,MO7,MJ7,ME7,LZ7,MY7,ND7,NI7,NN7,NS7,NX7,OC7)</f>
        <v>26658253</v>
      </c>
      <c r="OL7" s="57">
        <f t="shared" ref="OL7:OM7" si="2">SUM(MU7,MP7,MK7,MF7,MA7,MZ7,NE7,NJ7,NO7,NT7,NY7,OD7)</f>
        <v>25777536</v>
      </c>
      <c r="OM7" s="57">
        <f t="shared" si="2"/>
        <v>880717</v>
      </c>
      <c r="ON7" s="69">
        <f>OM7/(OB7-OM7)*100</f>
        <v>1.8658408963541047</v>
      </c>
      <c r="OO7" s="108"/>
    </row>
    <row r="8" spans="1:409" s="51" customFormat="1" ht="31.5" customHeight="1" thickTop="1">
      <c r="A8" s="50"/>
      <c r="B8" s="76" t="s">
        <v>15</v>
      </c>
      <c r="C8" s="75">
        <v>1492482</v>
      </c>
      <c r="D8" s="75">
        <v>80131</v>
      </c>
      <c r="E8" s="75">
        <v>63461</v>
      </c>
      <c r="F8" s="75">
        <v>16670</v>
      </c>
      <c r="G8" s="75">
        <v>1494569</v>
      </c>
      <c r="H8" s="75">
        <v>79971</v>
      </c>
      <c r="I8" s="75">
        <v>77884</v>
      </c>
      <c r="J8" s="75">
        <v>2087</v>
      </c>
      <c r="K8" s="77">
        <v>0.13983400000000001</v>
      </c>
      <c r="L8" s="75">
        <v>1487158</v>
      </c>
      <c r="M8" s="75">
        <v>76544</v>
      </c>
      <c r="N8" s="75">
        <v>83955</v>
      </c>
      <c r="O8" s="75">
        <v>-7411</v>
      </c>
      <c r="P8" s="77">
        <v>-0.49586000000000002</v>
      </c>
      <c r="Q8" s="75">
        <v>1478804</v>
      </c>
      <c r="R8" s="75">
        <v>57207</v>
      </c>
      <c r="S8" s="75">
        <v>65561</v>
      </c>
      <c r="T8" s="75">
        <v>-8354</v>
      </c>
      <c r="U8" s="77">
        <v>-0.56174000000000002</v>
      </c>
      <c r="V8" s="75">
        <v>1493879</v>
      </c>
      <c r="W8" s="75">
        <v>75502</v>
      </c>
      <c r="X8" s="75">
        <v>60427</v>
      </c>
      <c r="Y8" s="75">
        <v>15075</v>
      </c>
      <c r="Z8" s="77">
        <v>1.0194049999999999</v>
      </c>
      <c r="AA8" s="75">
        <v>1531646</v>
      </c>
      <c r="AB8" s="75">
        <v>90078</v>
      </c>
      <c r="AC8" s="75">
        <v>52311</v>
      </c>
      <c r="AD8" s="75">
        <v>37767</v>
      </c>
      <c r="AE8" s="77">
        <v>2.5281159999999998</v>
      </c>
      <c r="AF8" s="75">
        <v>1552944</v>
      </c>
      <c r="AG8" s="75">
        <v>79416</v>
      </c>
      <c r="AH8" s="75">
        <v>58118</v>
      </c>
      <c r="AI8" s="75">
        <v>21298</v>
      </c>
      <c r="AJ8" s="77">
        <v>1.39053</v>
      </c>
      <c r="AK8" s="75">
        <v>1560566</v>
      </c>
      <c r="AL8" s="75">
        <v>71918</v>
      </c>
      <c r="AM8" s="75">
        <v>64296</v>
      </c>
      <c r="AN8" s="75">
        <v>7622</v>
      </c>
      <c r="AO8" s="77">
        <v>0.49081000000000002</v>
      </c>
      <c r="AP8" s="75">
        <v>1565903</v>
      </c>
      <c r="AQ8" s="75">
        <v>75369</v>
      </c>
      <c r="AR8" s="75">
        <v>70032</v>
      </c>
      <c r="AS8" s="75">
        <v>5337</v>
      </c>
      <c r="AT8" s="77">
        <v>0.34199099999999999</v>
      </c>
      <c r="AU8" s="75">
        <v>1561580</v>
      </c>
      <c r="AV8" s="75">
        <v>72457</v>
      </c>
      <c r="AW8" s="75">
        <v>76780</v>
      </c>
      <c r="AX8" s="75">
        <v>-4323</v>
      </c>
      <c r="AY8" s="77">
        <v>-0.27606999999999998</v>
      </c>
      <c r="AZ8" s="75">
        <v>1541936</v>
      </c>
      <c r="BA8" s="75">
        <v>64329</v>
      </c>
      <c r="BB8" s="75">
        <v>83973</v>
      </c>
      <c r="BC8" s="75">
        <v>-19644</v>
      </c>
      <c r="BD8" s="77">
        <v>-1.25796</v>
      </c>
      <c r="BE8" s="75">
        <v>1512906</v>
      </c>
      <c r="BF8" s="75">
        <v>52515</v>
      </c>
      <c r="BG8" s="75">
        <v>81545</v>
      </c>
      <c r="BH8" s="75">
        <v>-29030</v>
      </c>
      <c r="BI8" s="77">
        <v>-1.8827</v>
      </c>
      <c r="BJ8" s="75">
        <v>1549406</v>
      </c>
      <c r="BK8" s="75">
        <v>103878</v>
      </c>
      <c r="BL8" s="75">
        <v>67378</v>
      </c>
      <c r="BM8" s="75">
        <v>36500</v>
      </c>
      <c r="BN8" s="77">
        <v>2.4125749999999999</v>
      </c>
      <c r="BO8" s="75">
        <v>1574309</v>
      </c>
      <c r="BP8" s="75">
        <v>102670</v>
      </c>
      <c r="BQ8" s="75">
        <v>77767</v>
      </c>
      <c r="BR8" s="75">
        <v>24903</v>
      </c>
      <c r="BS8" s="77">
        <v>1.6072610000000001</v>
      </c>
      <c r="BT8" s="75">
        <v>1577672</v>
      </c>
      <c r="BU8" s="75">
        <v>103197</v>
      </c>
      <c r="BV8" s="75">
        <v>99834</v>
      </c>
      <c r="BW8" s="75">
        <v>3363</v>
      </c>
      <c r="BX8" s="77">
        <v>0.213618</v>
      </c>
      <c r="BY8" s="75">
        <v>1587955</v>
      </c>
      <c r="BZ8" s="75">
        <v>97687</v>
      </c>
      <c r="CA8" s="75">
        <v>87404</v>
      </c>
      <c r="CB8" s="75">
        <v>10283</v>
      </c>
      <c r="CC8" s="77">
        <v>0.651783</v>
      </c>
      <c r="CD8" s="75">
        <v>1626285</v>
      </c>
      <c r="CE8" s="75">
        <v>118113</v>
      </c>
      <c r="CF8" s="75">
        <v>79783</v>
      </c>
      <c r="CG8" s="75">
        <v>38330</v>
      </c>
      <c r="CH8" s="77">
        <v>2.4137960000000001</v>
      </c>
      <c r="CI8" s="75">
        <v>1665637</v>
      </c>
      <c r="CJ8" s="75">
        <v>117059</v>
      </c>
      <c r="CK8" s="75">
        <v>77707</v>
      </c>
      <c r="CL8" s="75">
        <v>39352</v>
      </c>
      <c r="CM8" s="77">
        <v>2.4197479999999998</v>
      </c>
      <c r="CN8" s="75">
        <v>1691332</v>
      </c>
      <c r="CO8" s="75">
        <v>104567</v>
      </c>
      <c r="CP8" s="75">
        <v>78872</v>
      </c>
      <c r="CQ8" s="75">
        <v>25695</v>
      </c>
      <c r="CR8" s="77">
        <v>1.5426530000000001</v>
      </c>
      <c r="CS8" s="75">
        <v>1701907</v>
      </c>
      <c r="CT8" s="75">
        <v>94231</v>
      </c>
      <c r="CU8" s="75">
        <v>83656</v>
      </c>
      <c r="CV8" s="75">
        <v>10575</v>
      </c>
      <c r="CW8" s="77">
        <v>0.625247</v>
      </c>
      <c r="CX8" s="75">
        <v>1712937</v>
      </c>
      <c r="CY8" s="75">
        <v>100323</v>
      </c>
      <c r="CZ8" s="75">
        <v>89293</v>
      </c>
      <c r="DA8" s="75">
        <v>11030</v>
      </c>
      <c r="DB8" s="77">
        <v>0.64809700000000003</v>
      </c>
      <c r="DC8" s="75">
        <v>1706690</v>
      </c>
      <c r="DD8" s="75">
        <v>90013</v>
      </c>
      <c r="DE8" s="75">
        <v>96260</v>
      </c>
      <c r="DF8" s="75">
        <v>-6247</v>
      </c>
      <c r="DG8" s="77">
        <v>-0.36470000000000002</v>
      </c>
      <c r="DH8" s="75">
        <v>1687234</v>
      </c>
      <c r="DI8" s="75">
        <v>77999</v>
      </c>
      <c r="DJ8" s="75">
        <v>97455</v>
      </c>
      <c r="DK8" s="75">
        <v>-19456</v>
      </c>
      <c r="DL8" s="77">
        <v>-1.13998</v>
      </c>
      <c r="DM8" s="75">
        <v>1659240</v>
      </c>
      <c r="DN8" s="75">
        <v>65275</v>
      </c>
      <c r="DO8" s="75">
        <v>93269</v>
      </c>
      <c r="DP8" s="75">
        <v>-27994</v>
      </c>
      <c r="DQ8" s="77">
        <v>-1.65917</v>
      </c>
      <c r="DR8" s="75">
        <v>1684825</v>
      </c>
      <c r="DS8" s="75">
        <v>110210</v>
      </c>
      <c r="DT8" s="75">
        <v>84625</v>
      </c>
      <c r="DU8" s="75">
        <v>25585</v>
      </c>
      <c r="DV8" s="77">
        <v>1.541971</v>
      </c>
      <c r="DW8" s="75">
        <v>1702740</v>
      </c>
      <c r="DX8" s="75">
        <v>107845</v>
      </c>
      <c r="DY8" s="75">
        <v>89930</v>
      </c>
      <c r="DZ8" s="75">
        <v>17915</v>
      </c>
      <c r="EA8" s="77">
        <v>1.063315</v>
      </c>
      <c r="EB8" s="75">
        <v>1683900</v>
      </c>
      <c r="EC8" s="75">
        <v>101315</v>
      </c>
      <c r="ED8" s="75">
        <v>120155</v>
      </c>
      <c r="EE8" s="75">
        <v>-18840</v>
      </c>
      <c r="EF8" s="77">
        <v>-1.1064499999999999</v>
      </c>
      <c r="EG8" s="75">
        <v>1683766</v>
      </c>
      <c r="EH8" s="75">
        <v>98416</v>
      </c>
      <c r="EI8" s="75">
        <v>98550</v>
      </c>
      <c r="EJ8" s="75">
        <v>-134</v>
      </c>
      <c r="EK8" s="77">
        <v>-7.9600000000000001E-3</v>
      </c>
      <c r="EL8" s="75">
        <v>1712001</v>
      </c>
      <c r="EM8" s="75">
        <v>124186</v>
      </c>
      <c r="EN8" s="75">
        <v>95951</v>
      </c>
      <c r="EO8" s="75">
        <v>28235</v>
      </c>
      <c r="EP8" s="77">
        <v>1.6768959999999999</v>
      </c>
      <c r="EQ8" s="75">
        <v>1748055</v>
      </c>
      <c r="ER8" s="75">
        <v>126094</v>
      </c>
      <c r="ES8" s="75">
        <v>90040</v>
      </c>
      <c r="ET8" s="75">
        <v>36054</v>
      </c>
      <c r="EU8" s="77">
        <v>2.1059570000000001</v>
      </c>
      <c r="EV8" s="75">
        <v>1764275</v>
      </c>
      <c r="EW8" s="75">
        <v>106022</v>
      </c>
      <c r="EX8" s="75">
        <v>89802</v>
      </c>
      <c r="EY8" s="75">
        <v>16220</v>
      </c>
      <c r="EZ8" s="77">
        <v>0.92788800000000005</v>
      </c>
      <c r="FA8" s="75">
        <v>1772291</v>
      </c>
      <c r="FB8" s="75">
        <v>105579</v>
      </c>
      <c r="FC8" s="75">
        <v>97563</v>
      </c>
      <c r="FD8" s="75">
        <v>8016</v>
      </c>
      <c r="FE8" s="77">
        <v>0.454351</v>
      </c>
      <c r="FF8" s="75">
        <v>1781981</v>
      </c>
      <c r="FG8" s="75">
        <v>101929</v>
      </c>
      <c r="FH8" s="75">
        <v>92239</v>
      </c>
      <c r="FI8" s="75">
        <v>9690</v>
      </c>
      <c r="FJ8" s="77">
        <v>0.54674999999999996</v>
      </c>
      <c r="FK8" s="75">
        <v>1780138</v>
      </c>
      <c r="FL8" s="75">
        <v>92639</v>
      </c>
      <c r="FM8" s="75">
        <v>94482</v>
      </c>
      <c r="FN8" s="75">
        <v>-1843</v>
      </c>
      <c r="FO8" s="77">
        <v>-0.10342</v>
      </c>
      <c r="FP8" s="75">
        <v>1761189</v>
      </c>
      <c r="FQ8" s="75">
        <v>81317</v>
      </c>
      <c r="FR8" s="75">
        <v>100266</v>
      </c>
      <c r="FS8" s="75">
        <v>-18949</v>
      </c>
      <c r="FT8" s="77">
        <v>-1.06447</v>
      </c>
      <c r="FU8" s="75">
        <v>1722860</v>
      </c>
      <c r="FV8" s="75">
        <v>64608</v>
      </c>
      <c r="FW8" s="75">
        <v>102937</v>
      </c>
      <c r="FX8" s="75">
        <v>-38329</v>
      </c>
      <c r="FY8" s="77">
        <v>-2.17631</v>
      </c>
      <c r="FZ8" s="75">
        <v>1747301</v>
      </c>
      <c r="GA8" s="75">
        <v>114093</v>
      </c>
      <c r="GB8" s="75">
        <v>89652</v>
      </c>
      <c r="GC8" s="75">
        <v>24441</v>
      </c>
      <c r="GD8" s="77">
        <v>1.4186300000000001</v>
      </c>
      <c r="GE8" s="75">
        <v>1763727</v>
      </c>
      <c r="GF8" s="75">
        <v>106243</v>
      </c>
      <c r="GG8" s="75">
        <v>89817</v>
      </c>
      <c r="GH8" s="75">
        <v>16426</v>
      </c>
      <c r="GI8" s="77">
        <v>0.94007799999999997</v>
      </c>
      <c r="GJ8" s="75">
        <v>1762289</v>
      </c>
      <c r="GK8" s="75">
        <v>119168</v>
      </c>
      <c r="GL8" s="75">
        <v>120606</v>
      </c>
      <c r="GM8" s="75">
        <v>-1438</v>
      </c>
      <c r="GN8" s="77">
        <v>-8.1530000000000005E-2</v>
      </c>
      <c r="GO8" s="75">
        <v>1763527</v>
      </c>
      <c r="GP8" s="75">
        <v>105311</v>
      </c>
      <c r="GQ8" s="75">
        <v>104073</v>
      </c>
      <c r="GR8" s="75">
        <v>1238</v>
      </c>
      <c r="GS8" s="77">
        <v>7.0250000000000007E-2</v>
      </c>
      <c r="GT8" s="75">
        <v>1783162</v>
      </c>
      <c r="GU8" s="75">
        <v>129793</v>
      </c>
      <c r="GV8" s="75">
        <v>110158</v>
      </c>
      <c r="GW8" s="75">
        <v>19635</v>
      </c>
      <c r="GX8" s="77">
        <v>1.113394</v>
      </c>
      <c r="GY8" s="75">
        <v>1810733</v>
      </c>
      <c r="GZ8" s="75">
        <v>127270</v>
      </c>
      <c r="HA8" s="75">
        <v>99699</v>
      </c>
      <c r="HB8" s="75">
        <v>27571</v>
      </c>
      <c r="HC8" s="77">
        <v>1.5461860000000001</v>
      </c>
      <c r="HD8" s="75">
        <v>1823947</v>
      </c>
      <c r="HE8" s="75">
        <v>105339</v>
      </c>
      <c r="HF8" s="75">
        <v>92125</v>
      </c>
      <c r="HG8" s="75">
        <v>13214</v>
      </c>
      <c r="HH8" s="77">
        <v>0.72975999999999996</v>
      </c>
      <c r="HI8" s="75">
        <v>1829041</v>
      </c>
      <c r="HJ8" s="75">
        <v>105984</v>
      </c>
      <c r="HK8" s="75">
        <v>100890</v>
      </c>
      <c r="HL8" s="75">
        <v>5094</v>
      </c>
      <c r="HM8" s="77">
        <v>0.27928399999999998</v>
      </c>
      <c r="HN8" s="75">
        <v>1835010</v>
      </c>
      <c r="HO8" s="75">
        <v>98712</v>
      </c>
      <c r="HP8" s="75">
        <v>92743</v>
      </c>
      <c r="HQ8" s="75">
        <v>5969</v>
      </c>
      <c r="HR8" s="77">
        <v>0.32634600000000002</v>
      </c>
      <c r="HS8" s="75">
        <v>1833383</v>
      </c>
      <c r="HT8" s="75">
        <v>95419</v>
      </c>
      <c r="HU8" s="75">
        <v>97046</v>
      </c>
      <c r="HV8" s="75">
        <v>-1627</v>
      </c>
      <c r="HW8" s="77">
        <v>-8.8660000000000003E-2</v>
      </c>
      <c r="HX8" s="75">
        <v>1811895</v>
      </c>
      <c r="HY8" s="75">
        <v>82667</v>
      </c>
      <c r="HZ8" s="75">
        <v>104155</v>
      </c>
      <c r="IA8" s="75">
        <v>-21488</v>
      </c>
      <c r="IB8" s="77">
        <v>-1.17204</v>
      </c>
      <c r="IC8" s="75">
        <v>1758033</v>
      </c>
      <c r="ID8" s="75">
        <v>62607</v>
      </c>
      <c r="IE8" s="75">
        <v>116469</v>
      </c>
      <c r="IF8" s="75">
        <v>-53862</v>
      </c>
      <c r="IG8" s="77">
        <v>-2.9726900000000001</v>
      </c>
      <c r="IH8" s="75">
        <v>1780501</v>
      </c>
      <c r="II8" s="75">
        <v>115430</v>
      </c>
      <c r="IJ8" s="75">
        <v>92962</v>
      </c>
      <c r="IK8" s="75">
        <v>22468</v>
      </c>
      <c r="IL8" s="77">
        <v>1.278019</v>
      </c>
      <c r="IM8" s="75">
        <v>1784199</v>
      </c>
      <c r="IN8" s="75">
        <v>114435</v>
      </c>
      <c r="IO8" s="75">
        <v>110737</v>
      </c>
      <c r="IP8" s="75">
        <v>3698</v>
      </c>
      <c r="IQ8" s="77">
        <v>0.20769399999999999</v>
      </c>
      <c r="IR8" s="75">
        <v>1778297</v>
      </c>
      <c r="IS8" s="75">
        <v>109619</v>
      </c>
      <c r="IT8" s="75">
        <v>115521</v>
      </c>
      <c r="IU8" s="75">
        <v>-5902</v>
      </c>
      <c r="IV8" s="77">
        <v>-0.33078999999999997</v>
      </c>
      <c r="IW8" s="75">
        <v>1785083</v>
      </c>
      <c r="IX8" s="75">
        <v>112442</v>
      </c>
      <c r="IY8" s="75">
        <v>105656</v>
      </c>
      <c r="IZ8" s="75">
        <v>6786</v>
      </c>
      <c r="JA8" s="77">
        <v>0.38160100000000002</v>
      </c>
      <c r="JB8" s="75">
        <v>1805780</v>
      </c>
      <c r="JC8" s="75">
        <v>129597</v>
      </c>
      <c r="JD8" s="75">
        <v>108900</v>
      </c>
      <c r="JE8" s="75">
        <v>20697</v>
      </c>
      <c r="JF8" s="77">
        <v>1.1594420000000001</v>
      </c>
      <c r="JG8" s="75">
        <v>1833449</v>
      </c>
      <c r="JH8" s="75">
        <v>117696</v>
      </c>
      <c r="JI8" s="75">
        <v>90027</v>
      </c>
      <c r="JJ8" s="75">
        <v>27669</v>
      </c>
      <c r="JK8" s="77">
        <v>1.532246</v>
      </c>
      <c r="JL8" s="75">
        <v>1840644</v>
      </c>
      <c r="JM8" s="75">
        <v>104573</v>
      </c>
      <c r="JN8" s="75">
        <v>97378</v>
      </c>
      <c r="JO8" s="75">
        <v>7195</v>
      </c>
      <c r="JP8" s="77">
        <v>0.39243</v>
      </c>
      <c r="JQ8" s="75">
        <v>1842692</v>
      </c>
      <c r="JR8" s="75">
        <v>98354</v>
      </c>
      <c r="JS8" s="75">
        <v>96306</v>
      </c>
      <c r="JT8" s="75">
        <v>2048</v>
      </c>
      <c r="JU8" s="77">
        <v>0.111265</v>
      </c>
      <c r="JV8" s="75">
        <v>1840975</v>
      </c>
      <c r="JW8" s="75">
        <v>92437</v>
      </c>
      <c r="JX8" s="75">
        <v>94154</v>
      </c>
      <c r="JY8" s="75">
        <v>-1717</v>
      </c>
      <c r="JZ8" s="77">
        <v>-9.3179999999999999E-2</v>
      </c>
      <c r="KA8" s="75">
        <v>1835512</v>
      </c>
      <c r="KB8" s="75">
        <v>95775</v>
      </c>
      <c r="KC8" s="75">
        <v>101238</v>
      </c>
      <c r="KD8" s="75">
        <v>-5463</v>
      </c>
      <c r="KE8" s="77">
        <v>-0.29674</v>
      </c>
      <c r="KF8" s="75">
        <v>1816273</v>
      </c>
      <c r="KG8" s="75">
        <v>82001</v>
      </c>
      <c r="KH8" s="75">
        <v>101240</v>
      </c>
      <c r="KI8" s="75">
        <v>-19239</v>
      </c>
      <c r="KJ8" s="77">
        <v>-1.0481499999999999</v>
      </c>
      <c r="KK8" s="75">
        <v>1769380</v>
      </c>
      <c r="KL8" s="75">
        <v>63653</v>
      </c>
      <c r="KM8" s="75">
        <v>110546</v>
      </c>
      <c r="KN8" s="75">
        <v>-46893</v>
      </c>
      <c r="KO8" s="77">
        <v>-2.5818300000000001</v>
      </c>
      <c r="KP8" s="75">
        <v>1806518</v>
      </c>
      <c r="KQ8" s="75">
        <v>130517</v>
      </c>
      <c r="KR8" s="75">
        <v>93379</v>
      </c>
      <c r="KS8" s="75">
        <v>37138</v>
      </c>
      <c r="KT8" s="77">
        <v>2.0989270000000002</v>
      </c>
      <c r="KU8" s="75">
        <v>1826947</v>
      </c>
      <c r="KV8" s="75">
        <v>121699</v>
      </c>
      <c r="KW8" s="75">
        <v>101270</v>
      </c>
      <c r="KX8" s="75">
        <v>20429</v>
      </c>
      <c r="KY8" s="77">
        <v>1.130849</v>
      </c>
      <c r="KZ8" s="75">
        <v>1821966</v>
      </c>
      <c r="LA8" s="75">
        <v>106290</v>
      </c>
      <c r="LB8" s="75">
        <v>111271</v>
      </c>
      <c r="LC8" s="75">
        <v>-4981</v>
      </c>
      <c r="LD8" s="77">
        <v>-0.27263999999999999</v>
      </c>
      <c r="LE8" s="75">
        <v>1825744</v>
      </c>
      <c r="LF8" s="75">
        <v>108214</v>
      </c>
      <c r="LG8" s="75">
        <v>104436</v>
      </c>
      <c r="LH8" s="75">
        <v>3778</v>
      </c>
      <c r="LI8" s="77">
        <v>0.20735799999999999</v>
      </c>
      <c r="LJ8" s="75">
        <v>1844185</v>
      </c>
      <c r="LK8" s="75">
        <v>123649</v>
      </c>
      <c r="LL8" s="75">
        <v>105208</v>
      </c>
      <c r="LM8" s="75">
        <v>18441</v>
      </c>
      <c r="LN8" s="77">
        <v>1.010054</v>
      </c>
      <c r="LO8" s="75">
        <v>1870774</v>
      </c>
      <c r="LP8" s="75">
        <v>117147</v>
      </c>
      <c r="LQ8" s="75">
        <v>90558</v>
      </c>
      <c r="LR8" s="75">
        <v>26589</v>
      </c>
      <c r="LS8" s="77">
        <v>1.441775</v>
      </c>
      <c r="LT8" s="75">
        <v>1880231</v>
      </c>
      <c r="LU8" s="75">
        <v>110106</v>
      </c>
      <c r="LV8" s="75">
        <v>100649</v>
      </c>
      <c r="LW8" s="75">
        <v>9457</v>
      </c>
      <c r="LX8" s="77">
        <v>0.50551299999999999</v>
      </c>
      <c r="LY8" s="75">
        <v>1877912</v>
      </c>
      <c r="LZ8" s="75">
        <v>97535</v>
      </c>
      <c r="MA8" s="75">
        <v>99854</v>
      </c>
      <c r="MB8" s="75">
        <v>-2319</v>
      </c>
      <c r="MC8" s="77">
        <v>-0.12334000000000001</v>
      </c>
      <c r="MD8" s="75">
        <v>1881326</v>
      </c>
      <c r="ME8" s="75">
        <v>97412</v>
      </c>
      <c r="MF8" s="75">
        <v>93998</v>
      </c>
      <c r="MG8" s="75">
        <v>3414</v>
      </c>
      <c r="MH8" s="77">
        <v>0.18179799999999999</v>
      </c>
      <c r="MI8" s="75">
        <v>1872022</v>
      </c>
      <c r="MJ8" s="75">
        <v>95499</v>
      </c>
      <c r="MK8" s="75">
        <v>104803</v>
      </c>
      <c r="ML8" s="75">
        <v>-9304</v>
      </c>
      <c r="MM8" s="77">
        <v>-0.49453999999999998</v>
      </c>
      <c r="MN8" s="75">
        <v>1855607</v>
      </c>
      <c r="MO8" s="75">
        <v>78089</v>
      </c>
      <c r="MP8" s="75">
        <v>94504</v>
      </c>
      <c r="MQ8" s="75">
        <v>-16415</v>
      </c>
      <c r="MR8" s="77">
        <v>-0.87685999999999997</v>
      </c>
      <c r="MS8" s="75">
        <v>1811258</v>
      </c>
      <c r="MT8" s="75">
        <v>63678</v>
      </c>
      <c r="MU8" s="75">
        <v>108027</v>
      </c>
      <c r="MV8" s="75">
        <v>-44349</v>
      </c>
      <c r="MW8" s="77">
        <v>-2.39</v>
      </c>
      <c r="MX8" s="75">
        <v>1835302</v>
      </c>
      <c r="MY8" s="75">
        <v>115455</v>
      </c>
      <c r="MZ8" s="75">
        <v>91411</v>
      </c>
      <c r="NA8" s="75">
        <v>24044</v>
      </c>
      <c r="NB8" s="77">
        <v>1.327475</v>
      </c>
      <c r="NC8" s="75">
        <v>1844348</v>
      </c>
      <c r="ND8" s="75">
        <v>112957</v>
      </c>
      <c r="NE8" s="75">
        <v>103911</v>
      </c>
      <c r="NF8" s="75">
        <v>9046</v>
      </c>
      <c r="NG8" s="77">
        <v>0.49288900000000002</v>
      </c>
      <c r="NH8" s="75">
        <v>1826577</v>
      </c>
      <c r="NI8" s="75">
        <v>110191</v>
      </c>
      <c r="NJ8" s="75">
        <v>127962</v>
      </c>
      <c r="NK8" s="75">
        <v>-17771</v>
      </c>
      <c r="NL8" s="77">
        <v>-0.96353999999999995</v>
      </c>
      <c r="NM8" s="75">
        <v>1818124</v>
      </c>
      <c r="NN8" s="75">
        <v>98617</v>
      </c>
      <c r="NO8" s="75">
        <v>107070</v>
      </c>
      <c r="NP8" s="75">
        <v>-8453</v>
      </c>
      <c r="NQ8" s="77">
        <v>-0.46278000000000002</v>
      </c>
      <c r="NR8" s="75">
        <v>1829309</v>
      </c>
      <c r="NS8" s="75">
        <v>116909</v>
      </c>
      <c r="NT8" s="75">
        <v>105724</v>
      </c>
      <c r="NU8" s="75">
        <v>11185</v>
      </c>
      <c r="NV8" s="77">
        <v>0.61519500000000005</v>
      </c>
      <c r="NW8" s="75">
        <v>1852841</v>
      </c>
      <c r="NX8" s="75">
        <v>116227</v>
      </c>
      <c r="NY8" s="75">
        <v>92695</v>
      </c>
      <c r="NZ8" s="75">
        <v>23532</v>
      </c>
      <c r="OA8" s="77">
        <v>1.2863869999999999</v>
      </c>
      <c r="OB8" s="75">
        <v>1865364</v>
      </c>
      <c r="OC8" s="75">
        <v>110999</v>
      </c>
      <c r="OD8" s="75">
        <v>98476</v>
      </c>
      <c r="OE8" s="75">
        <v>12523</v>
      </c>
      <c r="OF8" s="77">
        <v>0.67588099999999995</v>
      </c>
      <c r="OG8" s="75">
        <f t="shared" ref="OG8:OG34" si="3">SUM(ND8,MY8,NI8,NN8,NS8,NX8,OC8)</f>
        <v>781355</v>
      </c>
      <c r="OH8" s="75">
        <f t="shared" ref="OH8:OH34" si="4">SUM(NE8,MZ8,NJ8,NO8,NT8,NY8,OD8)</f>
        <v>727249</v>
      </c>
      <c r="OI8" s="75">
        <f t="shared" ref="OI8:OI34" si="5">SUM(NF8,NA8,NK8,NP8,NU8,NZ8,OE8)</f>
        <v>54106</v>
      </c>
      <c r="OJ8" s="77">
        <f t="shared" si="1"/>
        <v>2.987205577559906</v>
      </c>
      <c r="OK8" s="75">
        <f t="shared" ref="OK8:OK34" si="6">SUM(MT8,MO8,MJ8,ME8,LZ8,MY8,ND8,NI8,NN8,NS8,NX8,OC8)</f>
        <v>1213568</v>
      </c>
      <c r="OL8" s="75">
        <f t="shared" ref="OL8:OL34" si="7">SUM(MU8,MP8,MK8,MF8,MA8,MZ8,NE8,NJ8,NO8,NT8,NY8,OD8)</f>
        <v>1228435</v>
      </c>
      <c r="OM8" s="75">
        <f t="shared" ref="OM8:OM34" si="8">SUM(MV8,MQ8,ML8,MG8,MB8,NA8,NF8,NK8,NP8,NU8,NZ8,OE8)</f>
        <v>-14867</v>
      </c>
      <c r="ON8" s="77">
        <f t="shared" ref="ON8:ON33" si="9">OM8/(OB8-OM8)*100</f>
        <v>-0.79070071709274015</v>
      </c>
      <c r="OO8" s="108"/>
      <c r="OS8" s="110"/>
    </row>
    <row r="9" spans="1:409" s="51" customFormat="1" ht="31.5" customHeight="1">
      <c r="A9" s="64"/>
      <c r="B9" s="76" t="s">
        <v>16</v>
      </c>
      <c r="C9" s="75">
        <v>7688339</v>
      </c>
      <c r="D9" s="75">
        <v>254976</v>
      </c>
      <c r="E9" s="75">
        <v>197136</v>
      </c>
      <c r="F9" s="75">
        <v>57840</v>
      </c>
      <c r="G9" s="75">
        <v>7729591</v>
      </c>
      <c r="H9" s="75">
        <v>266774</v>
      </c>
      <c r="I9" s="75">
        <v>225522</v>
      </c>
      <c r="J9" s="75">
        <v>41252</v>
      </c>
      <c r="K9" s="77">
        <v>0.53655299999999995</v>
      </c>
      <c r="L9" s="75">
        <v>7684289</v>
      </c>
      <c r="M9" s="75">
        <v>237843</v>
      </c>
      <c r="N9" s="75">
        <v>283145</v>
      </c>
      <c r="O9" s="75">
        <v>-45302</v>
      </c>
      <c r="P9" s="77">
        <v>-0.58609</v>
      </c>
      <c r="Q9" s="75">
        <v>7468069</v>
      </c>
      <c r="R9" s="75">
        <v>100687</v>
      </c>
      <c r="S9" s="75">
        <v>316907</v>
      </c>
      <c r="T9" s="75">
        <v>-216220</v>
      </c>
      <c r="U9" s="77">
        <v>-2.81379</v>
      </c>
      <c r="V9" s="75">
        <v>7360585</v>
      </c>
      <c r="W9" s="75">
        <v>106363</v>
      </c>
      <c r="X9" s="75">
        <v>213847</v>
      </c>
      <c r="Y9" s="75">
        <v>-107484</v>
      </c>
      <c r="Z9" s="77">
        <v>-1.4392499999999999</v>
      </c>
      <c r="AA9" s="75">
        <v>7351756</v>
      </c>
      <c r="AB9" s="75">
        <v>152059</v>
      </c>
      <c r="AC9" s="75">
        <v>160888</v>
      </c>
      <c r="AD9" s="75">
        <v>-8829</v>
      </c>
      <c r="AE9" s="77">
        <v>-0.11995</v>
      </c>
      <c r="AF9" s="75">
        <v>7401921</v>
      </c>
      <c r="AG9" s="75">
        <v>215512</v>
      </c>
      <c r="AH9" s="75">
        <v>165347</v>
      </c>
      <c r="AI9" s="75">
        <v>50165</v>
      </c>
      <c r="AJ9" s="77">
        <v>0.68235400000000002</v>
      </c>
      <c r="AK9" s="75">
        <v>7491902</v>
      </c>
      <c r="AL9" s="75">
        <v>263697</v>
      </c>
      <c r="AM9" s="75">
        <v>173716</v>
      </c>
      <c r="AN9" s="75">
        <v>89981</v>
      </c>
      <c r="AO9" s="77">
        <v>1.2156439999999999</v>
      </c>
      <c r="AP9" s="75">
        <v>7603421</v>
      </c>
      <c r="AQ9" s="75">
        <v>306879</v>
      </c>
      <c r="AR9" s="75">
        <v>195360</v>
      </c>
      <c r="AS9" s="75">
        <v>111519</v>
      </c>
      <c r="AT9" s="77">
        <v>1.4885269999999999</v>
      </c>
      <c r="AU9" s="75">
        <v>7686993</v>
      </c>
      <c r="AV9" s="75">
        <v>296775</v>
      </c>
      <c r="AW9" s="75">
        <v>213203</v>
      </c>
      <c r="AX9" s="75">
        <v>83572</v>
      </c>
      <c r="AY9" s="77">
        <v>1.099137</v>
      </c>
      <c r="AZ9" s="75">
        <v>7731708</v>
      </c>
      <c r="BA9" s="75">
        <v>263370</v>
      </c>
      <c r="BB9" s="75">
        <v>218655</v>
      </c>
      <c r="BC9" s="75">
        <v>44715</v>
      </c>
      <c r="BD9" s="77">
        <v>0.58169700000000002</v>
      </c>
      <c r="BE9" s="75">
        <v>7679452</v>
      </c>
      <c r="BF9" s="75">
        <v>180585</v>
      </c>
      <c r="BG9" s="75">
        <v>232841</v>
      </c>
      <c r="BH9" s="75">
        <v>-52256</v>
      </c>
      <c r="BI9" s="77">
        <v>-0.67586999999999997</v>
      </c>
      <c r="BJ9" s="75">
        <v>7770568</v>
      </c>
      <c r="BK9" s="75">
        <v>312964</v>
      </c>
      <c r="BL9" s="75">
        <v>221848</v>
      </c>
      <c r="BM9" s="75">
        <v>91116</v>
      </c>
      <c r="BN9" s="77">
        <v>1.186491</v>
      </c>
      <c r="BO9" s="75">
        <v>7864019</v>
      </c>
      <c r="BP9" s="75">
        <v>337321</v>
      </c>
      <c r="BQ9" s="75">
        <v>243870</v>
      </c>
      <c r="BR9" s="75">
        <v>93451</v>
      </c>
      <c r="BS9" s="77">
        <v>1.202628</v>
      </c>
      <c r="BT9" s="75">
        <v>7901217</v>
      </c>
      <c r="BU9" s="75">
        <v>306158</v>
      </c>
      <c r="BV9" s="75">
        <v>268960</v>
      </c>
      <c r="BW9" s="75">
        <v>37198</v>
      </c>
      <c r="BX9" s="77">
        <v>0.47301500000000002</v>
      </c>
      <c r="BY9" s="75">
        <v>7916293</v>
      </c>
      <c r="BZ9" s="75">
        <v>252824</v>
      </c>
      <c r="CA9" s="75">
        <v>237748</v>
      </c>
      <c r="CB9" s="75">
        <v>15076</v>
      </c>
      <c r="CC9" s="77">
        <v>0.190806</v>
      </c>
      <c r="CD9" s="75">
        <v>7959052</v>
      </c>
      <c r="CE9" s="75">
        <v>266218</v>
      </c>
      <c r="CF9" s="75">
        <v>223459</v>
      </c>
      <c r="CG9" s="75">
        <v>42759</v>
      </c>
      <c r="CH9" s="77">
        <v>0.54013900000000004</v>
      </c>
      <c r="CI9" s="75">
        <v>8010061</v>
      </c>
      <c r="CJ9" s="75">
        <v>269493</v>
      </c>
      <c r="CK9" s="75">
        <v>218484</v>
      </c>
      <c r="CL9" s="75">
        <v>51009</v>
      </c>
      <c r="CM9" s="77">
        <v>0.64089300000000005</v>
      </c>
      <c r="CN9" s="75">
        <v>8068025</v>
      </c>
      <c r="CO9" s="75">
        <v>288048</v>
      </c>
      <c r="CP9" s="75">
        <v>230084</v>
      </c>
      <c r="CQ9" s="75">
        <v>57964</v>
      </c>
      <c r="CR9" s="77">
        <v>0.72363999999999995</v>
      </c>
      <c r="CS9" s="75">
        <v>8141647</v>
      </c>
      <c r="CT9" s="75">
        <v>319727</v>
      </c>
      <c r="CU9" s="75">
        <v>246105</v>
      </c>
      <c r="CV9" s="75">
        <v>73622</v>
      </c>
      <c r="CW9" s="77">
        <v>0.91251599999999999</v>
      </c>
      <c r="CX9" s="75">
        <v>8217820</v>
      </c>
      <c r="CY9" s="75">
        <v>318977</v>
      </c>
      <c r="CZ9" s="75">
        <v>242804</v>
      </c>
      <c r="DA9" s="75">
        <v>76173</v>
      </c>
      <c r="DB9" s="77">
        <v>0.93559700000000001</v>
      </c>
      <c r="DC9" s="75">
        <v>8243430</v>
      </c>
      <c r="DD9" s="75">
        <v>278519</v>
      </c>
      <c r="DE9" s="75">
        <v>252909</v>
      </c>
      <c r="DF9" s="75">
        <v>25610</v>
      </c>
      <c r="DG9" s="77">
        <v>0.31163999999999997</v>
      </c>
      <c r="DH9" s="75">
        <v>8249136</v>
      </c>
      <c r="DI9" s="75">
        <v>252464</v>
      </c>
      <c r="DJ9" s="75">
        <v>246758</v>
      </c>
      <c r="DK9" s="75">
        <v>5706</v>
      </c>
      <c r="DL9" s="77">
        <v>6.9219000000000003E-2</v>
      </c>
      <c r="DM9" s="75">
        <v>8154748</v>
      </c>
      <c r="DN9" s="75">
        <v>170024</v>
      </c>
      <c r="DO9" s="75">
        <v>264412</v>
      </c>
      <c r="DP9" s="75">
        <v>-94388</v>
      </c>
      <c r="DQ9" s="77">
        <v>-1.14422</v>
      </c>
      <c r="DR9" s="75">
        <v>8207697</v>
      </c>
      <c r="DS9" s="75">
        <v>292215</v>
      </c>
      <c r="DT9" s="75">
        <v>239266</v>
      </c>
      <c r="DU9" s="75">
        <v>52949</v>
      </c>
      <c r="DV9" s="77">
        <v>0.64930299999999996</v>
      </c>
      <c r="DW9" s="75">
        <v>8251617</v>
      </c>
      <c r="DX9" s="75">
        <v>319443</v>
      </c>
      <c r="DY9" s="75">
        <v>275523</v>
      </c>
      <c r="DZ9" s="75">
        <v>43920</v>
      </c>
      <c r="EA9" s="77">
        <v>0.535107</v>
      </c>
      <c r="EB9" s="75">
        <v>8257011</v>
      </c>
      <c r="EC9" s="75">
        <v>311841</v>
      </c>
      <c r="ED9" s="75">
        <v>306447</v>
      </c>
      <c r="EE9" s="75">
        <v>5394</v>
      </c>
      <c r="EF9" s="77">
        <v>6.5368999999999997E-2</v>
      </c>
      <c r="EG9" s="75">
        <v>8283342</v>
      </c>
      <c r="EH9" s="75">
        <v>288127</v>
      </c>
      <c r="EI9" s="75">
        <v>261796</v>
      </c>
      <c r="EJ9" s="75">
        <v>26331</v>
      </c>
      <c r="EK9" s="77">
        <v>0.31889299999999998</v>
      </c>
      <c r="EL9" s="75">
        <v>8329251</v>
      </c>
      <c r="EM9" s="75">
        <v>312213</v>
      </c>
      <c r="EN9" s="75">
        <v>266304</v>
      </c>
      <c r="EO9" s="75">
        <v>45909</v>
      </c>
      <c r="EP9" s="77">
        <v>0.55423299999999998</v>
      </c>
      <c r="EQ9" s="75">
        <v>8371428</v>
      </c>
      <c r="ER9" s="75">
        <v>296398</v>
      </c>
      <c r="ES9" s="75">
        <v>254221</v>
      </c>
      <c r="ET9" s="75">
        <v>42177</v>
      </c>
      <c r="EU9" s="77">
        <v>0.50637200000000004</v>
      </c>
      <c r="EV9" s="75">
        <v>8421776</v>
      </c>
      <c r="EW9" s="75">
        <v>305771</v>
      </c>
      <c r="EX9" s="75">
        <v>255423</v>
      </c>
      <c r="EY9" s="75">
        <v>50348</v>
      </c>
      <c r="EZ9" s="77">
        <v>0.60142700000000004</v>
      </c>
      <c r="FA9" s="75">
        <v>8474301</v>
      </c>
      <c r="FB9" s="75">
        <v>326675</v>
      </c>
      <c r="FC9" s="75">
        <v>274150</v>
      </c>
      <c r="FD9" s="75">
        <v>52525</v>
      </c>
      <c r="FE9" s="77">
        <v>0.62368100000000004</v>
      </c>
      <c r="FF9" s="75">
        <v>8530269</v>
      </c>
      <c r="FG9" s="75">
        <v>307878</v>
      </c>
      <c r="FH9" s="75">
        <v>251910</v>
      </c>
      <c r="FI9" s="75">
        <v>55968</v>
      </c>
      <c r="FJ9" s="77">
        <v>0.66044400000000003</v>
      </c>
      <c r="FK9" s="75">
        <v>8544936</v>
      </c>
      <c r="FL9" s="75">
        <v>266275</v>
      </c>
      <c r="FM9" s="75">
        <v>251608</v>
      </c>
      <c r="FN9" s="75">
        <v>14667</v>
      </c>
      <c r="FO9" s="77">
        <v>0.17194100000000001</v>
      </c>
      <c r="FP9" s="75">
        <v>8518616</v>
      </c>
      <c r="FQ9" s="75">
        <v>231531</v>
      </c>
      <c r="FR9" s="75">
        <v>257851</v>
      </c>
      <c r="FS9" s="75">
        <v>-26320</v>
      </c>
      <c r="FT9" s="77">
        <v>-0.30802000000000002</v>
      </c>
      <c r="FU9" s="75">
        <v>8403470</v>
      </c>
      <c r="FV9" s="75">
        <v>158229</v>
      </c>
      <c r="FW9" s="75">
        <v>273375</v>
      </c>
      <c r="FX9" s="75">
        <v>-115146</v>
      </c>
      <c r="FY9" s="77">
        <v>-1.3516999999999999</v>
      </c>
      <c r="FZ9" s="75">
        <v>8438287</v>
      </c>
      <c r="GA9" s="75">
        <v>300719</v>
      </c>
      <c r="GB9" s="75">
        <v>265902</v>
      </c>
      <c r="GC9" s="75">
        <v>34817</v>
      </c>
      <c r="GD9" s="77">
        <v>0.41431699999999999</v>
      </c>
      <c r="GE9" s="75">
        <v>8478560</v>
      </c>
      <c r="GF9" s="75">
        <v>308504</v>
      </c>
      <c r="GG9" s="75">
        <v>268231</v>
      </c>
      <c r="GH9" s="75">
        <v>40273</v>
      </c>
      <c r="GI9" s="77">
        <v>0.47726499999999999</v>
      </c>
      <c r="GJ9" s="75">
        <v>8499724</v>
      </c>
      <c r="GK9" s="75">
        <v>338153</v>
      </c>
      <c r="GL9" s="75">
        <v>316989</v>
      </c>
      <c r="GM9" s="75">
        <v>21164</v>
      </c>
      <c r="GN9" s="77">
        <v>0.24961800000000001</v>
      </c>
      <c r="GO9" s="75">
        <v>8518864</v>
      </c>
      <c r="GP9" s="75">
        <v>294653</v>
      </c>
      <c r="GQ9" s="75">
        <v>275513</v>
      </c>
      <c r="GR9" s="75">
        <v>19140</v>
      </c>
      <c r="GS9" s="77">
        <v>0.225184</v>
      </c>
      <c r="GT9" s="75">
        <v>8527446</v>
      </c>
      <c r="GU9" s="75">
        <v>308220</v>
      </c>
      <c r="GV9" s="75">
        <v>299638</v>
      </c>
      <c r="GW9" s="75">
        <v>8582</v>
      </c>
      <c r="GX9" s="77">
        <v>0.100741</v>
      </c>
      <c r="GY9" s="75">
        <v>8539543</v>
      </c>
      <c r="GZ9" s="75">
        <v>290768</v>
      </c>
      <c r="HA9" s="75">
        <v>278671</v>
      </c>
      <c r="HB9" s="75">
        <v>12097</v>
      </c>
      <c r="HC9" s="77">
        <v>0.14186000000000001</v>
      </c>
      <c r="HD9" s="75">
        <v>8561080</v>
      </c>
      <c r="HE9" s="75">
        <v>293224</v>
      </c>
      <c r="HF9" s="75">
        <v>271687</v>
      </c>
      <c r="HG9" s="75">
        <v>21537</v>
      </c>
      <c r="HH9" s="77">
        <v>0.25220300000000001</v>
      </c>
      <c r="HI9" s="75">
        <v>8592181</v>
      </c>
      <c r="HJ9" s="75">
        <v>329363</v>
      </c>
      <c r="HK9" s="75">
        <v>298262</v>
      </c>
      <c r="HL9" s="75">
        <v>31101</v>
      </c>
      <c r="HM9" s="77">
        <v>0.363284</v>
      </c>
      <c r="HN9" s="75">
        <v>8634648</v>
      </c>
      <c r="HO9" s="75">
        <v>303837</v>
      </c>
      <c r="HP9" s="75">
        <v>261370</v>
      </c>
      <c r="HQ9" s="75">
        <v>42467</v>
      </c>
      <c r="HR9" s="77">
        <v>0.49425200000000002</v>
      </c>
      <c r="HS9" s="75">
        <v>8655288</v>
      </c>
      <c r="HT9" s="75">
        <v>287826</v>
      </c>
      <c r="HU9" s="75">
        <v>267186</v>
      </c>
      <c r="HV9" s="75">
        <v>20640</v>
      </c>
      <c r="HW9" s="77">
        <v>0.239037</v>
      </c>
      <c r="HX9" s="75">
        <v>8641262</v>
      </c>
      <c r="HY9" s="75">
        <v>251727</v>
      </c>
      <c r="HZ9" s="75">
        <v>265753</v>
      </c>
      <c r="IA9" s="75">
        <v>-14026</v>
      </c>
      <c r="IB9" s="77">
        <v>-0.16205</v>
      </c>
      <c r="IC9" s="75">
        <v>8528829</v>
      </c>
      <c r="ID9" s="75">
        <v>174233</v>
      </c>
      <c r="IE9" s="75">
        <v>286666</v>
      </c>
      <c r="IF9" s="75">
        <v>-112433</v>
      </c>
      <c r="IG9" s="77">
        <v>-1.3011200000000001</v>
      </c>
      <c r="IH9" s="75">
        <v>8594942</v>
      </c>
      <c r="II9" s="75">
        <v>339815</v>
      </c>
      <c r="IJ9" s="75">
        <v>273702</v>
      </c>
      <c r="IK9" s="75">
        <v>66113</v>
      </c>
      <c r="IL9" s="77">
        <v>0.77517100000000005</v>
      </c>
      <c r="IM9" s="75">
        <v>8649059</v>
      </c>
      <c r="IN9" s="75">
        <v>354939</v>
      </c>
      <c r="IO9" s="75">
        <v>300822</v>
      </c>
      <c r="IP9" s="75">
        <v>54117</v>
      </c>
      <c r="IQ9" s="77">
        <v>0.62963800000000003</v>
      </c>
      <c r="IR9" s="75">
        <v>8685004</v>
      </c>
      <c r="IS9" s="75">
        <v>353129</v>
      </c>
      <c r="IT9" s="75">
        <v>317184</v>
      </c>
      <c r="IU9" s="75">
        <v>35945</v>
      </c>
      <c r="IV9" s="77">
        <v>0.41559400000000002</v>
      </c>
      <c r="IW9" s="75">
        <v>8721204</v>
      </c>
      <c r="IX9" s="75">
        <v>364115</v>
      </c>
      <c r="IY9" s="75">
        <v>327915</v>
      </c>
      <c r="IZ9" s="75">
        <v>36200</v>
      </c>
      <c r="JA9" s="77">
        <v>0.41681000000000001</v>
      </c>
      <c r="JB9" s="75">
        <v>8739844</v>
      </c>
      <c r="JC9" s="75">
        <v>323854</v>
      </c>
      <c r="JD9" s="75">
        <v>305214</v>
      </c>
      <c r="JE9" s="75">
        <v>18640</v>
      </c>
      <c r="JF9" s="77">
        <v>0.21373200000000001</v>
      </c>
      <c r="JG9" s="75">
        <v>8772297</v>
      </c>
      <c r="JH9" s="75">
        <v>322499</v>
      </c>
      <c r="JI9" s="75">
        <v>290046</v>
      </c>
      <c r="JJ9" s="75">
        <v>32453</v>
      </c>
      <c r="JK9" s="77">
        <v>0.37132199999999999</v>
      </c>
      <c r="JL9" s="75">
        <v>8822011</v>
      </c>
      <c r="JM9" s="75">
        <v>357600</v>
      </c>
      <c r="JN9" s="75">
        <v>307886</v>
      </c>
      <c r="JO9" s="75">
        <v>49714</v>
      </c>
      <c r="JP9" s="77">
        <v>0.566716</v>
      </c>
      <c r="JQ9" s="75">
        <v>8875385</v>
      </c>
      <c r="JR9" s="75">
        <v>366195</v>
      </c>
      <c r="JS9" s="75">
        <v>312821</v>
      </c>
      <c r="JT9" s="75">
        <v>53374</v>
      </c>
      <c r="JU9" s="77">
        <v>0.60500900000000002</v>
      </c>
      <c r="JV9" s="75">
        <v>8935696</v>
      </c>
      <c r="JW9" s="75">
        <v>352924</v>
      </c>
      <c r="JX9" s="75">
        <v>292613</v>
      </c>
      <c r="JY9" s="75">
        <v>60311</v>
      </c>
      <c r="JZ9" s="77">
        <v>0.679531</v>
      </c>
      <c r="KA9" s="75">
        <v>8959048</v>
      </c>
      <c r="KB9" s="75">
        <v>345956</v>
      </c>
      <c r="KC9" s="75">
        <v>322604</v>
      </c>
      <c r="KD9" s="75">
        <v>23352</v>
      </c>
      <c r="KE9" s="77">
        <v>0.26133400000000001</v>
      </c>
      <c r="KF9" s="75">
        <v>8952344</v>
      </c>
      <c r="KG9" s="75">
        <v>278315</v>
      </c>
      <c r="KH9" s="75">
        <v>285019</v>
      </c>
      <c r="KI9" s="75">
        <v>-6704</v>
      </c>
      <c r="KJ9" s="77">
        <v>-7.4829999999999994E-2</v>
      </c>
      <c r="KK9" s="75">
        <v>8835019</v>
      </c>
      <c r="KL9" s="75">
        <v>177205</v>
      </c>
      <c r="KM9" s="75">
        <v>294530</v>
      </c>
      <c r="KN9" s="75">
        <v>-117325</v>
      </c>
      <c r="KO9" s="77">
        <v>-1.3105500000000001</v>
      </c>
      <c r="KP9" s="75">
        <v>8906822</v>
      </c>
      <c r="KQ9" s="75">
        <v>380373</v>
      </c>
      <c r="KR9" s="75">
        <v>308570</v>
      </c>
      <c r="KS9" s="75">
        <v>71803</v>
      </c>
      <c r="KT9" s="77">
        <v>0.81270900000000001</v>
      </c>
      <c r="KU9" s="75">
        <v>8977534</v>
      </c>
      <c r="KV9" s="75">
        <v>410305</v>
      </c>
      <c r="KW9" s="75">
        <v>339593</v>
      </c>
      <c r="KX9" s="75">
        <v>70712</v>
      </c>
      <c r="KY9" s="77">
        <v>0.79390799999999995</v>
      </c>
      <c r="KZ9" s="75">
        <v>8991381</v>
      </c>
      <c r="LA9" s="75">
        <v>356560</v>
      </c>
      <c r="LB9" s="75">
        <v>342713</v>
      </c>
      <c r="LC9" s="75">
        <v>13847</v>
      </c>
      <c r="LD9" s="77">
        <v>0.15424099999999999</v>
      </c>
      <c r="LE9" s="75">
        <v>9024167</v>
      </c>
      <c r="LF9" s="75">
        <v>364320</v>
      </c>
      <c r="LG9" s="75">
        <v>331534</v>
      </c>
      <c r="LH9" s="75">
        <v>32786</v>
      </c>
      <c r="LI9" s="77">
        <v>0.36463800000000002</v>
      </c>
      <c r="LJ9" s="75">
        <v>9045808</v>
      </c>
      <c r="LK9" s="75">
        <v>347248</v>
      </c>
      <c r="LL9" s="75">
        <v>325607</v>
      </c>
      <c r="LM9" s="75">
        <v>21641</v>
      </c>
      <c r="LN9" s="77">
        <v>0.239812</v>
      </c>
      <c r="LO9" s="75">
        <v>9064613</v>
      </c>
      <c r="LP9" s="75">
        <v>329717</v>
      </c>
      <c r="LQ9" s="75">
        <v>310912</v>
      </c>
      <c r="LR9" s="75">
        <v>18805</v>
      </c>
      <c r="LS9" s="77">
        <v>0.20788599999999999</v>
      </c>
      <c r="LT9" s="75">
        <v>9089810</v>
      </c>
      <c r="LU9" s="75">
        <v>355653</v>
      </c>
      <c r="LV9" s="75">
        <v>330456</v>
      </c>
      <c r="LW9" s="75">
        <v>25197</v>
      </c>
      <c r="LX9" s="77">
        <v>0.27797100000000002</v>
      </c>
      <c r="LY9" s="75">
        <v>9109261</v>
      </c>
      <c r="LZ9" s="75">
        <v>345106</v>
      </c>
      <c r="MA9" s="75">
        <v>325655</v>
      </c>
      <c r="MB9" s="75">
        <v>19451</v>
      </c>
      <c r="MC9" s="77">
        <v>0.21398700000000001</v>
      </c>
      <c r="MD9" s="75">
        <v>9152442</v>
      </c>
      <c r="ME9" s="75">
        <v>361031</v>
      </c>
      <c r="MF9" s="75">
        <v>317850</v>
      </c>
      <c r="MG9" s="75">
        <v>43181</v>
      </c>
      <c r="MH9" s="77">
        <v>0.47403400000000001</v>
      </c>
      <c r="MI9" s="75">
        <v>9143319</v>
      </c>
      <c r="MJ9" s="75">
        <v>329418</v>
      </c>
      <c r="MK9" s="75">
        <v>338541</v>
      </c>
      <c r="ML9" s="75">
        <v>-9123</v>
      </c>
      <c r="MM9" s="77">
        <v>-9.9680000000000005E-2</v>
      </c>
      <c r="MN9" s="75">
        <v>9115393</v>
      </c>
      <c r="MO9" s="75">
        <v>264264</v>
      </c>
      <c r="MP9" s="75">
        <v>292190</v>
      </c>
      <c r="MQ9" s="75">
        <v>-27926</v>
      </c>
      <c r="MR9" s="77">
        <v>-0.30542999999999998</v>
      </c>
      <c r="MS9" s="75">
        <v>8978831</v>
      </c>
      <c r="MT9" s="75">
        <v>168148</v>
      </c>
      <c r="MU9" s="75">
        <v>304710</v>
      </c>
      <c r="MV9" s="75">
        <v>-136562</v>
      </c>
      <c r="MW9" s="77">
        <v>-1.4981500000000001</v>
      </c>
      <c r="MX9" s="75">
        <v>9032998</v>
      </c>
      <c r="MY9" s="75">
        <v>357603</v>
      </c>
      <c r="MZ9" s="75">
        <v>303436</v>
      </c>
      <c r="NA9" s="75">
        <v>54167</v>
      </c>
      <c r="NB9" s="77">
        <v>0.60327500000000001</v>
      </c>
      <c r="NC9" s="75">
        <v>9065850</v>
      </c>
      <c r="ND9" s="75">
        <v>361902</v>
      </c>
      <c r="NE9" s="75">
        <v>329050</v>
      </c>
      <c r="NF9" s="75">
        <v>32852</v>
      </c>
      <c r="NG9" s="77">
        <v>0.36368899999999998</v>
      </c>
      <c r="NH9" s="75">
        <v>9093533</v>
      </c>
      <c r="NI9" s="75">
        <v>389137</v>
      </c>
      <c r="NJ9" s="75">
        <v>361454</v>
      </c>
      <c r="NK9" s="75">
        <v>27683</v>
      </c>
      <c r="NL9" s="77">
        <v>0.30535499999999999</v>
      </c>
      <c r="NM9" s="75">
        <v>9102043</v>
      </c>
      <c r="NN9" s="75">
        <v>352135</v>
      </c>
      <c r="NO9" s="75">
        <v>343625</v>
      </c>
      <c r="NP9" s="75">
        <v>8510</v>
      </c>
      <c r="NQ9" s="77">
        <v>9.3583E-2</v>
      </c>
      <c r="NR9" s="75">
        <v>9107665</v>
      </c>
      <c r="NS9" s="75">
        <v>332726</v>
      </c>
      <c r="NT9" s="75">
        <v>327104</v>
      </c>
      <c r="NU9" s="75">
        <v>5622</v>
      </c>
      <c r="NV9" s="77">
        <v>6.1766000000000001E-2</v>
      </c>
      <c r="NW9" s="75">
        <v>9121568</v>
      </c>
      <c r="NX9" s="75">
        <v>333310</v>
      </c>
      <c r="NY9" s="75">
        <v>319407</v>
      </c>
      <c r="NZ9" s="75">
        <v>13903</v>
      </c>
      <c r="OA9" s="77">
        <v>0.15265200000000001</v>
      </c>
      <c r="OB9" s="75">
        <v>9132883</v>
      </c>
      <c r="OC9" s="75">
        <v>344080</v>
      </c>
      <c r="OD9" s="75">
        <v>332765</v>
      </c>
      <c r="OE9" s="75">
        <v>11315</v>
      </c>
      <c r="OF9" s="77">
        <v>0.124047</v>
      </c>
      <c r="OG9" s="75">
        <f t="shared" si="3"/>
        <v>2470893</v>
      </c>
      <c r="OH9" s="75">
        <f t="shared" si="4"/>
        <v>2316841</v>
      </c>
      <c r="OI9" s="75">
        <f t="shared" si="5"/>
        <v>154052</v>
      </c>
      <c r="OJ9" s="77">
        <f t="shared" si="1"/>
        <v>1.7157244634630056</v>
      </c>
      <c r="OK9" s="75">
        <f t="shared" si="6"/>
        <v>3938860</v>
      </c>
      <c r="OL9" s="75">
        <f t="shared" si="7"/>
        <v>3895787</v>
      </c>
      <c r="OM9" s="75">
        <f t="shared" si="8"/>
        <v>43073</v>
      </c>
      <c r="ON9" s="77">
        <f t="shared" si="9"/>
        <v>0.47386028970902588</v>
      </c>
      <c r="OO9" s="108"/>
      <c r="OS9" s="110"/>
    </row>
    <row r="10" spans="1:409" ht="31.5" customHeight="1">
      <c r="A10" s="37"/>
      <c r="B10" s="78" t="s">
        <v>17</v>
      </c>
      <c r="C10" s="79">
        <v>220267</v>
      </c>
      <c r="D10" s="79">
        <v>3499</v>
      </c>
      <c r="E10" s="79">
        <v>3401</v>
      </c>
      <c r="F10" s="79">
        <v>98</v>
      </c>
      <c r="G10" s="79">
        <v>221524</v>
      </c>
      <c r="H10" s="79">
        <v>4676</v>
      </c>
      <c r="I10" s="79">
        <v>3419</v>
      </c>
      <c r="J10" s="79">
        <v>1257</v>
      </c>
      <c r="K10" s="81">
        <v>0.57067100000000004</v>
      </c>
      <c r="L10" s="79">
        <v>221339</v>
      </c>
      <c r="M10" s="79">
        <v>3823</v>
      </c>
      <c r="N10" s="79">
        <v>4008</v>
      </c>
      <c r="O10" s="79">
        <v>-185</v>
      </c>
      <c r="P10" s="81">
        <v>-8.3510000000000001E-2</v>
      </c>
      <c r="Q10" s="79">
        <v>219952</v>
      </c>
      <c r="R10" s="79">
        <v>2086</v>
      </c>
      <c r="S10" s="79">
        <v>3473</v>
      </c>
      <c r="T10" s="79">
        <v>-1387</v>
      </c>
      <c r="U10" s="81">
        <v>-0.62663999999999997</v>
      </c>
      <c r="V10" s="79">
        <v>219411</v>
      </c>
      <c r="W10" s="79">
        <v>2635</v>
      </c>
      <c r="X10" s="79">
        <v>3176</v>
      </c>
      <c r="Y10" s="79">
        <v>-541</v>
      </c>
      <c r="Z10" s="81">
        <v>-0.24596000000000001</v>
      </c>
      <c r="AA10" s="79">
        <v>219970</v>
      </c>
      <c r="AB10" s="79">
        <v>3608</v>
      </c>
      <c r="AC10" s="79">
        <v>3049</v>
      </c>
      <c r="AD10" s="79">
        <v>559</v>
      </c>
      <c r="AE10" s="81">
        <v>0.25477300000000003</v>
      </c>
      <c r="AF10" s="79">
        <v>220852</v>
      </c>
      <c r="AG10" s="79">
        <v>4212</v>
      </c>
      <c r="AH10" s="79">
        <v>3330</v>
      </c>
      <c r="AI10" s="79">
        <v>882</v>
      </c>
      <c r="AJ10" s="81">
        <v>0.40096399999999999</v>
      </c>
      <c r="AK10" s="79">
        <v>221742</v>
      </c>
      <c r="AL10" s="79">
        <v>4518</v>
      </c>
      <c r="AM10" s="79">
        <v>3628</v>
      </c>
      <c r="AN10" s="79">
        <v>890</v>
      </c>
      <c r="AO10" s="81">
        <v>0.40298499999999998</v>
      </c>
      <c r="AP10" s="79">
        <v>222634</v>
      </c>
      <c r="AQ10" s="79">
        <v>4753</v>
      </c>
      <c r="AR10" s="79">
        <v>3861</v>
      </c>
      <c r="AS10" s="79">
        <v>892</v>
      </c>
      <c r="AT10" s="81">
        <v>0.40226899999999999</v>
      </c>
      <c r="AU10" s="79">
        <v>223864</v>
      </c>
      <c r="AV10" s="79">
        <v>4845</v>
      </c>
      <c r="AW10" s="79">
        <v>3615</v>
      </c>
      <c r="AX10" s="79">
        <v>1230</v>
      </c>
      <c r="AY10" s="81">
        <v>0.55247599999999997</v>
      </c>
      <c r="AZ10" s="79">
        <v>224957</v>
      </c>
      <c r="BA10" s="79">
        <v>4536</v>
      </c>
      <c r="BB10" s="79">
        <v>3443</v>
      </c>
      <c r="BC10" s="79">
        <v>1093</v>
      </c>
      <c r="BD10" s="81">
        <v>0.48824299999999998</v>
      </c>
      <c r="BE10" s="79">
        <v>224283</v>
      </c>
      <c r="BF10" s="79">
        <v>3428</v>
      </c>
      <c r="BG10" s="79">
        <v>4102</v>
      </c>
      <c r="BH10" s="79">
        <v>-674</v>
      </c>
      <c r="BI10" s="81">
        <v>-0.29960999999999999</v>
      </c>
      <c r="BJ10" s="79">
        <v>225812</v>
      </c>
      <c r="BK10" s="79">
        <v>5013</v>
      </c>
      <c r="BL10" s="79">
        <v>3484</v>
      </c>
      <c r="BM10" s="79">
        <v>1529</v>
      </c>
      <c r="BN10" s="81">
        <v>0.681728</v>
      </c>
      <c r="BO10" s="79">
        <v>228182</v>
      </c>
      <c r="BP10" s="79">
        <v>5800</v>
      </c>
      <c r="BQ10" s="79">
        <v>3430</v>
      </c>
      <c r="BR10" s="79">
        <v>2370</v>
      </c>
      <c r="BS10" s="81">
        <v>1.0495460000000001</v>
      </c>
      <c r="BT10" s="79">
        <v>229620</v>
      </c>
      <c r="BU10" s="79">
        <v>5696</v>
      </c>
      <c r="BV10" s="79">
        <v>4258</v>
      </c>
      <c r="BW10" s="79">
        <v>1438</v>
      </c>
      <c r="BX10" s="81">
        <v>0.63019899999999995</v>
      </c>
      <c r="BY10" s="79">
        <v>231963</v>
      </c>
      <c r="BZ10" s="79">
        <v>5904</v>
      </c>
      <c r="CA10" s="79">
        <v>3561</v>
      </c>
      <c r="CB10" s="79">
        <v>2343</v>
      </c>
      <c r="CC10" s="81">
        <v>1.020381</v>
      </c>
      <c r="CD10" s="79">
        <v>234470</v>
      </c>
      <c r="CE10" s="79">
        <v>6316</v>
      </c>
      <c r="CF10" s="79">
        <v>3809</v>
      </c>
      <c r="CG10" s="79">
        <v>2507</v>
      </c>
      <c r="CH10" s="81">
        <v>1.080776</v>
      </c>
      <c r="CI10" s="79">
        <v>236852</v>
      </c>
      <c r="CJ10" s="79">
        <v>6096</v>
      </c>
      <c r="CK10" s="79">
        <v>3714</v>
      </c>
      <c r="CL10" s="79">
        <v>2382</v>
      </c>
      <c r="CM10" s="81">
        <v>1.015908</v>
      </c>
      <c r="CN10" s="79">
        <v>239329</v>
      </c>
      <c r="CO10" s="79">
        <v>6598</v>
      </c>
      <c r="CP10" s="79">
        <v>4121</v>
      </c>
      <c r="CQ10" s="79">
        <v>2477</v>
      </c>
      <c r="CR10" s="81">
        <v>1.045801</v>
      </c>
      <c r="CS10" s="79">
        <v>241055</v>
      </c>
      <c r="CT10" s="79">
        <v>6129</v>
      </c>
      <c r="CU10" s="79">
        <v>4403</v>
      </c>
      <c r="CV10" s="79">
        <v>1726</v>
      </c>
      <c r="CW10" s="81">
        <v>0.72118300000000002</v>
      </c>
      <c r="CX10" s="79">
        <v>242527</v>
      </c>
      <c r="CY10" s="79">
        <v>6058</v>
      </c>
      <c r="CZ10" s="79">
        <v>4586</v>
      </c>
      <c r="DA10" s="79">
        <v>1472</v>
      </c>
      <c r="DB10" s="81">
        <v>0.610649</v>
      </c>
      <c r="DC10" s="79">
        <v>243570</v>
      </c>
      <c r="DD10" s="79">
        <v>5397</v>
      </c>
      <c r="DE10" s="79">
        <v>4354</v>
      </c>
      <c r="DF10" s="79">
        <v>1043</v>
      </c>
      <c r="DG10" s="81">
        <v>0.43005500000000002</v>
      </c>
      <c r="DH10" s="79">
        <v>243951</v>
      </c>
      <c r="DI10" s="79">
        <v>4733</v>
      </c>
      <c r="DJ10" s="79">
        <v>4352</v>
      </c>
      <c r="DK10" s="79">
        <v>381</v>
      </c>
      <c r="DL10" s="81">
        <v>0.15642300000000001</v>
      </c>
      <c r="DM10" s="79">
        <v>242787</v>
      </c>
      <c r="DN10" s="79">
        <v>3672</v>
      </c>
      <c r="DO10" s="79">
        <v>4836</v>
      </c>
      <c r="DP10" s="79">
        <v>-1164</v>
      </c>
      <c r="DQ10" s="81">
        <v>-0.47714000000000001</v>
      </c>
      <c r="DR10" s="79">
        <v>243291</v>
      </c>
      <c r="DS10" s="79">
        <v>4565</v>
      </c>
      <c r="DT10" s="79">
        <v>4061</v>
      </c>
      <c r="DU10" s="79">
        <v>504</v>
      </c>
      <c r="DV10" s="81">
        <v>0.207589</v>
      </c>
      <c r="DW10" s="79">
        <v>245173</v>
      </c>
      <c r="DX10" s="79">
        <v>6210</v>
      </c>
      <c r="DY10" s="79">
        <v>4328</v>
      </c>
      <c r="DZ10" s="79">
        <v>1882</v>
      </c>
      <c r="EA10" s="81">
        <v>0.773559</v>
      </c>
      <c r="EB10" s="79">
        <v>245999</v>
      </c>
      <c r="EC10" s="79">
        <v>5569</v>
      </c>
      <c r="ED10" s="79">
        <v>4743</v>
      </c>
      <c r="EE10" s="79">
        <v>826</v>
      </c>
      <c r="EF10" s="81">
        <v>0.33690500000000001</v>
      </c>
      <c r="EG10" s="79">
        <v>247515</v>
      </c>
      <c r="EH10" s="79">
        <v>5826</v>
      </c>
      <c r="EI10" s="79">
        <v>4310</v>
      </c>
      <c r="EJ10" s="79">
        <v>1516</v>
      </c>
      <c r="EK10" s="81">
        <v>0.61626300000000001</v>
      </c>
      <c r="EL10" s="79">
        <v>249035</v>
      </c>
      <c r="EM10" s="79">
        <v>6151</v>
      </c>
      <c r="EN10" s="79">
        <v>4631</v>
      </c>
      <c r="EO10" s="79">
        <v>1520</v>
      </c>
      <c r="EP10" s="81">
        <v>0.61410399999999998</v>
      </c>
      <c r="EQ10" s="79">
        <v>250387</v>
      </c>
      <c r="ER10" s="79">
        <v>5732</v>
      </c>
      <c r="ES10" s="79">
        <v>4380</v>
      </c>
      <c r="ET10" s="79">
        <v>1352</v>
      </c>
      <c r="EU10" s="81">
        <v>0.54289600000000005</v>
      </c>
      <c r="EV10" s="79">
        <v>251956</v>
      </c>
      <c r="EW10" s="79">
        <v>6015</v>
      </c>
      <c r="EX10" s="79">
        <v>4446</v>
      </c>
      <c r="EY10" s="79">
        <v>1569</v>
      </c>
      <c r="EZ10" s="81">
        <v>0.62663000000000002</v>
      </c>
      <c r="FA10" s="79">
        <v>253230</v>
      </c>
      <c r="FB10" s="79">
        <v>6290</v>
      </c>
      <c r="FC10" s="79">
        <v>5016</v>
      </c>
      <c r="FD10" s="79">
        <v>1274</v>
      </c>
      <c r="FE10" s="81">
        <v>0.50564399999999998</v>
      </c>
      <c r="FF10" s="79">
        <v>254290</v>
      </c>
      <c r="FG10" s="79">
        <v>5919</v>
      </c>
      <c r="FH10" s="79">
        <v>4859</v>
      </c>
      <c r="FI10" s="79">
        <v>1060</v>
      </c>
      <c r="FJ10" s="81">
        <v>0.41859200000000002</v>
      </c>
      <c r="FK10" s="79">
        <v>254994</v>
      </c>
      <c r="FL10" s="79">
        <v>5844</v>
      </c>
      <c r="FM10" s="79">
        <v>5140</v>
      </c>
      <c r="FN10" s="79">
        <v>704</v>
      </c>
      <c r="FO10" s="81">
        <v>0.27684900000000001</v>
      </c>
      <c r="FP10" s="79">
        <v>255739</v>
      </c>
      <c r="FQ10" s="79">
        <v>5679</v>
      </c>
      <c r="FR10" s="79">
        <v>4934</v>
      </c>
      <c r="FS10" s="79">
        <v>745</v>
      </c>
      <c r="FT10" s="81">
        <v>0.29216399999999998</v>
      </c>
      <c r="FU10" s="79">
        <v>255389</v>
      </c>
      <c r="FV10" s="79">
        <v>4207</v>
      </c>
      <c r="FW10" s="79">
        <v>4557</v>
      </c>
      <c r="FX10" s="79">
        <v>-350</v>
      </c>
      <c r="FY10" s="81">
        <v>-0.13686000000000001</v>
      </c>
      <c r="FZ10" s="79">
        <v>255772</v>
      </c>
      <c r="GA10" s="79">
        <v>5185</v>
      </c>
      <c r="GB10" s="79">
        <v>4802</v>
      </c>
      <c r="GC10" s="79">
        <v>383</v>
      </c>
      <c r="GD10" s="81">
        <v>0.14996699999999999</v>
      </c>
      <c r="GE10" s="79">
        <v>257113</v>
      </c>
      <c r="GF10" s="79">
        <v>5822</v>
      </c>
      <c r="GG10" s="79">
        <v>4481</v>
      </c>
      <c r="GH10" s="79">
        <v>1341</v>
      </c>
      <c r="GI10" s="81">
        <v>0.52429499999999996</v>
      </c>
      <c r="GJ10" s="79">
        <v>258668</v>
      </c>
      <c r="GK10" s="79">
        <v>6776</v>
      </c>
      <c r="GL10" s="79">
        <v>5221</v>
      </c>
      <c r="GM10" s="79">
        <v>1555</v>
      </c>
      <c r="GN10" s="81">
        <v>0.604792</v>
      </c>
      <c r="GO10" s="79">
        <v>261129</v>
      </c>
      <c r="GP10" s="79">
        <v>6985</v>
      </c>
      <c r="GQ10" s="79">
        <v>4524</v>
      </c>
      <c r="GR10" s="79">
        <v>2461</v>
      </c>
      <c r="GS10" s="81">
        <v>0.95141299999999995</v>
      </c>
      <c r="GT10" s="79">
        <v>263750</v>
      </c>
      <c r="GU10" s="79">
        <v>7616</v>
      </c>
      <c r="GV10" s="79">
        <v>4995</v>
      </c>
      <c r="GW10" s="79">
        <v>2621</v>
      </c>
      <c r="GX10" s="81">
        <v>1.0037180000000001</v>
      </c>
      <c r="GY10" s="79">
        <v>265597</v>
      </c>
      <c r="GZ10" s="79">
        <v>7200</v>
      </c>
      <c r="HA10" s="79">
        <v>5353</v>
      </c>
      <c r="HB10" s="79">
        <v>1847</v>
      </c>
      <c r="HC10" s="81">
        <v>0.70028400000000002</v>
      </c>
      <c r="HD10" s="79">
        <v>266820</v>
      </c>
      <c r="HE10" s="79">
        <v>6346</v>
      </c>
      <c r="HF10" s="79">
        <v>5123</v>
      </c>
      <c r="HG10" s="79">
        <v>1223</v>
      </c>
      <c r="HH10" s="81">
        <v>0.46047199999999999</v>
      </c>
      <c r="HI10" s="79">
        <v>267877</v>
      </c>
      <c r="HJ10" s="79">
        <v>6578</v>
      </c>
      <c r="HK10" s="79">
        <v>5521</v>
      </c>
      <c r="HL10" s="79">
        <v>1057</v>
      </c>
      <c r="HM10" s="81">
        <v>0.39614700000000003</v>
      </c>
      <c r="HN10" s="79">
        <v>268630</v>
      </c>
      <c r="HO10" s="79">
        <v>6146</v>
      </c>
      <c r="HP10" s="79">
        <v>5393</v>
      </c>
      <c r="HQ10" s="79">
        <v>753</v>
      </c>
      <c r="HR10" s="81">
        <v>0.28109899999999999</v>
      </c>
      <c r="HS10" s="79">
        <v>269648</v>
      </c>
      <c r="HT10" s="79">
        <v>5770</v>
      </c>
      <c r="HU10" s="79">
        <v>4752</v>
      </c>
      <c r="HV10" s="79">
        <v>1018</v>
      </c>
      <c r="HW10" s="81">
        <v>0.37896000000000002</v>
      </c>
      <c r="HX10" s="79">
        <v>269899</v>
      </c>
      <c r="HY10" s="79">
        <v>5029</v>
      </c>
      <c r="HZ10" s="79">
        <v>4778</v>
      </c>
      <c r="IA10" s="79">
        <v>251</v>
      </c>
      <c r="IB10" s="81">
        <v>9.3084E-2</v>
      </c>
      <c r="IC10" s="79">
        <v>269350</v>
      </c>
      <c r="ID10" s="79">
        <v>3939</v>
      </c>
      <c r="IE10" s="79">
        <v>4488</v>
      </c>
      <c r="IF10" s="79">
        <v>-549</v>
      </c>
      <c r="IG10" s="81">
        <v>-0.20341000000000001</v>
      </c>
      <c r="IH10" s="79">
        <v>269867</v>
      </c>
      <c r="II10" s="79">
        <v>5750</v>
      </c>
      <c r="IJ10" s="79">
        <v>5233</v>
      </c>
      <c r="IK10" s="79">
        <v>517</v>
      </c>
      <c r="IL10" s="81">
        <v>0.191944</v>
      </c>
      <c r="IM10" s="79">
        <v>271148</v>
      </c>
      <c r="IN10" s="79">
        <v>6492</v>
      </c>
      <c r="IO10" s="79">
        <v>5211</v>
      </c>
      <c r="IP10" s="79">
        <v>1281</v>
      </c>
      <c r="IQ10" s="81">
        <v>0.47467799999999999</v>
      </c>
      <c r="IR10" s="79">
        <v>271986</v>
      </c>
      <c r="IS10" s="79">
        <v>6307</v>
      </c>
      <c r="IT10" s="79">
        <v>5469</v>
      </c>
      <c r="IU10" s="79">
        <v>838</v>
      </c>
      <c r="IV10" s="81">
        <v>0.309056</v>
      </c>
      <c r="IW10" s="79">
        <v>273832</v>
      </c>
      <c r="IX10" s="82">
        <v>7172</v>
      </c>
      <c r="IY10" s="82">
        <v>5326</v>
      </c>
      <c r="IZ10" s="82">
        <v>1846</v>
      </c>
      <c r="JA10" s="81">
        <v>0.67871099999999995</v>
      </c>
      <c r="JB10" s="79">
        <v>275461</v>
      </c>
      <c r="JC10" s="82">
        <v>7138</v>
      </c>
      <c r="JD10" s="82">
        <v>5509</v>
      </c>
      <c r="JE10" s="82">
        <v>1629</v>
      </c>
      <c r="JF10" s="81">
        <v>0.59489000000000003</v>
      </c>
      <c r="JG10" s="79">
        <v>277024</v>
      </c>
      <c r="JH10" s="82">
        <v>6747</v>
      </c>
      <c r="JI10" s="82">
        <v>5184</v>
      </c>
      <c r="JJ10" s="82">
        <v>1563</v>
      </c>
      <c r="JK10" s="81">
        <v>0.56741200000000003</v>
      </c>
      <c r="JL10" s="79">
        <v>278246</v>
      </c>
      <c r="JM10" s="82">
        <v>6930</v>
      </c>
      <c r="JN10" s="82">
        <v>5708</v>
      </c>
      <c r="JO10" s="82">
        <v>1222</v>
      </c>
      <c r="JP10" s="81">
        <v>0.44111699999999998</v>
      </c>
      <c r="JQ10" s="79">
        <v>279796</v>
      </c>
      <c r="JR10" s="82">
        <v>6837</v>
      </c>
      <c r="JS10" s="82">
        <v>5287</v>
      </c>
      <c r="JT10" s="82">
        <v>1550</v>
      </c>
      <c r="JU10" s="81">
        <v>0.55706100000000003</v>
      </c>
      <c r="JV10" s="79">
        <v>280939</v>
      </c>
      <c r="JW10" s="82">
        <v>6413</v>
      </c>
      <c r="JX10" s="82">
        <v>5270</v>
      </c>
      <c r="JY10" s="82">
        <v>1143</v>
      </c>
      <c r="JZ10" s="81">
        <v>0.40851199999999999</v>
      </c>
      <c r="KA10" s="79">
        <v>281058</v>
      </c>
      <c r="KB10" s="82">
        <v>6023</v>
      </c>
      <c r="KC10" s="82">
        <v>5904</v>
      </c>
      <c r="KD10" s="82">
        <v>119</v>
      </c>
      <c r="KE10" s="81">
        <v>4.2358E-2</v>
      </c>
      <c r="KF10" s="79">
        <v>281296</v>
      </c>
      <c r="KG10" s="82">
        <v>5712</v>
      </c>
      <c r="KH10" s="82">
        <v>5474</v>
      </c>
      <c r="KI10" s="82">
        <v>238</v>
      </c>
      <c r="KJ10" s="81">
        <v>8.4680000000000005E-2</v>
      </c>
      <c r="KK10" s="79">
        <v>280421</v>
      </c>
      <c r="KL10" s="82">
        <v>4176</v>
      </c>
      <c r="KM10" s="82">
        <v>5051</v>
      </c>
      <c r="KN10" s="82">
        <v>-875</v>
      </c>
      <c r="KO10" s="81">
        <v>-0.31106</v>
      </c>
      <c r="KP10" s="79">
        <v>281053</v>
      </c>
      <c r="KQ10" s="82">
        <v>6109</v>
      </c>
      <c r="KR10" s="82">
        <v>5477</v>
      </c>
      <c r="KS10" s="82">
        <v>632</v>
      </c>
      <c r="KT10" s="81">
        <v>0.22537499999999999</v>
      </c>
      <c r="KU10" s="79">
        <v>282779</v>
      </c>
      <c r="KV10" s="82">
        <v>7279</v>
      </c>
      <c r="KW10" s="82">
        <v>5553</v>
      </c>
      <c r="KX10" s="82">
        <v>1726</v>
      </c>
      <c r="KY10" s="81">
        <v>0.61411899999999997</v>
      </c>
      <c r="KZ10" s="79">
        <v>283218</v>
      </c>
      <c r="LA10" s="82">
        <v>6048</v>
      </c>
      <c r="LB10" s="82">
        <v>5609</v>
      </c>
      <c r="LC10" s="82">
        <v>439</v>
      </c>
      <c r="LD10" s="81">
        <v>0.15524499999999999</v>
      </c>
      <c r="LE10" s="79">
        <v>284261</v>
      </c>
      <c r="LF10" s="82">
        <v>6402</v>
      </c>
      <c r="LG10" s="82">
        <v>5359</v>
      </c>
      <c r="LH10" s="82">
        <v>1043</v>
      </c>
      <c r="LI10" s="81">
        <v>0.36826799999999998</v>
      </c>
      <c r="LJ10" s="79">
        <v>285578</v>
      </c>
      <c r="LK10" s="82">
        <v>6849</v>
      </c>
      <c r="LL10" s="82">
        <v>5532</v>
      </c>
      <c r="LM10" s="82">
        <v>1317</v>
      </c>
      <c r="LN10" s="81">
        <v>0.46330700000000002</v>
      </c>
      <c r="LO10" s="79">
        <v>286631</v>
      </c>
      <c r="LP10" s="82">
        <v>6369</v>
      </c>
      <c r="LQ10" s="82">
        <v>5316</v>
      </c>
      <c r="LR10" s="82">
        <v>1053</v>
      </c>
      <c r="LS10" s="81">
        <v>0.368726</v>
      </c>
      <c r="LT10" s="79">
        <v>288424</v>
      </c>
      <c r="LU10" s="82">
        <v>7287</v>
      </c>
      <c r="LV10" s="82">
        <v>5494</v>
      </c>
      <c r="LW10" s="82">
        <v>1793</v>
      </c>
      <c r="LX10" s="81">
        <v>0.62554299999999996</v>
      </c>
      <c r="LY10" s="79">
        <v>288926</v>
      </c>
      <c r="LZ10" s="82">
        <v>6419</v>
      </c>
      <c r="MA10" s="82">
        <v>5917</v>
      </c>
      <c r="MB10" s="82">
        <v>502</v>
      </c>
      <c r="MC10" s="81">
        <v>0.17404900000000001</v>
      </c>
      <c r="MD10" s="79">
        <v>289764</v>
      </c>
      <c r="ME10" s="82">
        <v>6639</v>
      </c>
      <c r="MF10" s="82">
        <v>5801</v>
      </c>
      <c r="MG10" s="82">
        <v>838</v>
      </c>
      <c r="MH10" s="81">
        <v>0.29004000000000002</v>
      </c>
      <c r="MI10" s="79">
        <v>290542</v>
      </c>
      <c r="MJ10" s="82">
        <v>6654</v>
      </c>
      <c r="MK10" s="82">
        <v>5876</v>
      </c>
      <c r="ML10" s="82">
        <v>778</v>
      </c>
      <c r="MM10" s="81">
        <v>0.26849400000000001</v>
      </c>
      <c r="MN10" s="79">
        <v>290850</v>
      </c>
      <c r="MO10" s="82">
        <v>5696</v>
      </c>
      <c r="MP10" s="82">
        <v>5388</v>
      </c>
      <c r="MQ10" s="82">
        <v>308</v>
      </c>
      <c r="MR10" s="81">
        <v>0.10600900000000001</v>
      </c>
      <c r="MS10" s="79">
        <v>289917</v>
      </c>
      <c r="MT10" s="82">
        <v>4524</v>
      </c>
      <c r="MU10" s="82">
        <v>5457</v>
      </c>
      <c r="MV10" s="82">
        <v>-933</v>
      </c>
      <c r="MW10" s="81">
        <v>-0.32078000000000001</v>
      </c>
      <c r="MX10" s="79">
        <v>290290</v>
      </c>
      <c r="MY10" s="82">
        <v>5841</v>
      </c>
      <c r="MZ10" s="82">
        <v>5468</v>
      </c>
      <c r="NA10" s="82">
        <v>373</v>
      </c>
      <c r="NB10" s="81">
        <v>0.12865799999999999</v>
      </c>
      <c r="NC10" s="79">
        <v>291471</v>
      </c>
      <c r="ND10" s="82">
        <v>6356</v>
      </c>
      <c r="NE10" s="82">
        <v>5175</v>
      </c>
      <c r="NF10" s="82">
        <v>1181</v>
      </c>
      <c r="NG10" s="81">
        <v>0.406835</v>
      </c>
      <c r="NH10" s="79">
        <v>293132</v>
      </c>
      <c r="NI10" s="82">
        <v>7307</v>
      </c>
      <c r="NJ10" s="82">
        <v>5646</v>
      </c>
      <c r="NK10" s="82">
        <v>1661</v>
      </c>
      <c r="NL10" s="81">
        <v>0.56986800000000004</v>
      </c>
      <c r="NM10" s="79">
        <v>293666</v>
      </c>
      <c r="NN10" s="82">
        <v>6310</v>
      </c>
      <c r="NO10" s="82">
        <v>5776</v>
      </c>
      <c r="NP10" s="82">
        <v>534</v>
      </c>
      <c r="NQ10" s="81">
        <v>0.18217</v>
      </c>
      <c r="NR10" s="79">
        <v>294078</v>
      </c>
      <c r="NS10" s="82">
        <v>5907</v>
      </c>
      <c r="NT10" s="82">
        <v>5495</v>
      </c>
      <c r="NU10" s="82">
        <v>412</v>
      </c>
      <c r="NV10" s="81">
        <v>0.140295</v>
      </c>
      <c r="NW10" s="79">
        <v>294264</v>
      </c>
      <c r="NX10" s="82">
        <v>5756</v>
      </c>
      <c r="NY10" s="82">
        <v>5570</v>
      </c>
      <c r="NZ10" s="82">
        <v>186</v>
      </c>
      <c r="OA10" s="81">
        <v>6.3249E-2</v>
      </c>
      <c r="OB10" s="79">
        <v>294282</v>
      </c>
      <c r="OC10" s="82">
        <v>5786</v>
      </c>
      <c r="OD10" s="82">
        <v>5768</v>
      </c>
      <c r="OE10" s="82">
        <v>18</v>
      </c>
      <c r="OF10" s="81">
        <v>6.117E-3</v>
      </c>
      <c r="OG10" s="82">
        <f t="shared" si="3"/>
        <v>43263</v>
      </c>
      <c r="OH10" s="82">
        <f t="shared" si="4"/>
        <v>38898</v>
      </c>
      <c r="OI10" s="82">
        <f t="shared" si="5"/>
        <v>4365</v>
      </c>
      <c r="OJ10" s="81">
        <f t="shared" si="1"/>
        <v>1.5056033278490051</v>
      </c>
      <c r="OK10" s="82">
        <f t="shared" si="6"/>
        <v>73195</v>
      </c>
      <c r="OL10" s="82">
        <f t="shared" si="7"/>
        <v>67337</v>
      </c>
      <c r="OM10" s="82">
        <f t="shared" si="8"/>
        <v>5858</v>
      </c>
      <c r="ON10" s="81">
        <f t="shared" si="9"/>
        <v>2.031037639031426</v>
      </c>
      <c r="OO10" s="108"/>
      <c r="OS10" s="39"/>
    </row>
    <row r="11" spans="1:409" ht="33" customHeight="1">
      <c r="A11" s="37"/>
      <c r="B11" s="78" t="s">
        <v>18</v>
      </c>
      <c r="C11" s="79">
        <v>7000411</v>
      </c>
      <c r="D11" s="79">
        <v>243024</v>
      </c>
      <c r="E11" s="79">
        <v>185536</v>
      </c>
      <c r="F11" s="79">
        <v>57488</v>
      </c>
      <c r="G11" s="79">
        <v>7038336</v>
      </c>
      <c r="H11" s="79">
        <v>251494</v>
      </c>
      <c r="I11" s="79">
        <v>213569</v>
      </c>
      <c r="J11" s="79">
        <v>37925</v>
      </c>
      <c r="K11" s="81">
        <v>0.54175399999999996</v>
      </c>
      <c r="L11" s="79">
        <v>6992657</v>
      </c>
      <c r="M11" s="79">
        <v>225007</v>
      </c>
      <c r="N11" s="79">
        <v>270686</v>
      </c>
      <c r="O11" s="79">
        <v>-45679</v>
      </c>
      <c r="P11" s="81">
        <v>-0.64900000000000002</v>
      </c>
      <c r="Q11" s="79">
        <v>6780903</v>
      </c>
      <c r="R11" s="79">
        <v>94174</v>
      </c>
      <c r="S11" s="79">
        <v>305928</v>
      </c>
      <c r="T11" s="79">
        <v>-211754</v>
      </c>
      <c r="U11" s="81">
        <v>-3.0282300000000002</v>
      </c>
      <c r="V11" s="79">
        <v>6676271</v>
      </c>
      <c r="W11" s="79">
        <v>98732</v>
      </c>
      <c r="X11" s="79">
        <v>203364</v>
      </c>
      <c r="Y11" s="79">
        <v>-104632</v>
      </c>
      <c r="Z11" s="81">
        <v>-1.54304</v>
      </c>
      <c r="AA11" s="79">
        <v>6668581</v>
      </c>
      <c r="AB11" s="79">
        <v>143196</v>
      </c>
      <c r="AC11" s="79">
        <v>150886</v>
      </c>
      <c r="AD11" s="79">
        <v>-7690</v>
      </c>
      <c r="AE11" s="81">
        <v>-0.11518</v>
      </c>
      <c r="AF11" s="79">
        <v>6718135</v>
      </c>
      <c r="AG11" s="79">
        <v>204621</v>
      </c>
      <c r="AH11" s="79">
        <v>155067</v>
      </c>
      <c r="AI11" s="79">
        <v>49554</v>
      </c>
      <c r="AJ11" s="81">
        <v>0.74309700000000001</v>
      </c>
      <c r="AK11" s="79">
        <v>6805555</v>
      </c>
      <c r="AL11" s="79">
        <v>251115</v>
      </c>
      <c r="AM11" s="79">
        <v>163695</v>
      </c>
      <c r="AN11" s="79">
        <v>87420</v>
      </c>
      <c r="AO11" s="81">
        <v>1.3012539999999999</v>
      </c>
      <c r="AP11" s="79">
        <v>6914614</v>
      </c>
      <c r="AQ11" s="79">
        <v>293362</v>
      </c>
      <c r="AR11" s="79">
        <v>184303</v>
      </c>
      <c r="AS11" s="79">
        <v>109059</v>
      </c>
      <c r="AT11" s="81">
        <v>1.6025</v>
      </c>
      <c r="AU11" s="79">
        <v>6994223</v>
      </c>
      <c r="AV11" s="79">
        <v>281932</v>
      </c>
      <c r="AW11" s="79">
        <v>202323</v>
      </c>
      <c r="AX11" s="79">
        <v>79609</v>
      </c>
      <c r="AY11" s="81">
        <v>1.1513150000000001</v>
      </c>
      <c r="AZ11" s="79">
        <v>7036890</v>
      </c>
      <c r="BA11" s="79">
        <v>249893</v>
      </c>
      <c r="BB11" s="79">
        <v>207226</v>
      </c>
      <c r="BC11" s="79">
        <v>42667</v>
      </c>
      <c r="BD11" s="81">
        <v>0.61003200000000002</v>
      </c>
      <c r="BE11" s="79">
        <v>6987720</v>
      </c>
      <c r="BF11" s="79">
        <v>170191</v>
      </c>
      <c r="BG11" s="79">
        <v>219361</v>
      </c>
      <c r="BH11" s="79">
        <v>-49170</v>
      </c>
      <c r="BI11" s="81">
        <v>-0.69874999999999998</v>
      </c>
      <c r="BJ11" s="79">
        <v>7075581</v>
      </c>
      <c r="BK11" s="79">
        <v>297796</v>
      </c>
      <c r="BL11" s="79">
        <v>209935</v>
      </c>
      <c r="BM11" s="79">
        <v>87861</v>
      </c>
      <c r="BN11" s="81">
        <v>1.257363</v>
      </c>
      <c r="BO11" s="79">
        <v>7163384</v>
      </c>
      <c r="BP11" s="79">
        <v>319914</v>
      </c>
      <c r="BQ11" s="79">
        <v>232111</v>
      </c>
      <c r="BR11" s="79">
        <v>87803</v>
      </c>
      <c r="BS11" s="81">
        <v>1.2409300000000001</v>
      </c>
      <c r="BT11" s="79">
        <v>7198132</v>
      </c>
      <c r="BU11" s="79">
        <v>289211</v>
      </c>
      <c r="BV11" s="79">
        <v>254463</v>
      </c>
      <c r="BW11" s="79">
        <v>34748</v>
      </c>
      <c r="BX11" s="81">
        <v>0.48507800000000001</v>
      </c>
      <c r="BY11" s="79">
        <v>7210726</v>
      </c>
      <c r="BZ11" s="79">
        <v>236508</v>
      </c>
      <c r="CA11" s="79">
        <v>223914</v>
      </c>
      <c r="CB11" s="79">
        <v>12594</v>
      </c>
      <c r="CC11" s="81">
        <v>0.17496200000000001</v>
      </c>
      <c r="CD11" s="79">
        <v>7248472</v>
      </c>
      <c r="CE11" s="79">
        <v>248350</v>
      </c>
      <c r="CF11" s="79">
        <v>210604</v>
      </c>
      <c r="CG11" s="79">
        <v>37746</v>
      </c>
      <c r="CH11" s="81">
        <v>0.52346999999999999</v>
      </c>
      <c r="CI11" s="79">
        <v>7294173</v>
      </c>
      <c r="CJ11" s="79">
        <v>251840</v>
      </c>
      <c r="CK11" s="79">
        <v>206139</v>
      </c>
      <c r="CL11" s="79">
        <v>45701</v>
      </c>
      <c r="CM11" s="81">
        <v>0.63049100000000002</v>
      </c>
      <c r="CN11" s="79">
        <v>7347397</v>
      </c>
      <c r="CO11" s="79">
        <v>270624</v>
      </c>
      <c r="CP11" s="79">
        <v>217400</v>
      </c>
      <c r="CQ11" s="79">
        <v>53224</v>
      </c>
      <c r="CR11" s="81">
        <v>0.72967800000000005</v>
      </c>
      <c r="CS11" s="79">
        <v>7417442</v>
      </c>
      <c r="CT11" s="79">
        <v>302262</v>
      </c>
      <c r="CU11" s="79">
        <v>232217</v>
      </c>
      <c r="CV11" s="79">
        <v>70045</v>
      </c>
      <c r="CW11" s="81">
        <v>0.95333100000000004</v>
      </c>
      <c r="CX11" s="79">
        <v>7490440</v>
      </c>
      <c r="CY11" s="79">
        <v>301691</v>
      </c>
      <c r="CZ11" s="79">
        <v>228693</v>
      </c>
      <c r="DA11" s="79">
        <v>72998</v>
      </c>
      <c r="DB11" s="81">
        <v>0.98414000000000001</v>
      </c>
      <c r="DC11" s="79">
        <v>7513361</v>
      </c>
      <c r="DD11" s="79">
        <v>261370</v>
      </c>
      <c r="DE11" s="79">
        <v>238449</v>
      </c>
      <c r="DF11" s="79">
        <v>22921</v>
      </c>
      <c r="DG11" s="81">
        <v>0.30600300000000002</v>
      </c>
      <c r="DH11" s="79">
        <v>7517131</v>
      </c>
      <c r="DI11" s="79">
        <v>236199</v>
      </c>
      <c r="DJ11" s="79">
        <v>232429</v>
      </c>
      <c r="DK11" s="79">
        <v>3770</v>
      </c>
      <c r="DL11" s="81">
        <v>5.0176999999999999E-2</v>
      </c>
      <c r="DM11" s="79">
        <v>7426725</v>
      </c>
      <c r="DN11" s="79">
        <v>156474</v>
      </c>
      <c r="DO11" s="79">
        <v>246880</v>
      </c>
      <c r="DP11" s="79">
        <v>-90406</v>
      </c>
      <c r="DQ11" s="81">
        <v>-1.2026699999999999</v>
      </c>
      <c r="DR11" s="79">
        <v>7476953</v>
      </c>
      <c r="DS11" s="79">
        <v>276155</v>
      </c>
      <c r="DT11" s="79">
        <v>225927</v>
      </c>
      <c r="DU11" s="79">
        <v>50228</v>
      </c>
      <c r="DV11" s="81">
        <v>0.67631399999999997</v>
      </c>
      <c r="DW11" s="79">
        <v>7515210</v>
      </c>
      <c r="DX11" s="79">
        <v>298954</v>
      </c>
      <c r="DY11" s="79">
        <v>260697</v>
      </c>
      <c r="DZ11" s="79">
        <v>38257</v>
      </c>
      <c r="EA11" s="81">
        <v>0.51166599999999995</v>
      </c>
      <c r="EB11" s="79">
        <v>7517907</v>
      </c>
      <c r="EC11" s="79">
        <v>292767</v>
      </c>
      <c r="ED11" s="79">
        <v>290070</v>
      </c>
      <c r="EE11" s="79">
        <v>2697</v>
      </c>
      <c r="EF11" s="81">
        <v>3.5887000000000002E-2</v>
      </c>
      <c r="EG11" s="79">
        <v>7540247</v>
      </c>
      <c r="EH11" s="79">
        <v>269750</v>
      </c>
      <c r="EI11" s="79">
        <v>247410</v>
      </c>
      <c r="EJ11" s="79">
        <v>22340</v>
      </c>
      <c r="EK11" s="81">
        <v>0.297157</v>
      </c>
      <c r="EL11" s="79">
        <v>7581631</v>
      </c>
      <c r="EM11" s="79">
        <v>292386</v>
      </c>
      <c r="EN11" s="79">
        <v>251002</v>
      </c>
      <c r="EO11" s="79">
        <v>41384</v>
      </c>
      <c r="EP11" s="81">
        <v>0.54884100000000002</v>
      </c>
      <c r="EQ11" s="79">
        <v>7619904</v>
      </c>
      <c r="ER11" s="79">
        <v>277239</v>
      </c>
      <c r="ES11" s="79">
        <v>238966</v>
      </c>
      <c r="ET11" s="79">
        <v>38273</v>
      </c>
      <c r="EU11" s="81">
        <v>0.50481200000000004</v>
      </c>
      <c r="EV11" s="79">
        <v>7666120</v>
      </c>
      <c r="EW11" s="79">
        <v>287210</v>
      </c>
      <c r="EX11" s="79">
        <v>240994</v>
      </c>
      <c r="EY11" s="79">
        <v>46216</v>
      </c>
      <c r="EZ11" s="81">
        <v>0.60651699999999997</v>
      </c>
      <c r="FA11" s="79">
        <v>7715130</v>
      </c>
      <c r="FB11" s="79">
        <v>307291</v>
      </c>
      <c r="FC11" s="79">
        <v>258281</v>
      </c>
      <c r="FD11" s="79">
        <v>49010</v>
      </c>
      <c r="FE11" s="81">
        <v>0.63930600000000004</v>
      </c>
      <c r="FF11" s="79">
        <v>7768527</v>
      </c>
      <c r="FG11" s="79">
        <v>290743</v>
      </c>
      <c r="FH11" s="79">
        <v>237346</v>
      </c>
      <c r="FI11" s="79">
        <v>53397</v>
      </c>
      <c r="FJ11" s="81">
        <v>0.69210799999999995</v>
      </c>
      <c r="FK11" s="79">
        <v>7782025</v>
      </c>
      <c r="FL11" s="79">
        <v>249446</v>
      </c>
      <c r="FM11" s="79">
        <v>235948</v>
      </c>
      <c r="FN11" s="79">
        <v>13498</v>
      </c>
      <c r="FO11" s="81">
        <v>0.17375199999999999</v>
      </c>
      <c r="FP11" s="79">
        <v>7754938</v>
      </c>
      <c r="FQ11" s="79">
        <v>215351</v>
      </c>
      <c r="FR11" s="79">
        <v>242438</v>
      </c>
      <c r="FS11" s="79">
        <v>-27087</v>
      </c>
      <c r="FT11" s="81">
        <v>-0.34806999999999999</v>
      </c>
      <c r="FU11" s="79">
        <v>7640933</v>
      </c>
      <c r="FV11" s="79">
        <v>144548</v>
      </c>
      <c r="FW11" s="79">
        <v>258553</v>
      </c>
      <c r="FX11" s="79">
        <v>-114005</v>
      </c>
      <c r="FY11" s="81">
        <v>-1.4701</v>
      </c>
      <c r="FZ11" s="79">
        <v>7675520</v>
      </c>
      <c r="GA11" s="79">
        <v>284001</v>
      </c>
      <c r="GB11" s="79">
        <v>249414</v>
      </c>
      <c r="GC11" s="79">
        <v>34587</v>
      </c>
      <c r="GD11" s="81">
        <v>0.452654</v>
      </c>
      <c r="GE11" s="79">
        <v>7712699</v>
      </c>
      <c r="GF11" s="79">
        <v>289524</v>
      </c>
      <c r="GG11" s="79">
        <v>252345</v>
      </c>
      <c r="GH11" s="79">
        <v>37179</v>
      </c>
      <c r="GI11" s="81">
        <v>0.48438399999999998</v>
      </c>
      <c r="GJ11" s="79">
        <v>7730849</v>
      </c>
      <c r="GK11" s="79">
        <v>317630</v>
      </c>
      <c r="GL11" s="79">
        <v>299480</v>
      </c>
      <c r="GM11" s="79">
        <v>18150</v>
      </c>
      <c r="GN11" s="81">
        <v>0.23532600000000001</v>
      </c>
      <c r="GO11" s="79">
        <v>7745468</v>
      </c>
      <c r="GP11" s="79">
        <v>274830</v>
      </c>
      <c r="GQ11" s="79">
        <v>260211</v>
      </c>
      <c r="GR11" s="79">
        <v>14619</v>
      </c>
      <c r="GS11" s="81">
        <v>0.18909999999999999</v>
      </c>
      <c r="GT11" s="79">
        <v>7751185</v>
      </c>
      <c r="GU11" s="79">
        <v>288062</v>
      </c>
      <c r="GV11" s="79">
        <v>282345</v>
      </c>
      <c r="GW11" s="79">
        <v>5717</v>
      </c>
      <c r="GX11" s="81">
        <v>7.3811000000000002E-2</v>
      </c>
      <c r="GY11" s="79">
        <v>7760825</v>
      </c>
      <c r="GZ11" s="79">
        <v>271725</v>
      </c>
      <c r="HA11" s="79">
        <v>262085</v>
      </c>
      <c r="HB11" s="79">
        <v>9640</v>
      </c>
      <c r="HC11" s="81">
        <v>0.12436800000000001</v>
      </c>
      <c r="HD11" s="79">
        <v>7779298</v>
      </c>
      <c r="HE11" s="79">
        <v>273922</v>
      </c>
      <c r="HF11" s="79">
        <v>255449</v>
      </c>
      <c r="HG11" s="79">
        <v>18473</v>
      </c>
      <c r="HH11" s="81">
        <v>0.23802899999999999</v>
      </c>
      <c r="HI11" s="79">
        <v>7807412</v>
      </c>
      <c r="HJ11" s="79">
        <v>308570</v>
      </c>
      <c r="HK11" s="79">
        <v>280456</v>
      </c>
      <c r="HL11" s="79">
        <v>28114</v>
      </c>
      <c r="HM11" s="81">
        <v>0.36139500000000002</v>
      </c>
      <c r="HN11" s="79">
        <v>7848866</v>
      </c>
      <c r="HO11" s="79">
        <v>286357</v>
      </c>
      <c r="HP11" s="79">
        <v>244903</v>
      </c>
      <c r="HQ11" s="79">
        <v>41454</v>
      </c>
      <c r="HR11" s="81">
        <v>0.53095700000000001</v>
      </c>
      <c r="HS11" s="79">
        <v>7866862</v>
      </c>
      <c r="HT11" s="79">
        <v>269948</v>
      </c>
      <c r="HU11" s="79">
        <v>251952</v>
      </c>
      <c r="HV11" s="79">
        <v>17996</v>
      </c>
      <c r="HW11" s="81">
        <v>0.22928200000000001</v>
      </c>
      <c r="HX11" s="79">
        <v>7851678</v>
      </c>
      <c r="HY11" s="79">
        <v>235532</v>
      </c>
      <c r="HZ11" s="79">
        <v>250716</v>
      </c>
      <c r="IA11" s="79">
        <v>-15184</v>
      </c>
      <c r="IB11" s="81">
        <v>-0.19300999999999999</v>
      </c>
      <c r="IC11" s="79">
        <v>7742957</v>
      </c>
      <c r="ID11" s="79">
        <v>160948</v>
      </c>
      <c r="IE11" s="79">
        <v>269669</v>
      </c>
      <c r="IF11" s="79">
        <v>-108721</v>
      </c>
      <c r="IG11" s="81">
        <v>-1.3846799999999999</v>
      </c>
      <c r="IH11" s="79">
        <v>7807869</v>
      </c>
      <c r="II11" s="79">
        <v>321278</v>
      </c>
      <c r="IJ11" s="79">
        <v>256366</v>
      </c>
      <c r="IK11" s="79">
        <v>64912</v>
      </c>
      <c r="IL11" s="81">
        <v>0.83833599999999997</v>
      </c>
      <c r="IM11" s="79">
        <v>7859574</v>
      </c>
      <c r="IN11" s="79">
        <v>334551</v>
      </c>
      <c r="IO11" s="79">
        <v>282846</v>
      </c>
      <c r="IP11" s="79">
        <v>51705</v>
      </c>
      <c r="IQ11" s="81">
        <v>0.66221699999999994</v>
      </c>
      <c r="IR11" s="79">
        <v>7892109</v>
      </c>
      <c r="IS11" s="79">
        <v>331424</v>
      </c>
      <c r="IT11" s="79">
        <v>298889</v>
      </c>
      <c r="IU11" s="79">
        <v>32535</v>
      </c>
      <c r="IV11" s="81">
        <v>0.41395399999999999</v>
      </c>
      <c r="IW11" s="79">
        <v>7924101</v>
      </c>
      <c r="IX11" s="82">
        <v>341004</v>
      </c>
      <c r="IY11" s="82">
        <v>309012</v>
      </c>
      <c r="IZ11" s="82">
        <v>31992</v>
      </c>
      <c r="JA11" s="81">
        <v>0.40536699999999998</v>
      </c>
      <c r="JB11" s="79">
        <v>7939273</v>
      </c>
      <c r="JC11" s="82">
        <v>301954</v>
      </c>
      <c r="JD11" s="82">
        <v>286782</v>
      </c>
      <c r="JE11" s="82">
        <v>15172</v>
      </c>
      <c r="JF11" s="81">
        <v>0.191467</v>
      </c>
      <c r="JG11" s="79">
        <v>7967851</v>
      </c>
      <c r="JH11" s="82">
        <v>301533</v>
      </c>
      <c r="JI11" s="82">
        <v>272955</v>
      </c>
      <c r="JJ11" s="82">
        <v>28578</v>
      </c>
      <c r="JK11" s="81">
        <v>0.35995700000000003</v>
      </c>
      <c r="JL11" s="79">
        <v>8013930</v>
      </c>
      <c r="JM11" s="82">
        <v>335484</v>
      </c>
      <c r="JN11" s="82">
        <v>289405</v>
      </c>
      <c r="JO11" s="82">
        <v>46079</v>
      </c>
      <c r="JP11" s="81">
        <v>0.57831200000000005</v>
      </c>
      <c r="JQ11" s="79">
        <v>8065615</v>
      </c>
      <c r="JR11" s="82">
        <v>344022</v>
      </c>
      <c r="JS11" s="82">
        <v>292337</v>
      </c>
      <c r="JT11" s="82">
        <v>51685</v>
      </c>
      <c r="JU11" s="81">
        <v>0.64493900000000004</v>
      </c>
      <c r="JV11" s="79">
        <v>8122005</v>
      </c>
      <c r="JW11" s="82">
        <v>332216</v>
      </c>
      <c r="JX11" s="82">
        <v>275826</v>
      </c>
      <c r="JY11" s="82">
        <v>56390</v>
      </c>
      <c r="JZ11" s="81">
        <v>0.69914100000000001</v>
      </c>
      <c r="KA11" s="79">
        <v>8145506</v>
      </c>
      <c r="KB11" s="82">
        <v>326289</v>
      </c>
      <c r="KC11" s="82">
        <v>302788</v>
      </c>
      <c r="KD11" s="82">
        <v>23501</v>
      </c>
      <c r="KE11" s="81">
        <v>0.28935</v>
      </c>
      <c r="KF11" s="79">
        <v>8138819</v>
      </c>
      <c r="KG11" s="82">
        <v>260630</v>
      </c>
      <c r="KH11" s="82">
        <v>267317</v>
      </c>
      <c r="KI11" s="82">
        <v>-6687</v>
      </c>
      <c r="KJ11" s="81">
        <v>-8.2089999999999996E-2</v>
      </c>
      <c r="KK11" s="79">
        <v>8025003</v>
      </c>
      <c r="KL11" s="82">
        <v>162437</v>
      </c>
      <c r="KM11" s="82">
        <v>276253</v>
      </c>
      <c r="KN11" s="82">
        <v>-113816</v>
      </c>
      <c r="KO11" s="81">
        <v>-1.3984300000000001</v>
      </c>
      <c r="KP11" s="79">
        <v>8095475</v>
      </c>
      <c r="KQ11" s="82">
        <v>358687</v>
      </c>
      <c r="KR11" s="82">
        <v>288215</v>
      </c>
      <c r="KS11" s="82">
        <v>70472</v>
      </c>
      <c r="KT11" s="81">
        <v>0.87815500000000002</v>
      </c>
      <c r="KU11" s="79">
        <v>8159043</v>
      </c>
      <c r="KV11" s="82">
        <v>382062</v>
      </c>
      <c r="KW11" s="82">
        <v>318494</v>
      </c>
      <c r="KX11" s="82">
        <v>63568</v>
      </c>
      <c r="KY11" s="81">
        <v>0.78522899999999995</v>
      </c>
      <c r="KZ11" s="79">
        <v>8171668</v>
      </c>
      <c r="LA11" s="82">
        <v>334594</v>
      </c>
      <c r="LB11" s="82">
        <v>321969</v>
      </c>
      <c r="LC11" s="82">
        <v>12625</v>
      </c>
      <c r="LD11" s="81">
        <v>0.15473600000000001</v>
      </c>
      <c r="LE11" s="79">
        <v>8200647</v>
      </c>
      <c r="LF11" s="82">
        <v>341376</v>
      </c>
      <c r="LG11" s="82">
        <v>312397</v>
      </c>
      <c r="LH11" s="82">
        <v>28979</v>
      </c>
      <c r="LI11" s="81">
        <v>0.354628</v>
      </c>
      <c r="LJ11" s="79">
        <v>8217572</v>
      </c>
      <c r="LK11" s="82">
        <v>322662</v>
      </c>
      <c r="LL11" s="82">
        <v>305737</v>
      </c>
      <c r="LM11" s="82">
        <v>16925</v>
      </c>
      <c r="LN11" s="81">
        <v>0.20638600000000001</v>
      </c>
      <c r="LO11" s="79">
        <v>8234777</v>
      </c>
      <c r="LP11" s="82">
        <v>307570</v>
      </c>
      <c r="LQ11" s="82">
        <v>290365</v>
      </c>
      <c r="LR11" s="82">
        <v>17205</v>
      </c>
      <c r="LS11" s="81">
        <v>0.209368</v>
      </c>
      <c r="LT11" s="79">
        <v>8258395</v>
      </c>
      <c r="LU11" s="82">
        <v>333246</v>
      </c>
      <c r="LV11" s="82">
        <v>309628</v>
      </c>
      <c r="LW11" s="82">
        <v>23618</v>
      </c>
      <c r="LX11" s="81">
        <v>0.28680800000000001</v>
      </c>
      <c r="LY11" s="79">
        <v>8276120</v>
      </c>
      <c r="LZ11" s="82">
        <v>323573</v>
      </c>
      <c r="MA11" s="82">
        <v>305848</v>
      </c>
      <c r="MB11" s="82">
        <v>17725</v>
      </c>
      <c r="MC11" s="81">
        <v>0.21462999999999999</v>
      </c>
      <c r="MD11" s="79">
        <v>8315429</v>
      </c>
      <c r="ME11" s="82">
        <v>337050</v>
      </c>
      <c r="MF11" s="82">
        <v>297741</v>
      </c>
      <c r="MG11" s="82">
        <v>39309</v>
      </c>
      <c r="MH11" s="81">
        <v>0.47496899999999997</v>
      </c>
      <c r="MI11" s="79">
        <v>8304592</v>
      </c>
      <c r="MJ11" s="82">
        <v>307420</v>
      </c>
      <c r="MK11" s="82">
        <v>318257</v>
      </c>
      <c r="ML11" s="82">
        <v>-10837</v>
      </c>
      <c r="MM11" s="81">
        <v>-0.13031999999999999</v>
      </c>
      <c r="MN11" s="79">
        <v>8272985</v>
      </c>
      <c r="MO11" s="82">
        <v>243269</v>
      </c>
      <c r="MP11" s="82">
        <v>274876</v>
      </c>
      <c r="MQ11" s="82">
        <v>-31607</v>
      </c>
      <c r="MR11" s="81">
        <v>-0.38059999999999999</v>
      </c>
      <c r="MS11" s="79">
        <v>8138930</v>
      </c>
      <c r="MT11" s="82">
        <v>152194</v>
      </c>
      <c r="MU11" s="82">
        <v>286249</v>
      </c>
      <c r="MV11" s="82">
        <v>-134055</v>
      </c>
      <c r="MW11" s="81">
        <v>-1.62039</v>
      </c>
      <c r="MX11" s="79">
        <v>8191714</v>
      </c>
      <c r="MY11" s="82">
        <v>335821</v>
      </c>
      <c r="MZ11" s="82">
        <v>283037</v>
      </c>
      <c r="NA11" s="82">
        <v>52784</v>
      </c>
      <c r="NB11" s="81">
        <v>0.64853700000000003</v>
      </c>
      <c r="NC11" s="79">
        <v>8221556</v>
      </c>
      <c r="ND11" s="82">
        <v>339049</v>
      </c>
      <c r="NE11" s="82">
        <v>309207</v>
      </c>
      <c r="NF11" s="82">
        <v>29842</v>
      </c>
      <c r="NG11" s="81">
        <v>0.36429499999999998</v>
      </c>
      <c r="NH11" s="79">
        <v>8244419</v>
      </c>
      <c r="NI11" s="82">
        <v>363874</v>
      </c>
      <c r="NJ11" s="82">
        <v>341011</v>
      </c>
      <c r="NK11" s="82">
        <v>22863</v>
      </c>
      <c r="NL11" s="81">
        <v>0.278086</v>
      </c>
      <c r="NM11" s="79">
        <v>8251054</v>
      </c>
      <c r="NN11" s="82">
        <v>329174</v>
      </c>
      <c r="NO11" s="82">
        <v>322539</v>
      </c>
      <c r="NP11" s="82">
        <v>6635</v>
      </c>
      <c r="NQ11" s="81">
        <v>8.0478999999999995E-2</v>
      </c>
      <c r="NR11" s="79">
        <v>8254801</v>
      </c>
      <c r="NS11" s="82">
        <v>311548</v>
      </c>
      <c r="NT11" s="82">
        <v>307801</v>
      </c>
      <c r="NU11" s="82">
        <v>3747</v>
      </c>
      <c r="NV11" s="81">
        <v>4.5412000000000001E-2</v>
      </c>
      <c r="NW11" s="79">
        <v>8266877</v>
      </c>
      <c r="NX11" s="82">
        <v>311918</v>
      </c>
      <c r="NY11" s="82">
        <v>299842</v>
      </c>
      <c r="NZ11" s="82">
        <v>12076</v>
      </c>
      <c r="OA11" s="81">
        <v>0.146291</v>
      </c>
      <c r="OB11" s="79">
        <v>8276785</v>
      </c>
      <c r="OC11" s="82">
        <v>322671</v>
      </c>
      <c r="OD11" s="82">
        <v>312763</v>
      </c>
      <c r="OE11" s="82">
        <v>9908</v>
      </c>
      <c r="OF11" s="81">
        <v>0.119852</v>
      </c>
      <c r="OG11" s="82">
        <f t="shared" si="3"/>
        <v>2314055</v>
      </c>
      <c r="OH11" s="82">
        <f t="shared" si="4"/>
        <v>2176200</v>
      </c>
      <c r="OI11" s="82">
        <f t="shared" si="5"/>
        <v>137855</v>
      </c>
      <c r="OJ11" s="81">
        <f t="shared" si="1"/>
        <v>1.6937730143888694</v>
      </c>
      <c r="OK11" s="82">
        <f t="shared" si="6"/>
        <v>3677561</v>
      </c>
      <c r="OL11" s="82">
        <f t="shared" si="7"/>
        <v>3659171</v>
      </c>
      <c r="OM11" s="82">
        <f t="shared" si="8"/>
        <v>18390</v>
      </c>
      <c r="ON11" s="81">
        <f t="shared" si="9"/>
        <v>0.22268249460094847</v>
      </c>
      <c r="OO11" s="108"/>
      <c r="OS11" s="111"/>
    </row>
    <row r="12" spans="1:409" ht="31.5" customHeight="1">
      <c r="A12" s="37"/>
      <c r="B12" s="78" t="s">
        <v>19</v>
      </c>
      <c r="C12" s="79">
        <v>126616</v>
      </c>
      <c r="D12" s="79">
        <v>1283</v>
      </c>
      <c r="E12" s="79">
        <v>1689</v>
      </c>
      <c r="F12" s="79">
        <v>-406</v>
      </c>
      <c r="G12" s="79">
        <v>126873</v>
      </c>
      <c r="H12" s="79">
        <v>1638</v>
      </c>
      <c r="I12" s="79">
        <v>1381</v>
      </c>
      <c r="J12" s="79">
        <v>257</v>
      </c>
      <c r="K12" s="81">
        <v>0.20297599999999999</v>
      </c>
      <c r="L12" s="79">
        <v>126888</v>
      </c>
      <c r="M12" s="79">
        <v>1368</v>
      </c>
      <c r="N12" s="79">
        <v>1353</v>
      </c>
      <c r="O12" s="79">
        <v>15</v>
      </c>
      <c r="P12" s="81">
        <v>1.1823E-2</v>
      </c>
      <c r="Q12" s="79">
        <v>126943</v>
      </c>
      <c r="R12" s="79">
        <v>723</v>
      </c>
      <c r="S12" s="79">
        <v>668</v>
      </c>
      <c r="T12" s="79">
        <v>55</v>
      </c>
      <c r="U12" s="81">
        <v>4.3345000000000002E-2</v>
      </c>
      <c r="V12" s="79">
        <v>126982</v>
      </c>
      <c r="W12" s="79">
        <v>803</v>
      </c>
      <c r="X12" s="79">
        <v>764</v>
      </c>
      <c r="Y12" s="79">
        <v>39</v>
      </c>
      <c r="Z12" s="81">
        <v>3.0721999999999999E-2</v>
      </c>
      <c r="AA12" s="79">
        <v>126692</v>
      </c>
      <c r="AB12" s="79">
        <v>888</v>
      </c>
      <c r="AC12" s="79">
        <v>1178</v>
      </c>
      <c r="AD12" s="79">
        <v>-290</v>
      </c>
      <c r="AE12" s="81">
        <v>-0.22838</v>
      </c>
      <c r="AF12" s="79">
        <v>126727</v>
      </c>
      <c r="AG12" s="79">
        <v>1099</v>
      </c>
      <c r="AH12" s="79">
        <v>1064</v>
      </c>
      <c r="AI12" s="79">
        <v>35</v>
      </c>
      <c r="AJ12" s="81">
        <v>2.7626000000000001E-2</v>
      </c>
      <c r="AK12" s="79">
        <v>126796</v>
      </c>
      <c r="AL12" s="79">
        <v>1185</v>
      </c>
      <c r="AM12" s="79">
        <v>1116</v>
      </c>
      <c r="AN12" s="79">
        <v>69</v>
      </c>
      <c r="AO12" s="81">
        <v>5.4448000000000003E-2</v>
      </c>
      <c r="AP12" s="79">
        <v>126951</v>
      </c>
      <c r="AQ12" s="79">
        <v>1402</v>
      </c>
      <c r="AR12" s="79">
        <v>1247</v>
      </c>
      <c r="AS12" s="79">
        <v>155</v>
      </c>
      <c r="AT12" s="81">
        <v>0.12224400000000001</v>
      </c>
      <c r="AU12" s="79">
        <v>127427</v>
      </c>
      <c r="AV12" s="79">
        <v>1614</v>
      </c>
      <c r="AW12" s="79">
        <v>1138</v>
      </c>
      <c r="AX12" s="79">
        <v>476</v>
      </c>
      <c r="AY12" s="81">
        <v>0.374948</v>
      </c>
      <c r="AZ12" s="79">
        <v>127733</v>
      </c>
      <c r="BA12" s="79">
        <v>1619</v>
      </c>
      <c r="BB12" s="79">
        <v>1313</v>
      </c>
      <c r="BC12" s="79">
        <v>306</v>
      </c>
      <c r="BD12" s="81">
        <v>0.24013699999999999</v>
      </c>
      <c r="BE12" s="79">
        <v>127404</v>
      </c>
      <c r="BF12" s="79">
        <v>1198</v>
      </c>
      <c r="BG12" s="79">
        <v>1527</v>
      </c>
      <c r="BH12" s="79">
        <v>-329</v>
      </c>
      <c r="BI12" s="81">
        <v>-0.25757000000000002</v>
      </c>
      <c r="BJ12" s="79">
        <v>127900</v>
      </c>
      <c r="BK12" s="79">
        <v>1727</v>
      </c>
      <c r="BL12" s="79">
        <v>1231</v>
      </c>
      <c r="BM12" s="79">
        <v>496</v>
      </c>
      <c r="BN12" s="81">
        <v>0.38931300000000002</v>
      </c>
      <c r="BO12" s="79">
        <v>128281</v>
      </c>
      <c r="BP12" s="79">
        <v>1867</v>
      </c>
      <c r="BQ12" s="79">
        <v>1486</v>
      </c>
      <c r="BR12" s="79">
        <v>381</v>
      </c>
      <c r="BS12" s="81">
        <v>0.29788900000000001</v>
      </c>
      <c r="BT12" s="79">
        <v>127940</v>
      </c>
      <c r="BU12" s="79">
        <v>1644</v>
      </c>
      <c r="BV12" s="79">
        <v>1985</v>
      </c>
      <c r="BW12" s="79">
        <v>-341</v>
      </c>
      <c r="BX12" s="81">
        <v>-0.26582</v>
      </c>
      <c r="BY12" s="79">
        <v>128372</v>
      </c>
      <c r="BZ12" s="79">
        <v>1962</v>
      </c>
      <c r="CA12" s="79">
        <v>1530</v>
      </c>
      <c r="CB12" s="79">
        <v>432</v>
      </c>
      <c r="CC12" s="81">
        <v>0.33765800000000001</v>
      </c>
      <c r="CD12" s="79">
        <v>128591</v>
      </c>
      <c r="CE12" s="79">
        <v>1701</v>
      </c>
      <c r="CF12" s="79">
        <v>1482</v>
      </c>
      <c r="CG12" s="79">
        <v>219</v>
      </c>
      <c r="CH12" s="81">
        <v>0.170598</v>
      </c>
      <c r="CI12" s="79">
        <v>129331</v>
      </c>
      <c r="CJ12" s="79">
        <v>2111</v>
      </c>
      <c r="CK12" s="79">
        <v>1371</v>
      </c>
      <c r="CL12" s="79">
        <v>740</v>
      </c>
      <c r="CM12" s="81">
        <v>0.57546799999999998</v>
      </c>
      <c r="CN12" s="79">
        <v>129716</v>
      </c>
      <c r="CO12" s="79">
        <v>1826</v>
      </c>
      <c r="CP12" s="79">
        <v>1441</v>
      </c>
      <c r="CQ12" s="79">
        <v>385</v>
      </c>
      <c r="CR12" s="81">
        <v>0.29768600000000001</v>
      </c>
      <c r="CS12" s="79">
        <v>130077</v>
      </c>
      <c r="CT12" s="79">
        <v>2024</v>
      </c>
      <c r="CU12" s="79">
        <v>1663</v>
      </c>
      <c r="CV12" s="79">
        <v>361</v>
      </c>
      <c r="CW12" s="81">
        <v>0.27829999999999999</v>
      </c>
      <c r="CX12" s="79">
        <v>130292</v>
      </c>
      <c r="CY12" s="79">
        <v>2137</v>
      </c>
      <c r="CZ12" s="79">
        <v>1922</v>
      </c>
      <c r="DA12" s="79">
        <v>215</v>
      </c>
      <c r="DB12" s="81">
        <v>0.16528699999999999</v>
      </c>
      <c r="DC12" s="79">
        <v>130366</v>
      </c>
      <c r="DD12" s="79">
        <v>1883</v>
      </c>
      <c r="DE12" s="79">
        <v>1809</v>
      </c>
      <c r="DF12" s="79">
        <v>74</v>
      </c>
      <c r="DG12" s="81">
        <v>5.6795999999999999E-2</v>
      </c>
      <c r="DH12" s="79">
        <v>130134</v>
      </c>
      <c r="DI12" s="79">
        <v>1717</v>
      </c>
      <c r="DJ12" s="79">
        <v>1949</v>
      </c>
      <c r="DK12" s="79">
        <v>-232</v>
      </c>
      <c r="DL12" s="81">
        <v>-0.17796000000000001</v>
      </c>
      <c r="DM12" s="79">
        <v>129541</v>
      </c>
      <c r="DN12" s="79">
        <v>1230</v>
      </c>
      <c r="DO12" s="79">
        <v>1823</v>
      </c>
      <c r="DP12" s="79">
        <v>-593</v>
      </c>
      <c r="DQ12" s="81">
        <v>-0.45567999999999997</v>
      </c>
      <c r="DR12" s="79">
        <v>129645</v>
      </c>
      <c r="DS12" s="79">
        <v>1502</v>
      </c>
      <c r="DT12" s="79">
        <v>1398</v>
      </c>
      <c r="DU12" s="79">
        <v>104</v>
      </c>
      <c r="DV12" s="81">
        <v>8.0282999999999993E-2</v>
      </c>
      <c r="DW12" s="79">
        <v>129578</v>
      </c>
      <c r="DX12" s="79">
        <v>1686</v>
      </c>
      <c r="DY12" s="79">
        <v>1753</v>
      </c>
      <c r="DZ12" s="79">
        <v>-67</v>
      </c>
      <c r="EA12" s="81">
        <v>-5.1679999999999997E-2</v>
      </c>
      <c r="EB12" s="79">
        <v>129772</v>
      </c>
      <c r="EC12" s="79">
        <v>1660</v>
      </c>
      <c r="ED12" s="79">
        <v>1466</v>
      </c>
      <c r="EE12" s="79">
        <v>194</v>
      </c>
      <c r="EF12" s="81">
        <v>0.14971699999999999</v>
      </c>
      <c r="EG12" s="79">
        <v>129598</v>
      </c>
      <c r="EH12" s="79">
        <v>1629</v>
      </c>
      <c r="EI12" s="79">
        <v>1803</v>
      </c>
      <c r="EJ12" s="79">
        <v>-174</v>
      </c>
      <c r="EK12" s="81">
        <v>-0.13408</v>
      </c>
      <c r="EL12" s="79">
        <v>129453</v>
      </c>
      <c r="EM12" s="79">
        <v>1544</v>
      </c>
      <c r="EN12" s="79">
        <v>1689</v>
      </c>
      <c r="EO12" s="79">
        <v>-145</v>
      </c>
      <c r="EP12" s="81">
        <v>-0.11187999999999999</v>
      </c>
      <c r="EQ12" s="79">
        <v>129629</v>
      </c>
      <c r="ER12" s="79">
        <v>1720</v>
      </c>
      <c r="ES12" s="79">
        <v>1544</v>
      </c>
      <c r="ET12" s="79">
        <v>176</v>
      </c>
      <c r="EU12" s="81">
        <v>0.13595699999999999</v>
      </c>
      <c r="EV12" s="79">
        <v>130099</v>
      </c>
      <c r="EW12" s="79">
        <v>1698</v>
      </c>
      <c r="EX12" s="79">
        <v>1228</v>
      </c>
      <c r="EY12" s="79">
        <v>470</v>
      </c>
      <c r="EZ12" s="81">
        <v>0.36257299999999998</v>
      </c>
      <c r="FA12" s="79">
        <v>130391</v>
      </c>
      <c r="FB12" s="79">
        <v>1717</v>
      </c>
      <c r="FC12" s="79">
        <v>1425</v>
      </c>
      <c r="FD12" s="79">
        <v>292</v>
      </c>
      <c r="FE12" s="81">
        <v>0.224444</v>
      </c>
      <c r="FF12" s="79">
        <v>130682</v>
      </c>
      <c r="FG12" s="79">
        <v>1665</v>
      </c>
      <c r="FH12" s="79">
        <v>1374</v>
      </c>
      <c r="FI12" s="79">
        <v>291</v>
      </c>
      <c r="FJ12" s="81">
        <v>0.22317500000000001</v>
      </c>
      <c r="FK12" s="79">
        <v>130453</v>
      </c>
      <c r="FL12" s="79">
        <v>1241</v>
      </c>
      <c r="FM12" s="79">
        <v>1470</v>
      </c>
      <c r="FN12" s="79">
        <v>-229</v>
      </c>
      <c r="FO12" s="81">
        <v>-0.17523</v>
      </c>
      <c r="FP12" s="79">
        <v>130661</v>
      </c>
      <c r="FQ12" s="79">
        <v>1447</v>
      </c>
      <c r="FR12" s="79">
        <v>1239</v>
      </c>
      <c r="FS12" s="79">
        <v>208</v>
      </c>
      <c r="FT12" s="81">
        <v>0.159444</v>
      </c>
      <c r="FU12" s="79">
        <v>129613</v>
      </c>
      <c r="FV12" s="79">
        <v>1063</v>
      </c>
      <c r="FW12" s="79">
        <v>2111</v>
      </c>
      <c r="FX12" s="79">
        <v>-1048</v>
      </c>
      <c r="FY12" s="81">
        <v>-0.80208000000000002</v>
      </c>
      <c r="FZ12" s="79">
        <v>129533</v>
      </c>
      <c r="GA12" s="79">
        <v>1398</v>
      </c>
      <c r="GB12" s="79">
        <v>1478</v>
      </c>
      <c r="GC12" s="79">
        <v>-80</v>
      </c>
      <c r="GD12" s="81">
        <v>-6.1719999999999997E-2</v>
      </c>
      <c r="GE12" s="79">
        <v>129742</v>
      </c>
      <c r="GF12" s="79">
        <v>1783</v>
      </c>
      <c r="GG12" s="79">
        <v>1574</v>
      </c>
      <c r="GH12" s="79">
        <v>209</v>
      </c>
      <c r="GI12" s="81">
        <v>0.16134899999999999</v>
      </c>
      <c r="GJ12" s="79">
        <v>129823</v>
      </c>
      <c r="GK12" s="79">
        <v>1732</v>
      </c>
      <c r="GL12" s="79">
        <v>1651</v>
      </c>
      <c r="GM12" s="79">
        <v>81</v>
      </c>
      <c r="GN12" s="81">
        <v>6.2432000000000001E-2</v>
      </c>
      <c r="GO12" s="79">
        <v>129882</v>
      </c>
      <c r="GP12" s="79">
        <v>1969</v>
      </c>
      <c r="GQ12" s="79">
        <v>1910</v>
      </c>
      <c r="GR12" s="79">
        <v>59</v>
      </c>
      <c r="GS12" s="81">
        <v>4.5446E-2</v>
      </c>
      <c r="GT12" s="79">
        <v>130089</v>
      </c>
      <c r="GU12" s="79">
        <v>1809</v>
      </c>
      <c r="GV12" s="79">
        <v>1602</v>
      </c>
      <c r="GW12" s="79">
        <v>207</v>
      </c>
      <c r="GX12" s="81">
        <v>0.15937499999999999</v>
      </c>
      <c r="GY12" s="79">
        <v>130322</v>
      </c>
      <c r="GZ12" s="79">
        <v>1873</v>
      </c>
      <c r="HA12" s="79">
        <v>1640</v>
      </c>
      <c r="HB12" s="79">
        <v>233</v>
      </c>
      <c r="HC12" s="81">
        <v>0.17910799999999999</v>
      </c>
      <c r="HD12" s="79">
        <v>130908</v>
      </c>
      <c r="HE12" s="79">
        <v>1995</v>
      </c>
      <c r="HF12" s="79">
        <v>1409</v>
      </c>
      <c r="HG12" s="79">
        <v>586</v>
      </c>
      <c r="HH12" s="81">
        <v>0.44965500000000003</v>
      </c>
      <c r="HI12" s="79">
        <v>131435</v>
      </c>
      <c r="HJ12" s="79">
        <v>2028</v>
      </c>
      <c r="HK12" s="79">
        <v>1501</v>
      </c>
      <c r="HL12" s="79">
        <v>527</v>
      </c>
      <c r="HM12" s="81">
        <v>0.40257300000000001</v>
      </c>
      <c r="HN12" s="79">
        <v>131782</v>
      </c>
      <c r="HO12" s="79">
        <v>1830</v>
      </c>
      <c r="HP12" s="79">
        <v>1483</v>
      </c>
      <c r="HQ12" s="79">
        <v>347</v>
      </c>
      <c r="HR12" s="81">
        <v>0.26400899999999999</v>
      </c>
      <c r="HS12" s="79">
        <v>131981</v>
      </c>
      <c r="HT12" s="79">
        <v>1709</v>
      </c>
      <c r="HU12" s="79">
        <v>1510</v>
      </c>
      <c r="HV12" s="79">
        <v>199</v>
      </c>
      <c r="HW12" s="81">
        <v>0.151007</v>
      </c>
      <c r="HX12" s="79">
        <v>132413</v>
      </c>
      <c r="HY12" s="79">
        <v>1769</v>
      </c>
      <c r="HZ12" s="79">
        <v>1337</v>
      </c>
      <c r="IA12" s="79">
        <v>432</v>
      </c>
      <c r="IB12" s="81">
        <v>0.32732</v>
      </c>
      <c r="IC12" s="79">
        <v>132186</v>
      </c>
      <c r="ID12" s="79">
        <v>1418</v>
      </c>
      <c r="IE12" s="79">
        <v>1645</v>
      </c>
      <c r="IF12" s="79">
        <v>-227</v>
      </c>
      <c r="IG12" s="81">
        <v>-0.17143</v>
      </c>
      <c r="IH12" s="79">
        <v>132039</v>
      </c>
      <c r="II12" s="79">
        <v>1609</v>
      </c>
      <c r="IJ12" s="79">
        <v>1756</v>
      </c>
      <c r="IK12" s="79">
        <v>-147</v>
      </c>
      <c r="IL12" s="81">
        <v>-0.11121</v>
      </c>
      <c r="IM12" s="79">
        <v>132210</v>
      </c>
      <c r="IN12" s="79">
        <v>1746</v>
      </c>
      <c r="IO12" s="79">
        <v>1575</v>
      </c>
      <c r="IP12" s="79">
        <v>171</v>
      </c>
      <c r="IQ12" s="81">
        <v>0.12950700000000001</v>
      </c>
      <c r="IR12" s="79">
        <v>132413</v>
      </c>
      <c r="IS12" s="79">
        <v>1958</v>
      </c>
      <c r="IT12" s="79">
        <v>1755</v>
      </c>
      <c r="IU12" s="79">
        <v>203</v>
      </c>
      <c r="IV12" s="81">
        <v>0.15354400000000001</v>
      </c>
      <c r="IW12" s="79">
        <v>133002</v>
      </c>
      <c r="IX12" s="82">
        <v>2536</v>
      </c>
      <c r="IY12" s="82">
        <v>1947</v>
      </c>
      <c r="IZ12" s="82">
        <v>589</v>
      </c>
      <c r="JA12" s="81">
        <v>0.44481999999999999</v>
      </c>
      <c r="JB12" s="79">
        <v>133562</v>
      </c>
      <c r="JC12" s="82">
        <v>2059</v>
      </c>
      <c r="JD12" s="82">
        <v>1499</v>
      </c>
      <c r="JE12" s="82">
        <v>560</v>
      </c>
      <c r="JF12" s="81">
        <v>0.42104599999999998</v>
      </c>
      <c r="JG12" s="79">
        <v>134266</v>
      </c>
      <c r="JH12" s="82">
        <v>2228</v>
      </c>
      <c r="JI12" s="82">
        <v>1524</v>
      </c>
      <c r="JJ12" s="82">
        <v>704</v>
      </c>
      <c r="JK12" s="81">
        <v>0.52709600000000001</v>
      </c>
      <c r="JL12" s="79">
        <v>134718</v>
      </c>
      <c r="JM12" s="82">
        <v>2324</v>
      </c>
      <c r="JN12" s="82">
        <v>1872</v>
      </c>
      <c r="JO12" s="82">
        <v>452</v>
      </c>
      <c r="JP12" s="81">
        <v>0.33664500000000003</v>
      </c>
      <c r="JQ12" s="79">
        <v>134230</v>
      </c>
      <c r="JR12" s="82">
        <v>2211</v>
      </c>
      <c r="JS12" s="82">
        <v>2699</v>
      </c>
      <c r="JT12" s="82">
        <v>-488</v>
      </c>
      <c r="JU12" s="81">
        <v>-0.36224000000000001</v>
      </c>
      <c r="JV12" s="79">
        <v>134734</v>
      </c>
      <c r="JW12" s="82">
        <v>2163</v>
      </c>
      <c r="JX12" s="82">
        <v>1659</v>
      </c>
      <c r="JY12" s="82">
        <v>504</v>
      </c>
      <c r="JZ12" s="81">
        <v>0.375475</v>
      </c>
      <c r="KA12" s="79">
        <v>134854</v>
      </c>
      <c r="KB12" s="82">
        <v>2218</v>
      </c>
      <c r="KC12" s="82">
        <v>2098</v>
      </c>
      <c r="KD12" s="82">
        <v>120</v>
      </c>
      <c r="KE12" s="81">
        <v>8.9064000000000004E-2</v>
      </c>
      <c r="KF12" s="79">
        <v>135226</v>
      </c>
      <c r="KG12" s="82">
        <v>2131</v>
      </c>
      <c r="KH12" s="82">
        <v>1759</v>
      </c>
      <c r="KI12" s="82">
        <v>372</v>
      </c>
      <c r="KJ12" s="81">
        <v>0.27585399999999999</v>
      </c>
      <c r="KK12" s="79">
        <v>135346</v>
      </c>
      <c r="KL12" s="82">
        <v>1841</v>
      </c>
      <c r="KM12" s="82">
        <v>1721</v>
      </c>
      <c r="KN12" s="82">
        <v>120</v>
      </c>
      <c r="KO12" s="81">
        <v>8.8739999999999999E-2</v>
      </c>
      <c r="KP12" s="79">
        <v>135664</v>
      </c>
      <c r="KQ12" s="82">
        <v>2019</v>
      </c>
      <c r="KR12" s="82">
        <v>1701</v>
      </c>
      <c r="KS12" s="82">
        <v>318</v>
      </c>
      <c r="KT12" s="81">
        <v>0.234953</v>
      </c>
      <c r="KU12" s="79">
        <v>136074</v>
      </c>
      <c r="KV12" s="82">
        <v>2175</v>
      </c>
      <c r="KW12" s="82">
        <v>1765</v>
      </c>
      <c r="KX12" s="82">
        <v>410</v>
      </c>
      <c r="KY12" s="81">
        <v>0.30221700000000001</v>
      </c>
      <c r="KZ12" s="79">
        <v>136411</v>
      </c>
      <c r="LA12" s="82">
        <v>2012</v>
      </c>
      <c r="LB12" s="82">
        <v>1675</v>
      </c>
      <c r="LC12" s="82">
        <v>337</v>
      </c>
      <c r="LD12" s="81">
        <v>0.24765899999999999</v>
      </c>
      <c r="LE12" s="79">
        <v>137124</v>
      </c>
      <c r="LF12" s="82">
        <v>2210</v>
      </c>
      <c r="LG12" s="82">
        <v>1497</v>
      </c>
      <c r="LH12" s="82">
        <v>713</v>
      </c>
      <c r="LI12" s="81">
        <v>0.52268499999999996</v>
      </c>
      <c r="LJ12" s="79">
        <v>137423</v>
      </c>
      <c r="LK12" s="82">
        <v>1959</v>
      </c>
      <c r="LL12" s="82">
        <v>1660</v>
      </c>
      <c r="LM12" s="82">
        <v>299</v>
      </c>
      <c r="LN12" s="81">
        <v>0.21805099999999999</v>
      </c>
      <c r="LO12" s="79">
        <v>137798</v>
      </c>
      <c r="LP12" s="82">
        <v>2237</v>
      </c>
      <c r="LQ12" s="82">
        <v>1862</v>
      </c>
      <c r="LR12" s="82">
        <v>375</v>
      </c>
      <c r="LS12" s="81">
        <v>0.27288000000000001</v>
      </c>
      <c r="LT12" s="79">
        <v>138306</v>
      </c>
      <c r="LU12" s="82">
        <v>2175</v>
      </c>
      <c r="LV12" s="82">
        <v>1667</v>
      </c>
      <c r="LW12" s="82">
        <v>508</v>
      </c>
      <c r="LX12" s="81">
        <v>0.36865599999999998</v>
      </c>
      <c r="LY12" s="79">
        <v>139035</v>
      </c>
      <c r="LZ12" s="82">
        <v>2462</v>
      </c>
      <c r="MA12" s="82">
        <v>1733</v>
      </c>
      <c r="MB12" s="82">
        <v>729</v>
      </c>
      <c r="MC12" s="81">
        <v>0.527092</v>
      </c>
      <c r="MD12" s="79">
        <v>139855</v>
      </c>
      <c r="ME12" s="82">
        <v>2324</v>
      </c>
      <c r="MF12" s="82">
        <v>1504</v>
      </c>
      <c r="MG12" s="82">
        <v>820</v>
      </c>
      <c r="MH12" s="81">
        <v>0.58977999999999997</v>
      </c>
      <c r="MI12" s="79">
        <v>140545</v>
      </c>
      <c r="MJ12" s="82">
        <v>2382</v>
      </c>
      <c r="MK12" s="82">
        <v>1692</v>
      </c>
      <c r="ML12" s="82">
        <v>690</v>
      </c>
      <c r="MM12" s="81">
        <v>0.49336799999999997</v>
      </c>
      <c r="MN12" s="79">
        <v>141665</v>
      </c>
      <c r="MO12" s="82">
        <v>2566</v>
      </c>
      <c r="MP12" s="82">
        <v>1446</v>
      </c>
      <c r="MQ12" s="82">
        <v>1120</v>
      </c>
      <c r="MR12" s="81">
        <v>0.796898</v>
      </c>
      <c r="MS12" s="79">
        <v>141633</v>
      </c>
      <c r="MT12" s="82">
        <v>1503</v>
      </c>
      <c r="MU12" s="82">
        <v>1535</v>
      </c>
      <c r="MV12" s="82">
        <v>-32</v>
      </c>
      <c r="MW12" s="81">
        <v>-2.2589999999999999E-2</v>
      </c>
      <c r="MX12" s="79">
        <v>142475</v>
      </c>
      <c r="MY12" s="82">
        <v>2442</v>
      </c>
      <c r="MZ12" s="82">
        <v>1600</v>
      </c>
      <c r="NA12" s="82">
        <v>842</v>
      </c>
      <c r="NB12" s="81">
        <v>0.59449399999999997</v>
      </c>
      <c r="NC12" s="79">
        <v>142662</v>
      </c>
      <c r="ND12" s="82">
        <v>2162</v>
      </c>
      <c r="NE12" s="82">
        <v>1975</v>
      </c>
      <c r="NF12" s="82">
        <v>187</v>
      </c>
      <c r="NG12" s="81">
        <v>0.13125100000000001</v>
      </c>
      <c r="NH12" s="79">
        <v>143079</v>
      </c>
      <c r="NI12" s="82">
        <v>2418</v>
      </c>
      <c r="NJ12" s="82">
        <v>2001</v>
      </c>
      <c r="NK12" s="82">
        <v>417</v>
      </c>
      <c r="NL12" s="81">
        <v>0.29229899999999998</v>
      </c>
      <c r="NM12" s="79">
        <v>143748</v>
      </c>
      <c r="NN12" s="82">
        <v>2532</v>
      </c>
      <c r="NO12" s="82">
        <v>1863</v>
      </c>
      <c r="NP12" s="82">
        <v>669</v>
      </c>
      <c r="NQ12" s="81">
        <v>0.46757399999999999</v>
      </c>
      <c r="NR12" s="79">
        <v>144501</v>
      </c>
      <c r="NS12" s="82">
        <v>2605</v>
      </c>
      <c r="NT12" s="82">
        <v>1852</v>
      </c>
      <c r="NU12" s="82">
        <v>753</v>
      </c>
      <c r="NV12" s="81">
        <v>0.52383299999999999</v>
      </c>
      <c r="NW12" s="79">
        <v>144855</v>
      </c>
      <c r="NX12" s="82">
        <v>2537</v>
      </c>
      <c r="NY12" s="82">
        <v>2183</v>
      </c>
      <c r="NZ12" s="82">
        <v>354</v>
      </c>
      <c r="OA12" s="81">
        <v>0.244981</v>
      </c>
      <c r="OB12" s="79">
        <v>145312</v>
      </c>
      <c r="OC12" s="82">
        <v>2886</v>
      </c>
      <c r="OD12" s="82">
        <v>2429</v>
      </c>
      <c r="OE12" s="82">
        <v>457</v>
      </c>
      <c r="OF12" s="81">
        <v>0.31548799999999999</v>
      </c>
      <c r="OG12" s="82">
        <f t="shared" si="3"/>
        <v>17582</v>
      </c>
      <c r="OH12" s="82">
        <f t="shared" si="4"/>
        <v>13903</v>
      </c>
      <c r="OI12" s="82">
        <f t="shared" si="5"/>
        <v>3679</v>
      </c>
      <c r="OJ12" s="81">
        <f t="shared" si="1"/>
        <v>2.5975584786031503</v>
      </c>
      <c r="OK12" s="82">
        <f t="shared" si="6"/>
        <v>28819</v>
      </c>
      <c r="OL12" s="82">
        <f t="shared" si="7"/>
        <v>21813</v>
      </c>
      <c r="OM12" s="82">
        <f t="shared" si="8"/>
        <v>7006</v>
      </c>
      <c r="ON12" s="81">
        <f t="shared" si="9"/>
        <v>5.0655792228825938</v>
      </c>
      <c r="OO12" s="108"/>
    </row>
    <row r="13" spans="1:409" ht="31.5" customHeight="1">
      <c r="A13" s="37"/>
      <c r="B13" s="78" t="s">
        <v>20</v>
      </c>
      <c r="C13" s="79">
        <v>341045</v>
      </c>
      <c r="D13" s="79">
        <v>7170</v>
      </c>
      <c r="E13" s="79">
        <v>6510</v>
      </c>
      <c r="F13" s="79">
        <v>660</v>
      </c>
      <c r="G13" s="79">
        <v>342858</v>
      </c>
      <c r="H13" s="79">
        <v>8966</v>
      </c>
      <c r="I13" s="79">
        <v>7153</v>
      </c>
      <c r="J13" s="79">
        <v>1813</v>
      </c>
      <c r="K13" s="81">
        <v>0.53160099999999999</v>
      </c>
      <c r="L13" s="79">
        <v>343405</v>
      </c>
      <c r="M13" s="79">
        <v>7645</v>
      </c>
      <c r="N13" s="79">
        <v>7098</v>
      </c>
      <c r="O13" s="79">
        <v>547</v>
      </c>
      <c r="P13" s="81">
        <v>0.15954099999999999</v>
      </c>
      <c r="Q13" s="79">
        <v>340271</v>
      </c>
      <c r="R13" s="79">
        <v>3704</v>
      </c>
      <c r="S13" s="79">
        <v>6838</v>
      </c>
      <c r="T13" s="79">
        <v>-3134</v>
      </c>
      <c r="U13" s="81">
        <v>-0.91263000000000005</v>
      </c>
      <c r="V13" s="79">
        <v>337921</v>
      </c>
      <c r="W13" s="79">
        <v>4193</v>
      </c>
      <c r="X13" s="79">
        <v>6543</v>
      </c>
      <c r="Y13" s="79">
        <v>-2350</v>
      </c>
      <c r="Z13" s="81">
        <v>-0.69062999999999997</v>
      </c>
      <c r="AA13" s="79">
        <v>336513</v>
      </c>
      <c r="AB13" s="79">
        <v>4367</v>
      </c>
      <c r="AC13" s="79">
        <v>5775</v>
      </c>
      <c r="AD13" s="79">
        <v>-1408</v>
      </c>
      <c r="AE13" s="81">
        <v>-0.41666999999999998</v>
      </c>
      <c r="AF13" s="79">
        <v>336207</v>
      </c>
      <c r="AG13" s="79">
        <v>5580</v>
      </c>
      <c r="AH13" s="79">
        <v>5886</v>
      </c>
      <c r="AI13" s="79">
        <v>-306</v>
      </c>
      <c r="AJ13" s="81">
        <v>-9.0929999999999997E-2</v>
      </c>
      <c r="AK13" s="79">
        <v>337809</v>
      </c>
      <c r="AL13" s="79">
        <v>6879</v>
      </c>
      <c r="AM13" s="79">
        <v>5277</v>
      </c>
      <c r="AN13" s="79">
        <v>1602</v>
      </c>
      <c r="AO13" s="81">
        <v>0.47649200000000003</v>
      </c>
      <c r="AP13" s="79">
        <v>339222</v>
      </c>
      <c r="AQ13" s="79">
        <v>7362</v>
      </c>
      <c r="AR13" s="79">
        <v>5949</v>
      </c>
      <c r="AS13" s="79">
        <v>1413</v>
      </c>
      <c r="AT13" s="81">
        <v>0.41828399999999999</v>
      </c>
      <c r="AU13" s="79">
        <v>341479</v>
      </c>
      <c r="AV13" s="79">
        <v>8384</v>
      </c>
      <c r="AW13" s="79">
        <v>6127</v>
      </c>
      <c r="AX13" s="79">
        <v>2257</v>
      </c>
      <c r="AY13" s="81">
        <v>0.66534599999999999</v>
      </c>
      <c r="AZ13" s="79">
        <v>342128</v>
      </c>
      <c r="BA13" s="79">
        <v>7322</v>
      </c>
      <c r="BB13" s="79">
        <v>6673</v>
      </c>
      <c r="BC13" s="79">
        <v>649</v>
      </c>
      <c r="BD13" s="81">
        <v>0.190056</v>
      </c>
      <c r="BE13" s="79">
        <v>340045</v>
      </c>
      <c r="BF13" s="79">
        <v>5768</v>
      </c>
      <c r="BG13" s="79">
        <v>7851</v>
      </c>
      <c r="BH13" s="79">
        <v>-2083</v>
      </c>
      <c r="BI13" s="81">
        <v>-0.60884000000000005</v>
      </c>
      <c r="BJ13" s="79">
        <v>341275</v>
      </c>
      <c r="BK13" s="79">
        <v>8428</v>
      </c>
      <c r="BL13" s="79">
        <v>7198</v>
      </c>
      <c r="BM13" s="79">
        <v>1230</v>
      </c>
      <c r="BN13" s="81">
        <v>0.36171700000000001</v>
      </c>
      <c r="BO13" s="79">
        <v>344172</v>
      </c>
      <c r="BP13" s="79">
        <v>9740</v>
      </c>
      <c r="BQ13" s="79">
        <v>6843</v>
      </c>
      <c r="BR13" s="79">
        <v>2897</v>
      </c>
      <c r="BS13" s="81">
        <v>0.84887599999999996</v>
      </c>
      <c r="BT13" s="79">
        <v>345525</v>
      </c>
      <c r="BU13" s="79">
        <v>9607</v>
      </c>
      <c r="BV13" s="79">
        <v>8254</v>
      </c>
      <c r="BW13" s="79">
        <v>1353</v>
      </c>
      <c r="BX13" s="81">
        <v>0.39311699999999999</v>
      </c>
      <c r="BY13" s="79">
        <v>345232</v>
      </c>
      <c r="BZ13" s="79">
        <v>8450</v>
      </c>
      <c r="CA13" s="79">
        <v>8743</v>
      </c>
      <c r="CB13" s="79">
        <v>-293</v>
      </c>
      <c r="CC13" s="81">
        <v>-8.48E-2</v>
      </c>
      <c r="CD13" s="79">
        <v>347519</v>
      </c>
      <c r="CE13" s="79">
        <v>9851</v>
      </c>
      <c r="CF13" s="79">
        <v>7564</v>
      </c>
      <c r="CG13" s="79">
        <v>2287</v>
      </c>
      <c r="CH13" s="81">
        <v>0.66245299999999996</v>
      </c>
      <c r="CI13" s="79">
        <v>349705</v>
      </c>
      <c r="CJ13" s="79">
        <v>9446</v>
      </c>
      <c r="CK13" s="79">
        <v>7260</v>
      </c>
      <c r="CL13" s="79">
        <v>2186</v>
      </c>
      <c r="CM13" s="81">
        <v>0.62902999999999998</v>
      </c>
      <c r="CN13" s="79">
        <v>351583</v>
      </c>
      <c r="CO13" s="79">
        <v>9000</v>
      </c>
      <c r="CP13" s="79">
        <v>7122</v>
      </c>
      <c r="CQ13" s="79">
        <v>1878</v>
      </c>
      <c r="CR13" s="81">
        <v>0.53702399999999995</v>
      </c>
      <c r="CS13" s="79">
        <v>353073</v>
      </c>
      <c r="CT13" s="79">
        <v>9312</v>
      </c>
      <c r="CU13" s="79">
        <v>7822</v>
      </c>
      <c r="CV13" s="79">
        <v>1490</v>
      </c>
      <c r="CW13" s="81">
        <v>0.42379800000000001</v>
      </c>
      <c r="CX13" s="79">
        <v>354561</v>
      </c>
      <c r="CY13" s="79">
        <v>9091</v>
      </c>
      <c r="CZ13" s="79">
        <v>7603</v>
      </c>
      <c r="DA13" s="79">
        <v>1488</v>
      </c>
      <c r="DB13" s="81">
        <v>0.42144300000000001</v>
      </c>
      <c r="DC13" s="79">
        <v>356133</v>
      </c>
      <c r="DD13" s="79">
        <v>9869</v>
      </c>
      <c r="DE13" s="79">
        <v>8297</v>
      </c>
      <c r="DF13" s="79">
        <v>1572</v>
      </c>
      <c r="DG13" s="81">
        <v>0.44336500000000001</v>
      </c>
      <c r="DH13" s="79">
        <v>357920</v>
      </c>
      <c r="DI13" s="79">
        <v>9815</v>
      </c>
      <c r="DJ13" s="79">
        <v>8028</v>
      </c>
      <c r="DK13" s="79">
        <v>1787</v>
      </c>
      <c r="DL13" s="81">
        <v>0.50177899999999998</v>
      </c>
      <c r="DM13" s="79">
        <v>355695</v>
      </c>
      <c r="DN13" s="79">
        <v>8648</v>
      </c>
      <c r="DO13" s="79">
        <v>10873</v>
      </c>
      <c r="DP13" s="79">
        <v>-2225</v>
      </c>
      <c r="DQ13" s="81">
        <v>-0.62165000000000004</v>
      </c>
      <c r="DR13" s="79">
        <v>357808</v>
      </c>
      <c r="DS13" s="79">
        <v>9993</v>
      </c>
      <c r="DT13" s="79">
        <v>7880</v>
      </c>
      <c r="DU13" s="79">
        <v>2113</v>
      </c>
      <c r="DV13" s="81">
        <v>0.59404800000000002</v>
      </c>
      <c r="DW13" s="79">
        <v>361656</v>
      </c>
      <c r="DX13" s="79">
        <v>12593</v>
      </c>
      <c r="DY13" s="79">
        <v>8745</v>
      </c>
      <c r="DZ13" s="79">
        <v>3848</v>
      </c>
      <c r="EA13" s="81">
        <v>1.075437</v>
      </c>
      <c r="EB13" s="79">
        <v>363333</v>
      </c>
      <c r="EC13" s="79">
        <v>11845</v>
      </c>
      <c r="ED13" s="79">
        <v>10168</v>
      </c>
      <c r="EE13" s="79">
        <v>1677</v>
      </c>
      <c r="EF13" s="81">
        <v>0.4637</v>
      </c>
      <c r="EG13" s="79">
        <v>365982</v>
      </c>
      <c r="EH13" s="79">
        <v>10922</v>
      </c>
      <c r="EI13" s="79">
        <v>8273</v>
      </c>
      <c r="EJ13" s="79">
        <v>2649</v>
      </c>
      <c r="EK13" s="81">
        <v>0.72908300000000004</v>
      </c>
      <c r="EL13" s="79">
        <v>369132</v>
      </c>
      <c r="EM13" s="79">
        <v>12132</v>
      </c>
      <c r="EN13" s="79">
        <v>8982</v>
      </c>
      <c r="EO13" s="79">
        <v>3150</v>
      </c>
      <c r="EP13" s="81">
        <v>0.86069799999999996</v>
      </c>
      <c r="EQ13" s="79">
        <v>371508</v>
      </c>
      <c r="ER13" s="79">
        <v>11707</v>
      </c>
      <c r="ES13" s="79">
        <v>9331</v>
      </c>
      <c r="ET13" s="79">
        <v>2376</v>
      </c>
      <c r="EU13" s="81">
        <v>0.64367200000000002</v>
      </c>
      <c r="EV13" s="79">
        <v>373601</v>
      </c>
      <c r="EW13" s="79">
        <v>10848</v>
      </c>
      <c r="EX13" s="79">
        <v>8755</v>
      </c>
      <c r="EY13" s="79">
        <v>2093</v>
      </c>
      <c r="EZ13" s="81">
        <v>0.56337999999999999</v>
      </c>
      <c r="FA13" s="79">
        <v>375550</v>
      </c>
      <c r="FB13" s="79">
        <v>11377</v>
      </c>
      <c r="FC13" s="79">
        <v>9428</v>
      </c>
      <c r="FD13" s="79">
        <v>1949</v>
      </c>
      <c r="FE13" s="81">
        <v>0.52168000000000003</v>
      </c>
      <c r="FF13" s="79">
        <v>376770</v>
      </c>
      <c r="FG13" s="79">
        <v>9551</v>
      </c>
      <c r="FH13" s="79">
        <v>8331</v>
      </c>
      <c r="FI13" s="79">
        <v>1220</v>
      </c>
      <c r="FJ13" s="81">
        <v>0.32485700000000001</v>
      </c>
      <c r="FK13" s="79">
        <v>377464</v>
      </c>
      <c r="FL13" s="79">
        <v>9744</v>
      </c>
      <c r="FM13" s="79">
        <v>9050</v>
      </c>
      <c r="FN13" s="79">
        <v>694</v>
      </c>
      <c r="FO13" s="81">
        <v>0.184197</v>
      </c>
      <c r="FP13" s="79">
        <v>377278</v>
      </c>
      <c r="FQ13" s="79">
        <v>9054</v>
      </c>
      <c r="FR13" s="79">
        <v>9240</v>
      </c>
      <c r="FS13" s="79">
        <v>-186</v>
      </c>
      <c r="FT13" s="81">
        <v>-4.9279999999999997E-2</v>
      </c>
      <c r="FU13" s="79">
        <v>377535</v>
      </c>
      <c r="FV13" s="79">
        <v>8411</v>
      </c>
      <c r="FW13" s="79">
        <v>8154</v>
      </c>
      <c r="FX13" s="79">
        <v>257</v>
      </c>
      <c r="FY13" s="81">
        <v>6.812E-2</v>
      </c>
      <c r="FZ13" s="79">
        <v>377462</v>
      </c>
      <c r="GA13" s="79">
        <v>10135</v>
      </c>
      <c r="GB13" s="79">
        <v>10208</v>
      </c>
      <c r="GC13" s="79">
        <v>-73</v>
      </c>
      <c r="GD13" s="81">
        <v>-1.934E-2</v>
      </c>
      <c r="GE13" s="79">
        <v>379006</v>
      </c>
      <c r="GF13" s="79">
        <v>11375</v>
      </c>
      <c r="GG13" s="79">
        <v>9831</v>
      </c>
      <c r="GH13" s="79">
        <v>1544</v>
      </c>
      <c r="GI13" s="81">
        <v>0.40904800000000002</v>
      </c>
      <c r="GJ13" s="79">
        <v>380384</v>
      </c>
      <c r="GK13" s="79">
        <v>12015</v>
      </c>
      <c r="GL13" s="79">
        <v>10637</v>
      </c>
      <c r="GM13" s="79">
        <v>1378</v>
      </c>
      <c r="GN13" s="81">
        <v>0.36358299999999999</v>
      </c>
      <c r="GO13" s="79">
        <v>382385</v>
      </c>
      <c r="GP13" s="79">
        <v>10869</v>
      </c>
      <c r="GQ13" s="79">
        <v>8868</v>
      </c>
      <c r="GR13" s="79">
        <v>2001</v>
      </c>
      <c r="GS13" s="81">
        <v>0.52604700000000004</v>
      </c>
      <c r="GT13" s="79">
        <v>382422</v>
      </c>
      <c r="GU13" s="79">
        <v>10733</v>
      </c>
      <c r="GV13" s="79">
        <v>10696</v>
      </c>
      <c r="GW13" s="79">
        <v>37</v>
      </c>
      <c r="GX13" s="81">
        <v>9.6760000000000006E-3</v>
      </c>
      <c r="GY13" s="79">
        <v>382799</v>
      </c>
      <c r="GZ13" s="79">
        <v>9970</v>
      </c>
      <c r="HA13" s="79">
        <v>9593</v>
      </c>
      <c r="HB13" s="79">
        <v>377</v>
      </c>
      <c r="HC13" s="81">
        <v>9.8582000000000003E-2</v>
      </c>
      <c r="HD13" s="79">
        <v>384054</v>
      </c>
      <c r="HE13" s="79">
        <v>10961</v>
      </c>
      <c r="HF13" s="79">
        <v>9706</v>
      </c>
      <c r="HG13" s="79">
        <v>1255</v>
      </c>
      <c r="HH13" s="81">
        <v>0.32784799999999997</v>
      </c>
      <c r="HI13" s="79">
        <v>385457</v>
      </c>
      <c r="HJ13" s="79">
        <v>12187</v>
      </c>
      <c r="HK13" s="79">
        <v>10784</v>
      </c>
      <c r="HL13" s="79">
        <v>1403</v>
      </c>
      <c r="HM13" s="81">
        <v>0.365313</v>
      </c>
      <c r="HN13" s="79">
        <v>385370</v>
      </c>
      <c r="HO13" s="79">
        <v>9504</v>
      </c>
      <c r="HP13" s="79">
        <v>9591</v>
      </c>
      <c r="HQ13" s="79">
        <v>-87</v>
      </c>
      <c r="HR13" s="81">
        <v>-2.257E-2</v>
      </c>
      <c r="HS13" s="79">
        <v>386797</v>
      </c>
      <c r="HT13" s="79">
        <v>10399</v>
      </c>
      <c r="HU13" s="79">
        <v>8972</v>
      </c>
      <c r="HV13" s="79">
        <v>1427</v>
      </c>
      <c r="HW13" s="81">
        <v>0.37029299999999998</v>
      </c>
      <c r="HX13" s="79">
        <v>387272</v>
      </c>
      <c r="HY13" s="79">
        <v>9397</v>
      </c>
      <c r="HZ13" s="79">
        <v>8922</v>
      </c>
      <c r="IA13" s="79">
        <v>475</v>
      </c>
      <c r="IB13" s="81">
        <v>0.122803</v>
      </c>
      <c r="IC13" s="79">
        <v>384336</v>
      </c>
      <c r="ID13" s="79">
        <v>7928</v>
      </c>
      <c r="IE13" s="79">
        <v>10864</v>
      </c>
      <c r="IF13" s="79">
        <v>-2936</v>
      </c>
      <c r="IG13" s="81">
        <v>-0.75812000000000002</v>
      </c>
      <c r="IH13" s="79">
        <v>385167</v>
      </c>
      <c r="II13" s="79">
        <v>11178</v>
      </c>
      <c r="IJ13" s="79">
        <v>10347</v>
      </c>
      <c r="IK13" s="79">
        <v>831</v>
      </c>
      <c r="IL13" s="81">
        <v>0.21621699999999999</v>
      </c>
      <c r="IM13" s="79">
        <v>386127</v>
      </c>
      <c r="IN13" s="79">
        <v>12150</v>
      </c>
      <c r="IO13" s="79">
        <v>11190</v>
      </c>
      <c r="IP13" s="79">
        <v>960</v>
      </c>
      <c r="IQ13" s="81">
        <v>0.24924299999999999</v>
      </c>
      <c r="IR13" s="79">
        <v>388496</v>
      </c>
      <c r="IS13" s="79">
        <v>13440</v>
      </c>
      <c r="IT13" s="79">
        <v>11071</v>
      </c>
      <c r="IU13" s="79">
        <v>2369</v>
      </c>
      <c r="IV13" s="81">
        <v>0.61352899999999999</v>
      </c>
      <c r="IW13" s="79">
        <v>390269</v>
      </c>
      <c r="IX13" s="82">
        <v>13403</v>
      </c>
      <c r="IY13" s="82">
        <v>11630</v>
      </c>
      <c r="IZ13" s="82">
        <v>1773</v>
      </c>
      <c r="JA13" s="81">
        <v>0.45637499999999998</v>
      </c>
      <c r="JB13" s="79">
        <v>391548</v>
      </c>
      <c r="JC13" s="82">
        <v>12703</v>
      </c>
      <c r="JD13" s="82">
        <v>11424</v>
      </c>
      <c r="JE13" s="82">
        <v>1279</v>
      </c>
      <c r="JF13" s="81">
        <v>0.32772299999999999</v>
      </c>
      <c r="JG13" s="79">
        <v>393156</v>
      </c>
      <c r="JH13" s="82">
        <v>11991</v>
      </c>
      <c r="JI13" s="82">
        <v>10383</v>
      </c>
      <c r="JJ13" s="82">
        <v>1608</v>
      </c>
      <c r="JK13" s="81">
        <v>0.41067799999999999</v>
      </c>
      <c r="JL13" s="79">
        <v>395117</v>
      </c>
      <c r="JM13" s="82">
        <v>12862</v>
      </c>
      <c r="JN13" s="82">
        <v>10901</v>
      </c>
      <c r="JO13" s="82">
        <v>1961</v>
      </c>
      <c r="JP13" s="81">
        <v>0.49878400000000001</v>
      </c>
      <c r="JQ13" s="79">
        <v>395744</v>
      </c>
      <c r="JR13" s="82">
        <v>13125</v>
      </c>
      <c r="JS13" s="82">
        <v>12498</v>
      </c>
      <c r="JT13" s="82">
        <v>627</v>
      </c>
      <c r="JU13" s="81">
        <v>0.15868699999999999</v>
      </c>
      <c r="JV13" s="79">
        <v>398018</v>
      </c>
      <c r="JW13" s="82">
        <v>12132</v>
      </c>
      <c r="JX13" s="82">
        <v>9858</v>
      </c>
      <c r="JY13" s="82">
        <v>2274</v>
      </c>
      <c r="JZ13" s="81">
        <v>0.57461399999999996</v>
      </c>
      <c r="KA13" s="79">
        <v>397630</v>
      </c>
      <c r="KB13" s="82">
        <v>11426</v>
      </c>
      <c r="KC13" s="82">
        <v>11814</v>
      </c>
      <c r="KD13" s="82">
        <v>-388</v>
      </c>
      <c r="KE13" s="81">
        <v>-9.7479999999999997E-2</v>
      </c>
      <c r="KF13" s="79">
        <v>397003</v>
      </c>
      <c r="KG13" s="82">
        <v>9842</v>
      </c>
      <c r="KH13" s="82">
        <v>10469</v>
      </c>
      <c r="KI13" s="82">
        <v>-627</v>
      </c>
      <c r="KJ13" s="81">
        <v>-0.15767999999999999</v>
      </c>
      <c r="KK13" s="79">
        <v>394249</v>
      </c>
      <c r="KL13" s="82">
        <v>8751</v>
      </c>
      <c r="KM13" s="82">
        <v>11505</v>
      </c>
      <c r="KN13" s="82">
        <v>-2754</v>
      </c>
      <c r="KO13" s="81">
        <v>-0.69369999999999998</v>
      </c>
      <c r="KP13" s="79">
        <v>394630</v>
      </c>
      <c r="KQ13" s="82">
        <v>13558</v>
      </c>
      <c r="KR13" s="82">
        <v>13177</v>
      </c>
      <c r="KS13" s="82">
        <v>381</v>
      </c>
      <c r="KT13" s="81">
        <v>9.6639000000000003E-2</v>
      </c>
      <c r="KU13" s="79">
        <v>399638</v>
      </c>
      <c r="KV13" s="82">
        <v>18789</v>
      </c>
      <c r="KW13" s="82">
        <v>13781</v>
      </c>
      <c r="KX13" s="82">
        <v>5008</v>
      </c>
      <c r="KY13" s="81">
        <v>1.269037</v>
      </c>
      <c r="KZ13" s="79">
        <v>400084</v>
      </c>
      <c r="LA13" s="82">
        <v>13906</v>
      </c>
      <c r="LB13" s="82">
        <v>13460</v>
      </c>
      <c r="LC13" s="82">
        <v>446</v>
      </c>
      <c r="LD13" s="81">
        <v>0.11160100000000001</v>
      </c>
      <c r="LE13" s="79">
        <v>402135</v>
      </c>
      <c r="LF13" s="82">
        <v>14332</v>
      </c>
      <c r="LG13" s="82">
        <v>12281</v>
      </c>
      <c r="LH13" s="82">
        <v>2051</v>
      </c>
      <c r="LI13" s="81">
        <v>0.51264200000000004</v>
      </c>
      <c r="LJ13" s="79">
        <v>405235</v>
      </c>
      <c r="LK13" s="82">
        <v>15778</v>
      </c>
      <c r="LL13" s="82">
        <v>12678</v>
      </c>
      <c r="LM13" s="82">
        <v>3100</v>
      </c>
      <c r="LN13" s="81">
        <v>0.77088500000000004</v>
      </c>
      <c r="LO13" s="79">
        <v>405407</v>
      </c>
      <c r="LP13" s="82">
        <v>13541</v>
      </c>
      <c r="LQ13" s="82">
        <v>13369</v>
      </c>
      <c r="LR13" s="82">
        <v>172</v>
      </c>
      <c r="LS13" s="81">
        <v>4.2444999999999997E-2</v>
      </c>
      <c r="LT13" s="79">
        <v>404685</v>
      </c>
      <c r="LU13" s="82">
        <v>12945</v>
      </c>
      <c r="LV13" s="82">
        <v>13667</v>
      </c>
      <c r="LW13" s="82">
        <v>-722</v>
      </c>
      <c r="LX13" s="81">
        <v>-0.17809</v>
      </c>
      <c r="LY13" s="79">
        <v>405180</v>
      </c>
      <c r="LZ13" s="82">
        <v>12652</v>
      </c>
      <c r="MA13" s="82">
        <v>12157</v>
      </c>
      <c r="MB13" s="82">
        <v>495</v>
      </c>
      <c r="MC13" s="81">
        <v>0.122317</v>
      </c>
      <c r="MD13" s="79">
        <v>407394</v>
      </c>
      <c r="ME13" s="82">
        <v>15018</v>
      </c>
      <c r="MF13" s="82">
        <v>12804</v>
      </c>
      <c r="MG13" s="82">
        <v>2214</v>
      </c>
      <c r="MH13" s="81">
        <v>0.54642400000000002</v>
      </c>
      <c r="MI13" s="79">
        <v>407640</v>
      </c>
      <c r="MJ13" s="82">
        <v>12962</v>
      </c>
      <c r="MK13" s="82">
        <v>12716</v>
      </c>
      <c r="ML13" s="82">
        <v>246</v>
      </c>
      <c r="MM13" s="81">
        <v>6.0384E-2</v>
      </c>
      <c r="MN13" s="79">
        <v>409893</v>
      </c>
      <c r="MO13" s="82">
        <v>12733</v>
      </c>
      <c r="MP13" s="82">
        <v>10480</v>
      </c>
      <c r="MQ13" s="82">
        <v>2253</v>
      </c>
      <c r="MR13" s="81">
        <v>0.55269400000000002</v>
      </c>
      <c r="MS13" s="79">
        <v>408351</v>
      </c>
      <c r="MT13" s="82">
        <v>9927</v>
      </c>
      <c r="MU13" s="82">
        <v>11469</v>
      </c>
      <c r="MV13" s="82">
        <v>-1542</v>
      </c>
      <c r="MW13" s="81">
        <v>-0.37619999999999998</v>
      </c>
      <c r="MX13" s="79">
        <v>408519</v>
      </c>
      <c r="MY13" s="82">
        <v>13499</v>
      </c>
      <c r="MZ13" s="82">
        <v>13331</v>
      </c>
      <c r="NA13" s="82">
        <v>168</v>
      </c>
      <c r="NB13" s="81">
        <v>4.1140999999999997E-2</v>
      </c>
      <c r="NC13" s="79">
        <v>410161</v>
      </c>
      <c r="ND13" s="82">
        <v>14335</v>
      </c>
      <c r="NE13" s="82">
        <v>12693</v>
      </c>
      <c r="NF13" s="82">
        <v>1642</v>
      </c>
      <c r="NG13" s="81">
        <v>0.40194000000000002</v>
      </c>
      <c r="NH13" s="79">
        <v>412903</v>
      </c>
      <c r="NI13" s="82">
        <v>15538</v>
      </c>
      <c r="NJ13" s="82">
        <v>12796</v>
      </c>
      <c r="NK13" s="82">
        <v>2742</v>
      </c>
      <c r="NL13" s="81">
        <v>0.66851799999999995</v>
      </c>
      <c r="NM13" s="79">
        <v>413575</v>
      </c>
      <c r="NN13" s="82">
        <v>14119</v>
      </c>
      <c r="NO13" s="82">
        <v>13447</v>
      </c>
      <c r="NP13" s="82">
        <v>672</v>
      </c>
      <c r="NQ13" s="81">
        <v>0.16275000000000001</v>
      </c>
      <c r="NR13" s="79">
        <v>414285</v>
      </c>
      <c r="NS13" s="82">
        <v>12666</v>
      </c>
      <c r="NT13" s="82">
        <v>11956</v>
      </c>
      <c r="NU13" s="82">
        <v>710</v>
      </c>
      <c r="NV13" s="81">
        <v>0.17167399999999999</v>
      </c>
      <c r="NW13" s="79">
        <v>415572</v>
      </c>
      <c r="NX13" s="82">
        <v>13099</v>
      </c>
      <c r="NY13" s="82">
        <v>11812</v>
      </c>
      <c r="NZ13" s="82">
        <v>1287</v>
      </c>
      <c r="OA13" s="81">
        <v>0.31065599999999999</v>
      </c>
      <c r="OB13" s="79">
        <v>416504</v>
      </c>
      <c r="OC13" s="82">
        <v>12737</v>
      </c>
      <c r="OD13" s="82">
        <v>11805</v>
      </c>
      <c r="OE13" s="82">
        <v>932</v>
      </c>
      <c r="OF13" s="81">
        <v>0.224269</v>
      </c>
      <c r="OG13" s="82">
        <f t="shared" si="3"/>
        <v>95993</v>
      </c>
      <c r="OH13" s="82">
        <f t="shared" si="4"/>
        <v>87840</v>
      </c>
      <c r="OI13" s="82">
        <f t="shared" si="5"/>
        <v>8153</v>
      </c>
      <c r="OJ13" s="81">
        <f t="shared" si="1"/>
        <v>1.996566679155922</v>
      </c>
      <c r="OK13" s="82">
        <f t="shared" si="6"/>
        <v>159285</v>
      </c>
      <c r="OL13" s="82">
        <f t="shared" si="7"/>
        <v>147466</v>
      </c>
      <c r="OM13" s="82">
        <f t="shared" si="8"/>
        <v>11819</v>
      </c>
      <c r="ON13" s="81">
        <f t="shared" si="9"/>
        <v>2.9205431384904306</v>
      </c>
      <c r="OO13" s="108"/>
    </row>
    <row r="14" spans="1:409" s="51" customFormat="1" ht="31.5" customHeight="1">
      <c r="A14" s="50"/>
      <c r="B14" s="76" t="s">
        <v>21</v>
      </c>
      <c r="C14" s="75">
        <v>2100144</v>
      </c>
      <c r="D14" s="75">
        <v>154760</v>
      </c>
      <c r="E14" s="75">
        <v>119918</v>
      </c>
      <c r="F14" s="75">
        <v>34842</v>
      </c>
      <c r="G14" s="75">
        <v>2125120</v>
      </c>
      <c r="H14" s="75">
        <v>147076</v>
      </c>
      <c r="I14" s="75">
        <v>122100</v>
      </c>
      <c r="J14" s="75">
        <v>24976</v>
      </c>
      <c r="K14" s="77">
        <v>1.189252</v>
      </c>
      <c r="L14" s="75">
        <v>2106372</v>
      </c>
      <c r="M14" s="75">
        <v>133769</v>
      </c>
      <c r="N14" s="75">
        <v>152517</v>
      </c>
      <c r="O14" s="75">
        <v>-18748</v>
      </c>
      <c r="P14" s="77">
        <v>-0.88221000000000005</v>
      </c>
      <c r="Q14" s="75">
        <v>2031853</v>
      </c>
      <c r="R14" s="75">
        <v>64508</v>
      </c>
      <c r="S14" s="75">
        <v>139027</v>
      </c>
      <c r="T14" s="75">
        <v>-74519</v>
      </c>
      <c r="U14" s="77">
        <v>-3.5377900000000002</v>
      </c>
      <c r="V14" s="75">
        <v>2007950</v>
      </c>
      <c r="W14" s="75">
        <v>91122</v>
      </c>
      <c r="X14" s="75">
        <v>115025</v>
      </c>
      <c r="Y14" s="75">
        <v>-23903</v>
      </c>
      <c r="Z14" s="77">
        <v>-1.17641</v>
      </c>
      <c r="AA14" s="75">
        <v>2022551</v>
      </c>
      <c r="AB14" s="75">
        <v>119899</v>
      </c>
      <c r="AC14" s="75">
        <v>105298</v>
      </c>
      <c r="AD14" s="75">
        <v>14601</v>
      </c>
      <c r="AE14" s="77">
        <v>0.72716000000000003</v>
      </c>
      <c r="AF14" s="75">
        <v>2061975</v>
      </c>
      <c r="AG14" s="75">
        <v>146156</v>
      </c>
      <c r="AH14" s="75">
        <v>106732</v>
      </c>
      <c r="AI14" s="75">
        <v>39424</v>
      </c>
      <c r="AJ14" s="77">
        <v>1.949222</v>
      </c>
      <c r="AK14" s="75">
        <v>2111965</v>
      </c>
      <c r="AL14" s="75">
        <v>158745</v>
      </c>
      <c r="AM14" s="75">
        <v>108755</v>
      </c>
      <c r="AN14" s="75">
        <v>49990</v>
      </c>
      <c r="AO14" s="77">
        <v>2.4243749999999999</v>
      </c>
      <c r="AP14" s="75">
        <v>2158803</v>
      </c>
      <c r="AQ14" s="75">
        <v>164172</v>
      </c>
      <c r="AR14" s="75">
        <v>117334</v>
      </c>
      <c r="AS14" s="75">
        <v>46838</v>
      </c>
      <c r="AT14" s="77">
        <v>2.2177449999999999</v>
      </c>
      <c r="AU14" s="75">
        <v>2194228</v>
      </c>
      <c r="AV14" s="75">
        <v>166096</v>
      </c>
      <c r="AW14" s="75">
        <v>130671</v>
      </c>
      <c r="AX14" s="75">
        <v>35425</v>
      </c>
      <c r="AY14" s="77">
        <v>1.6409560000000001</v>
      </c>
      <c r="AZ14" s="75">
        <v>2210828</v>
      </c>
      <c r="BA14" s="75">
        <v>149121</v>
      </c>
      <c r="BB14" s="75">
        <v>132521</v>
      </c>
      <c r="BC14" s="75">
        <v>16600</v>
      </c>
      <c r="BD14" s="77">
        <v>0.75653000000000004</v>
      </c>
      <c r="BE14" s="75">
        <v>2160073</v>
      </c>
      <c r="BF14" s="75">
        <v>100036</v>
      </c>
      <c r="BG14" s="75">
        <v>150791</v>
      </c>
      <c r="BH14" s="75">
        <v>-50755</v>
      </c>
      <c r="BI14" s="77">
        <v>-2.29575</v>
      </c>
      <c r="BJ14" s="75">
        <v>2204593</v>
      </c>
      <c r="BK14" s="75">
        <v>174719</v>
      </c>
      <c r="BL14" s="75">
        <v>130199</v>
      </c>
      <c r="BM14" s="75">
        <v>44520</v>
      </c>
      <c r="BN14" s="77">
        <v>2.0610409999999999</v>
      </c>
      <c r="BO14" s="75">
        <v>2250075</v>
      </c>
      <c r="BP14" s="75">
        <v>180748</v>
      </c>
      <c r="BQ14" s="75">
        <v>135266</v>
      </c>
      <c r="BR14" s="75">
        <v>45482</v>
      </c>
      <c r="BS14" s="77">
        <v>2.063056</v>
      </c>
      <c r="BT14" s="75">
        <v>2274450</v>
      </c>
      <c r="BU14" s="75">
        <v>175921</v>
      </c>
      <c r="BV14" s="75">
        <v>151546</v>
      </c>
      <c r="BW14" s="75">
        <v>24375</v>
      </c>
      <c r="BX14" s="77">
        <v>1.083297</v>
      </c>
      <c r="BY14" s="75">
        <v>2296767</v>
      </c>
      <c r="BZ14" s="75">
        <v>159065</v>
      </c>
      <c r="CA14" s="75">
        <v>136748</v>
      </c>
      <c r="CB14" s="75">
        <v>22317</v>
      </c>
      <c r="CC14" s="77">
        <v>0.98120399999999997</v>
      </c>
      <c r="CD14" s="75">
        <v>2319124</v>
      </c>
      <c r="CE14" s="75">
        <v>169738</v>
      </c>
      <c r="CF14" s="75">
        <v>147381</v>
      </c>
      <c r="CG14" s="75">
        <v>22357</v>
      </c>
      <c r="CH14" s="77">
        <v>0.97341200000000005</v>
      </c>
      <c r="CI14" s="75">
        <v>2343290</v>
      </c>
      <c r="CJ14" s="75">
        <v>171725</v>
      </c>
      <c r="CK14" s="75">
        <v>147559</v>
      </c>
      <c r="CL14" s="75">
        <v>24166</v>
      </c>
      <c r="CM14" s="77">
        <v>1.0420309999999999</v>
      </c>
      <c r="CN14" s="75">
        <v>2373936</v>
      </c>
      <c r="CO14" s="75">
        <v>180820</v>
      </c>
      <c r="CP14" s="75">
        <v>150174</v>
      </c>
      <c r="CQ14" s="75">
        <v>30646</v>
      </c>
      <c r="CR14" s="77">
        <v>1.3078190000000001</v>
      </c>
      <c r="CS14" s="75">
        <v>2409379</v>
      </c>
      <c r="CT14" s="75">
        <v>187500</v>
      </c>
      <c r="CU14" s="75">
        <v>152057</v>
      </c>
      <c r="CV14" s="75">
        <v>35443</v>
      </c>
      <c r="CW14" s="77">
        <v>1.4930060000000001</v>
      </c>
      <c r="CX14" s="75">
        <v>2436319</v>
      </c>
      <c r="CY14" s="75">
        <v>180942</v>
      </c>
      <c r="CZ14" s="75">
        <v>154002</v>
      </c>
      <c r="DA14" s="75">
        <v>26940</v>
      </c>
      <c r="DB14" s="77">
        <v>1.1181300000000001</v>
      </c>
      <c r="DC14" s="75">
        <v>2452116</v>
      </c>
      <c r="DD14" s="75">
        <v>174818</v>
      </c>
      <c r="DE14" s="75">
        <v>159021</v>
      </c>
      <c r="DF14" s="75">
        <v>15797</v>
      </c>
      <c r="DG14" s="77">
        <v>0.64839599999999997</v>
      </c>
      <c r="DH14" s="75">
        <v>2460410</v>
      </c>
      <c r="DI14" s="75">
        <v>169614</v>
      </c>
      <c r="DJ14" s="75">
        <v>161320</v>
      </c>
      <c r="DK14" s="75">
        <v>8294</v>
      </c>
      <c r="DL14" s="77">
        <v>0.33823799999999998</v>
      </c>
      <c r="DM14" s="75">
        <v>2405369</v>
      </c>
      <c r="DN14" s="75">
        <v>117291</v>
      </c>
      <c r="DO14" s="75">
        <v>172332</v>
      </c>
      <c r="DP14" s="75">
        <v>-55041</v>
      </c>
      <c r="DQ14" s="77">
        <v>-2.2370700000000001</v>
      </c>
      <c r="DR14" s="75">
        <v>2442511</v>
      </c>
      <c r="DS14" s="75">
        <v>188247</v>
      </c>
      <c r="DT14" s="75">
        <v>151105</v>
      </c>
      <c r="DU14" s="75">
        <v>37142</v>
      </c>
      <c r="DV14" s="77">
        <v>1.5441290000000001</v>
      </c>
      <c r="DW14" s="75">
        <v>2482275</v>
      </c>
      <c r="DX14" s="75">
        <v>198702</v>
      </c>
      <c r="DY14" s="75">
        <v>158938</v>
      </c>
      <c r="DZ14" s="75">
        <v>39764</v>
      </c>
      <c r="EA14" s="77">
        <v>1.6279969999999999</v>
      </c>
      <c r="EB14" s="75">
        <v>2501198</v>
      </c>
      <c r="EC14" s="75">
        <v>196154</v>
      </c>
      <c r="ED14" s="75">
        <v>177231</v>
      </c>
      <c r="EE14" s="75">
        <v>18923</v>
      </c>
      <c r="EF14" s="77">
        <v>0.76232500000000003</v>
      </c>
      <c r="EG14" s="75">
        <v>2526671</v>
      </c>
      <c r="EH14" s="75">
        <v>183193</v>
      </c>
      <c r="EI14" s="75">
        <v>157720</v>
      </c>
      <c r="EJ14" s="75">
        <v>25473</v>
      </c>
      <c r="EK14" s="77">
        <v>1.018432</v>
      </c>
      <c r="EL14" s="75">
        <v>2560509</v>
      </c>
      <c r="EM14" s="75">
        <v>206580</v>
      </c>
      <c r="EN14" s="75">
        <v>172742</v>
      </c>
      <c r="EO14" s="75">
        <v>33838</v>
      </c>
      <c r="EP14" s="77">
        <v>1.3392329999999999</v>
      </c>
      <c r="EQ14" s="75">
        <v>2590809</v>
      </c>
      <c r="ER14" s="75">
        <v>196286</v>
      </c>
      <c r="ES14" s="75">
        <v>165986</v>
      </c>
      <c r="ET14" s="75">
        <v>30300</v>
      </c>
      <c r="EU14" s="77">
        <v>1.1833579999999999</v>
      </c>
      <c r="EV14" s="75">
        <v>2623147</v>
      </c>
      <c r="EW14" s="75">
        <v>199589</v>
      </c>
      <c r="EX14" s="75">
        <v>167251</v>
      </c>
      <c r="EY14" s="75">
        <v>32338</v>
      </c>
      <c r="EZ14" s="77">
        <v>1.2481819999999999</v>
      </c>
      <c r="FA14" s="75">
        <v>2659040</v>
      </c>
      <c r="FB14" s="75">
        <v>214562</v>
      </c>
      <c r="FC14" s="75">
        <v>178669</v>
      </c>
      <c r="FD14" s="75">
        <v>35893</v>
      </c>
      <c r="FE14" s="77">
        <v>1.3683179999999999</v>
      </c>
      <c r="FF14" s="75">
        <v>2690738</v>
      </c>
      <c r="FG14" s="75">
        <v>200718</v>
      </c>
      <c r="FH14" s="75">
        <v>169020</v>
      </c>
      <c r="FI14" s="75">
        <v>31698</v>
      </c>
      <c r="FJ14" s="77">
        <v>1.1920839999999999</v>
      </c>
      <c r="FK14" s="75">
        <v>2695711</v>
      </c>
      <c r="FL14" s="75">
        <v>177853</v>
      </c>
      <c r="FM14" s="75">
        <v>172880</v>
      </c>
      <c r="FN14" s="75">
        <v>4973</v>
      </c>
      <c r="FO14" s="77">
        <v>0.18481900000000001</v>
      </c>
      <c r="FP14" s="75">
        <v>2675435</v>
      </c>
      <c r="FQ14" s="75">
        <v>161215</v>
      </c>
      <c r="FR14" s="75">
        <v>181491</v>
      </c>
      <c r="FS14" s="75">
        <v>-20276</v>
      </c>
      <c r="FT14" s="77">
        <v>-0.75216000000000005</v>
      </c>
      <c r="FU14" s="75">
        <v>2598333</v>
      </c>
      <c r="FV14" s="75">
        <v>113384</v>
      </c>
      <c r="FW14" s="75">
        <v>190486</v>
      </c>
      <c r="FX14" s="75">
        <v>-77102</v>
      </c>
      <c r="FY14" s="77">
        <v>-2.88185</v>
      </c>
      <c r="FZ14" s="75">
        <v>2637394</v>
      </c>
      <c r="GA14" s="75">
        <v>202624</v>
      </c>
      <c r="GB14" s="75">
        <v>163563</v>
      </c>
      <c r="GC14" s="75">
        <v>39061</v>
      </c>
      <c r="GD14" s="77">
        <v>1.5033099999999999</v>
      </c>
      <c r="GE14" s="75">
        <v>2659920</v>
      </c>
      <c r="GF14" s="75">
        <v>185256</v>
      </c>
      <c r="GG14" s="75">
        <v>162730</v>
      </c>
      <c r="GH14" s="75">
        <v>22526</v>
      </c>
      <c r="GI14" s="77">
        <v>0.854101</v>
      </c>
      <c r="GJ14" s="75">
        <v>2692448</v>
      </c>
      <c r="GK14" s="75">
        <v>219677</v>
      </c>
      <c r="GL14" s="75">
        <v>187149</v>
      </c>
      <c r="GM14" s="75">
        <v>32528</v>
      </c>
      <c r="GN14" s="77">
        <v>1.2228939999999999</v>
      </c>
      <c r="GO14" s="75">
        <v>2719528</v>
      </c>
      <c r="GP14" s="75">
        <v>187211</v>
      </c>
      <c r="GQ14" s="75">
        <v>160131</v>
      </c>
      <c r="GR14" s="75">
        <v>27080</v>
      </c>
      <c r="GS14" s="77">
        <v>1.005776</v>
      </c>
      <c r="GT14" s="75">
        <v>2747166</v>
      </c>
      <c r="GU14" s="75">
        <v>210550</v>
      </c>
      <c r="GV14" s="75">
        <v>182912</v>
      </c>
      <c r="GW14" s="75">
        <v>27638</v>
      </c>
      <c r="GX14" s="77">
        <v>1.0162789999999999</v>
      </c>
      <c r="GY14" s="75">
        <v>2767921</v>
      </c>
      <c r="GZ14" s="75">
        <v>199313</v>
      </c>
      <c r="HA14" s="75">
        <v>178558</v>
      </c>
      <c r="HB14" s="75">
        <v>20755</v>
      </c>
      <c r="HC14" s="77">
        <v>0.75550600000000001</v>
      </c>
      <c r="HD14" s="75">
        <v>2793162</v>
      </c>
      <c r="HE14" s="75">
        <v>201102</v>
      </c>
      <c r="HF14" s="75">
        <v>175861</v>
      </c>
      <c r="HG14" s="75">
        <v>25241</v>
      </c>
      <c r="HH14" s="77">
        <v>0.91191199999999994</v>
      </c>
      <c r="HI14" s="75">
        <v>2821091</v>
      </c>
      <c r="HJ14" s="75">
        <v>219926</v>
      </c>
      <c r="HK14" s="75">
        <v>191997</v>
      </c>
      <c r="HL14" s="75">
        <v>27929</v>
      </c>
      <c r="HM14" s="77">
        <v>0.99990599999999996</v>
      </c>
      <c r="HN14" s="75">
        <v>2840870</v>
      </c>
      <c r="HO14" s="75">
        <v>193790</v>
      </c>
      <c r="HP14" s="75">
        <v>174011</v>
      </c>
      <c r="HQ14" s="75">
        <v>19779</v>
      </c>
      <c r="HR14" s="77">
        <v>0.70111199999999996</v>
      </c>
      <c r="HS14" s="75">
        <v>2851547</v>
      </c>
      <c r="HT14" s="75">
        <v>192637</v>
      </c>
      <c r="HU14" s="75">
        <v>181960</v>
      </c>
      <c r="HV14" s="75">
        <v>10677</v>
      </c>
      <c r="HW14" s="77">
        <v>0.375836</v>
      </c>
      <c r="HX14" s="75">
        <v>2832255</v>
      </c>
      <c r="HY14" s="75">
        <v>172332</v>
      </c>
      <c r="HZ14" s="75">
        <v>191624</v>
      </c>
      <c r="IA14" s="75">
        <v>-19292</v>
      </c>
      <c r="IB14" s="77">
        <v>-0.67654999999999998</v>
      </c>
      <c r="IC14" s="75">
        <v>2754964</v>
      </c>
      <c r="ID14" s="75">
        <v>116668</v>
      </c>
      <c r="IE14" s="75">
        <v>193959</v>
      </c>
      <c r="IF14" s="75">
        <v>-77291</v>
      </c>
      <c r="IG14" s="77">
        <v>-2.7289599999999998</v>
      </c>
      <c r="IH14" s="75">
        <v>2802078</v>
      </c>
      <c r="II14" s="75">
        <v>220482</v>
      </c>
      <c r="IJ14" s="75">
        <v>173368</v>
      </c>
      <c r="IK14" s="75">
        <v>47114</v>
      </c>
      <c r="IL14" s="77">
        <v>1.7101489999999999</v>
      </c>
      <c r="IM14" s="75">
        <v>2836772</v>
      </c>
      <c r="IN14" s="75">
        <v>215772</v>
      </c>
      <c r="IO14" s="75">
        <v>181078</v>
      </c>
      <c r="IP14" s="75">
        <v>34694</v>
      </c>
      <c r="IQ14" s="77">
        <v>1.2381530000000001</v>
      </c>
      <c r="IR14" s="75">
        <v>2865032</v>
      </c>
      <c r="IS14" s="75">
        <v>218570</v>
      </c>
      <c r="IT14" s="75">
        <v>190310</v>
      </c>
      <c r="IU14" s="75">
        <v>28260</v>
      </c>
      <c r="IV14" s="77">
        <v>0.99620299999999995</v>
      </c>
      <c r="IW14" s="75">
        <v>2896221</v>
      </c>
      <c r="IX14" s="75">
        <v>224195</v>
      </c>
      <c r="IY14" s="75">
        <v>193006</v>
      </c>
      <c r="IZ14" s="75">
        <v>31189</v>
      </c>
      <c r="JA14" s="77">
        <v>1.0886089999999999</v>
      </c>
      <c r="JB14" s="75">
        <v>2915114</v>
      </c>
      <c r="JC14" s="75">
        <v>214285</v>
      </c>
      <c r="JD14" s="75">
        <v>195392</v>
      </c>
      <c r="JE14" s="75">
        <v>18893</v>
      </c>
      <c r="JF14" s="77">
        <v>0.65233300000000005</v>
      </c>
      <c r="JG14" s="75">
        <v>2936391</v>
      </c>
      <c r="JH14" s="75">
        <v>205684</v>
      </c>
      <c r="JI14" s="75">
        <v>184407</v>
      </c>
      <c r="JJ14" s="75">
        <v>21277</v>
      </c>
      <c r="JK14" s="77">
        <v>0.72988600000000003</v>
      </c>
      <c r="JL14" s="75">
        <v>2956136</v>
      </c>
      <c r="JM14" s="75">
        <v>219331</v>
      </c>
      <c r="JN14" s="75">
        <v>199586</v>
      </c>
      <c r="JO14" s="75">
        <v>19745</v>
      </c>
      <c r="JP14" s="77">
        <v>0.67242400000000002</v>
      </c>
      <c r="JQ14" s="75">
        <v>2970000</v>
      </c>
      <c r="JR14" s="75">
        <v>217200</v>
      </c>
      <c r="JS14" s="75">
        <v>203336</v>
      </c>
      <c r="JT14" s="75">
        <v>13864</v>
      </c>
      <c r="JU14" s="77">
        <v>0.46899099999999999</v>
      </c>
      <c r="JV14" s="75">
        <v>2987110</v>
      </c>
      <c r="JW14" s="75">
        <v>208244</v>
      </c>
      <c r="JX14" s="75">
        <v>191134</v>
      </c>
      <c r="JY14" s="75">
        <v>17110</v>
      </c>
      <c r="JZ14" s="77">
        <v>0.57609399999999999</v>
      </c>
      <c r="KA14" s="75">
        <v>2986159</v>
      </c>
      <c r="KB14" s="75">
        <v>208531</v>
      </c>
      <c r="KC14" s="75">
        <v>209482</v>
      </c>
      <c r="KD14" s="75">
        <v>-951</v>
      </c>
      <c r="KE14" s="77">
        <v>-3.184E-2</v>
      </c>
      <c r="KF14" s="75">
        <v>2955606</v>
      </c>
      <c r="KG14" s="75">
        <v>171052</v>
      </c>
      <c r="KH14" s="75">
        <v>201605</v>
      </c>
      <c r="KI14" s="75">
        <v>-30553</v>
      </c>
      <c r="KJ14" s="77">
        <v>-1.02315</v>
      </c>
      <c r="KK14" s="75">
        <v>2864450</v>
      </c>
      <c r="KL14" s="75">
        <v>109841</v>
      </c>
      <c r="KM14" s="75">
        <v>200997</v>
      </c>
      <c r="KN14" s="75">
        <v>-91156</v>
      </c>
      <c r="KO14" s="77">
        <v>-3.0841699999999999</v>
      </c>
      <c r="KP14" s="75">
        <v>2903762</v>
      </c>
      <c r="KQ14" s="75">
        <v>227429</v>
      </c>
      <c r="KR14" s="75">
        <v>188117</v>
      </c>
      <c r="KS14" s="75">
        <v>39312</v>
      </c>
      <c r="KT14" s="77">
        <v>1.3724099999999999</v>
      </c>
      <c r="KU14" s="75">
        <v>2943769</v>
      </c>
      <c r="KV14" s="75">
        <v>242906</v>
      </c>
      <c r="KW14" s="75">
        <v>202899</v>
      </c>
      <c r="KX14" s="75">
        <v>40007</v>
      </c>
      <c r="KY14" s="77">
        <v>1.377764</v>
      </c>
      <c r="KZ14" s="75">
        <v>2965935</v>
      </c>
      <c r="LA14" s="75">
        <v>217390</v>
      </c>
      <c r="LB14" s="75">
        <v>195224</v>
      </c>
      <c r="LC14" s="75">
        <v>22166</v>
      </c>
      <c r="LD14" s="77">
        <v>0.75297999999999998</v>
      </c>
      <c r="LE14" s="75">
        <v>2997263</v>
      </c>
      <c r="LF14" s="75">
        <v>224973</v>
      </c>
      <c r="LG14" s="75">
        <v>193645</v>
      </c>
      <c r="LH14" s="75">
        <v>31328</v>
      </c>
      <c r="LI14" s="77">
        <v>1.05626</v>
      </c>
      <c r="LJ14" s="75">
        <v>3013303</v>
      </c>
      <c r="LK14" s="75">
        <v>225472</v>
      </c>
      <c r="LL14" s="75">
        <v>209432</v>
      </c>
      <c r="LM14" s="75">
        <v>16040</v>
      </c>
      <c r="LN14" s="77">
        <v>0.53515500000000005</v>
      </c>
      <c r="LO14" s="75">
        <v>3023108</v>
      </c>
      <c r="LP14" s="75">
        <v>207195</v>
      </c>
      <c r="LQ14" s="75">
        <v>197390</v>
      </c>
      <c r="LR14" s="75">
        <v>9805</v>
      </c>
      <c r="LS14" s="77">
        <v>0.32539000000000001</v>
      </c>
      <c r="LT14" s="75">
        <v>3041933</v>
      </c>
      <c r="LU14" s="75">
        <v>223022</v>
      </c>
      <c r="LV14" s="75">
        <v>204197</v>
      </c>
      <c r="LW14" s="75">
        <v>18825</v>
      </c>
      <c r="LX14" s="77">
        <v>0.62270300000000001</v>
      </c>
      <c r="LY14" s="75">
        <v>3059446</v>
      </c>
      <c r="LZ14" s="75">
        <v>223883</v>
      </c>
      <c r="MA14" s="75">
        <v>206370</v>
      </c>
      <c r="MB14" s="75">
        <v>17513</v>
      </c>
      <c r="MC14" s="77">
        <v>0.57571899999999998</v>
      </c>
      <c r="MD14" s="75">
        <v>3082922</v>
      </c>
      <c r="ME14" s="75">
        <v>225236</v>
      </c>
      <c r="MF14" s="75">
        <v>201760</v>
      </c>
      <c r="MG14" s="75">
        <v>23476</v>
      </c>
      <c r="MH14" s="77">
        <v>0.76732800000000001</v>
      </c>
      <c r="MI14" s="75">
        <v>3081053</v>
      </c>
      <c r="MJ14" s="75">
        <v>217880</v>
      </c>
      <c r="MK14" s="75">
        <v>219749</v>
      </c>
      <c r="ML14" s="75">
        <v>-1869</v>
      </c>
      <c r="MM14" s="77">
        <v>-6.062E-2</v>
      </c>
      <c r="MN14" s="75">
        <v>3056462</v>
      </c>
      <c r="MO14" s="75">
        <v>177258</v>
      </c>
      <c r="MP14" s="75">
        <v>201849</v>
      </c>
      <c r="MQ14" s="75">
        <v>-24591</v>
      </c>
      <c r="MR14" s="77">
        <v>-0.79813999999999996</v>
      </c>
      <c r="MS14" s="75">
        <v>2950350</v>
      </c>
      <c r="MT14" s="75">
        <v>109210</v>
      </c>
      <c r="MU14" s="75">
        <v>215322</v>
      </c>
      <c r="MV14" s="75">
        <v>-106112</v>
      </c>
      <c r="MW14" s="77">
        <v>-3.47173</v>
      </c>
      <c r="MX14" s="75">
        <v>3000807</v>
      </c>
      <c r="MY14" s="75">
        <v>229063</v>
      </c>
      <c r="MZ14" s="75">
        <v>178606</v>
      </c>
      <c r="NA14" s="75">
        <v>50457</v>
      </c>
      <c r="NB14" s="77">
        <v>1.7102040000000001</v>
      </c>
      <c r="NC14" s="75">
        <v>3032320</v>
      </c>
      <c r="ND14" s="75">
        <v>220959</v>
      </c>
      <c r="NE14" s="75">
        <v>189446</v>
      </c>
      <c r="NF14" s="75">
        <v>31513</v>
      </c>
      <c r="NG14" s="77">
        <v>1.0501510000000001</v>
      </c>
      <c r="NH14" s="75">
        <v>3070055</v>
      </c>
      <c r="NI14" s="75">
        <v>239804</v>
      </c>
      <c r="NJ14" s="75">
        <v>202069</v>
      </c>
      <c r="NK14" s="75">
        <v>37735</v>
      </c>
      <c r="NL14" s="77">
        <v>1.2444269999999999</v>
      </c>
      <c r="NM14" s="75">
        <v>3092272</v>
      </c>
      <c r="NN14" s="75">
        <v>220897</v>
      </c>
      <c r="NO14" s="75">
        <v>198680</v>
      </c>
      <c r="NP14" s="75">
        <v>22217</v>
      </c>
      <c r="NQ14" s="77">
        <v>0.72366799999999998</v>
      </c>
      <c r="NR14" s="75">
        <v>3104893</v>
      </c>
      <c r="NS14" s="75">
        <v>214828</v>
      </c>
      <c r="NT14" s="75">
        <v>202207</v>
      </c>
      <c r="NU14" s="75">
        <v>12621</v>
      </c>
      <c r="NV14" s="77">
        <v>0.40814699999999998</v>
      </c>
      <c r="NW14" s="75">
        <v>3118108</v>
      </c>
      <c r="NX14" s="75">
        <v>211115</v>
      </c>
      <c r="NY14" s="75">
        <v>197900</v>
      </c>
      <c r="NZ14" s="75">
        <v>13215</v>
      </c>
      <c r="OA14" s="77">
        <v>0.42561900000000003</v>
      </c>
      <c r="OB14" s="75">
        <v>3130799</v>
      </c>
      <c r="OC14" s="75">
        <v>219421</v>
      </c>
      <c r="OD14" s="75">
        <v>206730</v>
      </c>
      <c r="OE14" s="75">
        <v>12691</v>
      </c>
      <c r="OF14" s="77">
        <v>0.40700999999999998</v>
      </c>
      <c r="OG14" s="75">
        <f t="shared" si="3"/>
        <v>1556087</v>
      </c>
      <c r="OH14" s="75">
        <f t="shared" si="4"/>
        <v>1375638</v>
      </c>
      <c r="OI14" s="75">
        <f t="shared" si="5"/>
        <v>180449</v>
      </c>
      <c r="OJ14" s="77">
        <f t="shared" si="1"/>
        <v>6.1161896046231803</v>
      </c>
      <c r="OK14" s="75">
        <f t="shared" si="6"/>
        <v>2509554</v>
      </c>
      <c r="OL14" s="75">
        <f t="shared" si="7"/>
        <v>2420688</v>
      </c>
      <c r="OM14" s="75">
        <f t="shared" si="8"/>
        <v>88866</v>
      </c>
      <c r="ON14" s="77">
        <f t="shared" si="9"/>
        <v>2.921366118188665</v>
      </c>
      <c r="OO14" s="108"/>
    </row>
    <row r="15" spans="1:409" s="51" customFormat="1" ht="31.5" customHeight="1">
      <c r="A15" s="50"/>
      <c r="B15" s="76" t="s">
        <v>22</v>
      </c>
      <c r="C15" s="75">
        <v>8614871</v>
      </c>
      <c r="D15" s="75">
        <v>334933</v>
      </c>
      <c r="E15" s="75">
        <v>386811</v>
      </c>
      <c r="F15" s="75">
        <v>-51878</v>
      </c>
      <c r="G15" s="75">
        <v>8623679</v>
      </c>
      <c r="H15" s="75">
        <v>359971</v>
      </c>
      <c r="I15" s="75">
        <v>351163</v>
      </c>
      <c r="J15" s="75">
        <v>8808</v>
      </c>
      <c r="K15" s="77">
        <v>0.102242</v>
      </c>
      <c r="L15" s="75">
        <v>8535221</v>
      </c>
      <c r="M15" s="75">
        <v>337076</v>
      </c>
      <c r="N15" s="75">
        <v>425534</v>
      </c>
      <c r="O15" s="75">
        <v>-88458</v>
      </c>
      <c r="P15" s="77">
        <v>-1.02576</v>
      </c>
      <c r="Q15" s="75">
        <v>8270067</v>
      </c>
      <c r="R15" s="75">
        <v>124517</v>
      </c>
      <c r="S15" s="75">
        <v>389671</v>
      </c>
      <c r="T15" s="75">
        <v>-265154</v>
      </c>
      <c r="U15" s="77">
        <v>-3.1065900000000002</v>
      </c>
      <c r="V15" s="75">
        <v>8163788</v>
      </c>
      <c r="W15" s="75">
        <v>153304</v>
      </c>
      <c r="X15" s="75">
        <v>259583</v>
      </c>
      <c r="Y15" s="75">
        <v>-106279</v>
      </c>
      <c r="Z15" s="77">
        <v>-1.2850999999999999</v>
      </c>
      <c r="AA15" s="75">
        <v>8136532</v>
      </c>
      <c r="AB15" s="75">
        <v>203108</v>
      </c>
      <c r="AC15" s="75">
        <v>230364</v>
      </c>
      <c r="AD15" s="75">
        <v>-27256</v>
      </c>
      <c r="AE15" s="77">
        <v>-0.33385999999999999</v>
      </c>
      <c r="AF15" s="75">
        <v>8157102</v>
      </c>
      <c r="AG15" s="75">
        <v>259739</v>
      </c>
      <c r="AH15" s="75">
        <v>239169</v>
      </c>
      <c r="AI15" s="75">
        <v>20570</v>
      </c>
      <c r="AJ15" s="77">
        <v>0.25280999999999998</v>
      </c>
      <c r="AK15" s="75">
        <v>8201118</v>
      </c>
      <c r="AL15" s="75">
        <v>296469</v>
      </c>
      <c r="AM15" s="75">
        <v>252453</v>
      </c>
      <c r="AN15" s="75">
        <v>44016</v>
      </c>
      <c r="AO15" s="77">
        <v>0.53960300000000005</v>
      </c>
      <c r="AP15" s="75">
        <v>8267619</v>
      </c>
      <c r="AQ15" s="75">
        <v>344229</v>
      </c>
      <c r="AR15" s="75">
        <v>277728</v>
      </c>
      <c r="AS15" s="75">
        <v>66501</v>
      </c>
      <c r="AT15" s="77">
        <v>0.81087699999999996</v>
      </c>
      <c r="AU15" s="75">
        <v>8378473</v>
      </c>
      <c r="AV15" s="75">
        <v>421113</v>
      </c>
      <c r="AW15" s="75">
        <v>310259</v>
      </c>
      <c r="AX15" s="75">
        <v>110854</v>
      </c>
      <c r="AY15" s="77">
        <v>1.340821</v>
      </c>
      <c r="AZ15" s="75">
        <v>8554774</v>
      </c>
      <c r="BA15" s="75">
        <v>466119</v>
      </c>
      <c r="BB15" s="75">
        <v>289818</v>
      </c>
      <c r="BC15" s="75">
        <v>176301</v>
      </c>
      <c r="BD15" s="77">
        <v>2.1042139999999998</v>
      </c>
      <c r="BE15" s="75">
        <v>8601215</v>
      </c>
      <c r="BF15" s="75">
        <v>382509</v>
      </c>
      <c r="BG15" s="75">
        <v>336068</v>
      </c>
      <c r="BH15" s="75">
        <v>46441</v>
      </c>
      <c r="BI15" s="77">
        <v>0.54286599999999996</v>
      </c>
      <c r="BJ15" s="75">
        <v>8611458</v>
      </c>
      <c r="BK15" s="75">
        <v>386808</v>
      </c>
      <c r="BL15" s="75">
        <v>376565</v>
      </c>
      <c r="BM15" s="75">
        <v>10243</v>
      </c>
      <c r="BN15" s="77">
        <v>0.119088</v>
      </c>
      <c r="BO15" s="75">
        <v>8679219</v>
      </c>
      <c r="BP15" s="75">
        <v>424404</v>
      </c>
      <c r="BQ15" s="75">
        <v>356643</v>
      </c>
      <c r="BR15" s="75">
        <v>67761</v>
      </c>
      <c r="BS15" s="77">
        <v>0.78686999999999996</v>
      </c>
      <c r="BT15" s="75">
        <v>8686029</v>
      </c>
      <c r="BU15" s="75">
        <v>384197</v>
      </c>
      <c r="BV15" s="75">
        <v>377387</v>
      </c>
      <c r="BW15" s="75">
        <v>6810</v>
      </c>
      <c r="BX15" s="77">
        <v>7.8463000000000005E-2</v>
      </c>
      <c r="BY15" s="75">
        <v>8688564</v>
      </c>
      <c r="BZ15" s="75">
        <v>324977</v>
      </c>
      <c r="CA15" s="75">
        <v>322442</v>
      </c>
      <c r="CB15" s="75">
        <v>2535</v>
      </c>
      <c r="CC15" s="77">
        <v>2.9184999999999999E-2</v>
      </c>
      <c r="CD15" s="75">
        <v>8747867</v>
      </c>
      <c r="CE15" s="75">
        <v>376768</v>
      </c>
      <c r="CF15" s="75">
        <v>317465</v>
      </c>
      <c r="CG15" s="75">
        <v>59303</v>
      </c>
      <c r="CH15" s="77">
        <v>0.68254099999999995</v>
      </c>
      <c r="CI15" s="75">
        <v>8824889</v>
      </c>
      <c r="CJ15" s="75">
        <v>398970</v>
      </c>
      <c r="CK15" s="75">
        <v>321948</v>
      </c>
      <c r="CL15" s="75">
        <v>77022</v>
      </c>
      <c r="CM15" s="77">
        <v>0.88046599999999997</v>
      </c>
      <c r="CN15" s="75">
        <v>8900076</v>
      </c>
      <c r="CO15" s="75">
        <v>415078</v>
      </c>
      <c r="CP15" s="75">
        <v>339891</v>
      </c>
      <c r="CQ15" s="75">
        <v>75187</v>
      </c>
      <c r="CR15" s="77">
        <v>0.85198799999999997</v>
      </c>
      <c r="CS15" s="75">
        <v>8982086</v>
      </c>
      <c r="CT15" s="75">
        <v>441783</v>
      </c>
      <c r="CU15" s="75">
        <v>359773</v>
      </c>
      <c r="CV15" s="75">
        <v>82010</v>
      </c>
      <c r="CW15" s="77">
        <v>0.92145299999999997</v>
      </c>
      <c r="CX15" s="75">
        <v>9047498</v>
      </c>
      <c r="CY15" s="75">
        <v>443330</v>
      </c>
      <c r="CZ15" s="75">
        <v>377918</v>
      </c>
      <c r="DA15" s="75">
        <v>65412</v>
      </c>
      <c r="DB15" s="77">
        <v>0.72824999999999995</v>
      </c>
      <c r="DC15" s="75">
        <v>9117972</v>
      </c>
      <c r="DD15" s="75">
        <v>453425</v>
      </c>
      <c r="DE15" s="75">
        <v>382951</v>
      </c>
      <c r="DF15" s="75">
        <v>70474</v>
      </c>
      <c r="DG15" s="77">
        <v>0.77893400000000002</v>
      </c>
      <c r="DH15" s="75">
        <v>9259314</v>
      </c>
      <c r="DI15" s="75">
        <v>502290</v>
      </c>
      <c r="DJ15" s="75">
        <v>360948</v>
      </c>
      <c r="DK15" s="75">
        <v>141342</v>
      </c>
      <c r="DL15" s="77">
        <v>1.5501469999999999</v>
      </c>
      <c r="DM15" s="75">
        <v>9265451</v>
      </c>
      <c r="DN15" s="75">
        <v>403017</v>
      </c>
      <c r="DO15" s="75">
        <v>396880</v>
      </c>
      <c r="DP15" s="75">
        <v>6137</v>
      </c>
      <c r="DQ15" s="77">
        <v>6.6279000000000005E-2</v>
      </c>
      <c r="DR15" s="75">
        <v>9201431</v>
      </c>
      <c r="DS15" s="75">
        <v>383157</v>
      </c>
      <c r="DT15" s="75">
        <v>447177</v>
      </c>
      <c r="DU15" s="75">
        <v>-64020</v>
      </c>
      <c r="DV15" s="77">
        <v>-0.69094999999999995</v>
      </c>
      <c r="DW15" s="75">
        <v>9214855</v>
      </c>
      <c r="DX15" s="75">
        <v>441748</v>
      </c>
      <c r="DY15" s="75">
        <v>428324</v>
      </c>
      <c r="DZ15" s="75">
        <v>13424</v>
      </c>
      <c r="EA15" s="77">
        <v>0.14588999999999999</v>
      </c>
      <c r="EB15" s="75">
        <v>9206105</v>
      </c>
      <c r="EC15" s="75">
        <v>443875</v>
      </c>
      <c r="ED15" s="75">
        <v>452625</v>
      </c>
      <c r="EE15" s="75">
        <v>-8750</v>
      </c>
      <c r="EF15" s="77">
        <v>-9.4960000000000003E-2</v>
      </c>
      <c r="EG15" s="75">
        <v>9237003</v>
      </c>
      <c r="EH15" s="75">
        <v>428884</v>
      </c>
      <c r="EI15" s="75">
        <v>397986</v>
      </c>
      <c r="EJ15" s="75">
        <v>30898</v>
      </c>
      <c r="EK15" s="77">
        <v>0.33562500000000001</v>
      </c>
      <c r="EL15" s="75">
        <v>9284885</v>
      </c>
      <c r="EM15" s="75">
        <v>456391</v>
      </c>
      <c r="EN15" s="75">
        <v>408509</v>
      </c>
      <c r="EO15" s="75">
        <v>47882</v>
      </c>
      <c r="EP15" s="77">
        <v>0.51837200000000005</v>
      </c>
      <c r="EQ15" s="75">
        <v>9333886</v>
      </c>
      <c r="ER15" s="75">
        <v>443459</v>
      </c>
      <c r="ES15" s="75">
        <v>394458</v>
      </c>
      <c r="ET15" s="75">
        <v>49001</v>
      </c>
      <c r="EU15" s="77">
        <v>0.52775000000000005</v>
      </c>
      <c r="EV15" s="75">
        <v>9374905</v>
      </c>
      <c r="EW15" s="75">
        <v>445158</v>
      </c>
      <c r="EX15" s="75">
        <v>404139</v>
      </c>
      <c r="EY15" s="75">
        <v>41019</v>
      </c>
      <c r="EZ15" s="77">
        <v>0.43946299999999999</v>
      </c>
      <c r="FA15" s="75">
        <v>9419286</v>
      </c>
      <c r="FB15" s="75">
        <v>473091</v>
      </c>
      <c r="FC15" s="75">
        <v>428710</v>
      </c>
      <c r="FD15" s="75">
        <v>44381</v>
      </c>
      <c r="FE15" s="77">
        <v>0.47340199999999999</v>
      </c>
      <c r="FF15" s="75">
        <v>9478171</v>
      </c>
      <c r="FG15" s="75">
        <v>457612</v>
      </c>
      <c r="FH15" s="75">
        <v>398727</v>
      </c>
      <c r="FI15" s="75">
        <v>58885</v>
      </c>
      <c r="FJ15" s="77">
        <v>0.62515399999999999</v>
      </c>
      <c r="FK15" s="75">
        <v>9529612</v>
      </c>
      <c r="FL15" s="75">
        <v>450883</v>
      </c>
      <c r="FM15" s="75">
        <v>399442</v>
      </c>
      <c r="FN15" s="75">
        <v>51441</v>
      </c>
      <c r="FO15" s="77">
        <v>0.54273099999999996</v>
      </c>
      <c r="FP15" s="75">
        <v>9635859</v>
      </c>
      <c r="FQ15" s="75">
        <v>483121</v>
      </c>
      <c r="FR15" s="75">
        <v>376874</v>
      </c>
      <c r="FS15" s="75">
        <v>106247</v>
      </c>
      <c r="FT15" s="77">
        <v>1.114914</v>
      </c>
      <c r="FU15" s="75">
        <v>9618228</v>
      </c>
      <c r="FV15" s="75">
        <v>394139</v>
      </c>
      <c r="FW15" s="75">
        <v>411770</v>
      </c>
      <c r="FX15" s="75">
        <v>-17631</v>
      </c>
      <c r="FY15" s="77">
        <v>-0.18296999999999999</v>
      </c>
      <c r="FZ15" s="75">
        <v>9567261</v>
      </c>
      <c r="GA15" s="75">
        <v>411219</v>
      </c>
      <c r="GB15" s="75">
        <v>462186</v>
      </c>
      <c r="GC15" s="75">
        <v>-50967</v>
      </c>
      <c r="GD15" s="77">
        <v>-0.52990000000000004</v>
      </c>
      <c r="GE15" s="75">
        <v>9569011</v>
      </c>
      <c r="GF15" s="75">
        <v>427147</v>
      </c>
      <c r="GG15" s="75">
        <v>425397</v>
      </c>
      <c r="GH15" s="75">
        <v>1750</v>
      </c>
      <c r="GI15" s="77">
        <v>1.8291999999999999E-2</v>
      </c>
      <c r="GJ15" s="75">
        <v>9588046</v>
      </c>
      <c r="GK15" s="75">
        <v>499455</v>
      </c>
      <c r="GL15" s="75">
        <v>480420</v>
      </c>
      <c r="GM15" s="75">
        <v>19035</v>
      </c>
      <c r="GN15" s="77">
        <v>0.19892299999999999</v>
      </c>
      <c r="GO15" s="75">
        <v>9617021</v>
      </c>
      <c r="GP15" s="75">
        <v>431153</v>
      </c>
      <c r="GQ15" s="75">
        <v>402178</v>
      </c>
      <c r="GR15" s="75">
        <v>28975</v>
      </c>
      <c r="GS15" s="77">
        <v>0.302199</v>
      </c>
      <c r="GT15" s="75">
        <v>9632573</v>
      </c>
      <c r="GU15" s="75">
        <v>454754</v>
      </c>
      <c r="GV15" s="75">
        <v>439202</v>
      </c>
      <c r="GW15" s="75">
        <v>15552</v>
      </c>
      <c r="GX15" s="77">
        <v>0.161713</v>
      </c>
      <c r="GY15" s="75">
        <v>9654029</v>
      </c>
      <c r="GZ15" s="75">
        <v>444967</v>
      </c>
      <c r="HA15" s="75">
        <v>423511</v>
      </c>
      <c r="HB15" s="75">
        <v>21456</v>
      </c>
      <c r="HC15" s="77">
        <v>0.222744</v>
      </c>
      <c r="HD15" s="75">
        <v>9680843</v>
      </c>
      <c r="HE15" s="75">
        <v>440553</v>
      </c>
      <c r="HF15" s="75">
        <v>413739</v>
      </c>
      <c r="HG15" s="75">
        <v>26814</v>
      </c>
      <c r="HH15" s="77">
        <v>0.27774900000000002</v>
      </c>
      <c r="HI15" s="75">
        <v>9722503</v>
      </c>
      <c r="HJ15" s="75">
        <v>487959</v>
      </c>
      <c r="HK15" s="75">
        <v>446299</v>
      </c>
      <c r="HL15" s="75">
        <v>41660</v>
      </c>
      <c r="HM15" s="77">
        <v>0.43033399999999999</v>
      </c>
      <c r="HN15" s="75">
        <v>9765401</v>
      </c>
      <c r="HO15" s="75">
        <v>459738</v>
      </c>
      <c r="HP15" s="75">
        <v>416840</v>
      </c>
      <c r="HQ15" s="75">
        <v>42898</v>
      </c>
      <c r="HR15" s="77">
        <v>0.44122400000000001</v>
      </c>
      <c r="HS15" s="75">
        <v>9815986</v>
      </c>
      <c r="HT15" s="75">
        <v>479764</v>
      </c>
      <c r="HU15" s="75">
        <v>429179</v>
      </c>
      <c r="HV15" s="75">
        <v>50585</v>
      </c>
      <c r="HW15" s="77">
        <v>0.51800199999999996</v>
      </c>
      <c r="HX15" s="75">
        <v>9903501</v>
      </c>
      <c r="HY15" s="75">
        <v>506016</v>
      </c>
      <c r="HZ15" s="75">
        <v>418501</v>
      </c>
      <c r="IA15" s="75">
        <v>87515</v>
      </c>
      <c r="IB15" s="77">
        <v>0.89155600000000002</v>
      </c>
      <c r="IC15" s="75">
        <v>9893324</v>
      </c>
      <c r="ID15" s="75">
        <v>423331</v>
      </c>
      <c r="IE15" s="75">
        <v>433508</v>
      </c>
      <c r="IF15" s="75">
        <v>-10177</v>
      </c>
      <c r="IG15" s="77">
        <v>-0.10276</v>
      </c>
      <c r="IH15" s="75">
        <v>9853875</v>
      </c>
      <c r="II15" s="75">
        <v>455534</v>
      </c>
      <c r="IJ15" s="75">
        <v>494983</v>
      </c>
      <c r="IK15" s="75">
        <v>-39449</v>
      </c>
      <c r="IL15" s="77">
        <v>-0.39873999999999998</v>
      </c>
      <c r="IM15" s="75">
        <v>9873690</v>
      </c>
      <c r="IN15" s="75">
        <v>500255</v>
      </c>
      <c r="IO15" s="75">
        <v>480440</v>
      </c>
      <c r="IP15" s="75">
        <v>19815</v>
      </c>
      <c r="IQ15" s="77">
        <v>0.20108799999999999</v>
      </c>
      <c r="IR15" s="75">
        <v>9912360</v>
      </c>
      <c r="IS15" s="75">
        <v>525193</v>
      </c>
      <c r="IT15" s="75">
        <v>486523</v>
      </c>
      <c r="IU15" s="75">
        <v>38670</v>
      </c>
      <c r="IV15" s="77">
        <v>0.39164700000000002</v>
      </c>
      <c r="IW15" s="75">
        <v>9941440</v>
      </c>
      <c r="IX15" s="75">
        <v>517925</v>
      </c>
      <c r="IY15" s="75">
        <v>488845</v>
      </c>
      <c r="IZ15" s="75">
        <v>29080</v>
      </c>
      <c r="JA15" s="77">
        <v>0.29337099999999999</v>
      </c>
      <c r="JB15" s="75">
        <v>9950222</v>
      </c>
      <c r="JC15" s="75">
        <v>483735</v>
      </c>
      <c r="JD15" s="75">
        <v>474953</v>
      </c>
      <c r="JE15" s="75">
        <v>8782</v>
      </c>
      <c r="JF15" s="77">
        <v>8.8336999999999999E-2</v>
      </c>
      <c r="JG15" s="75">
        <v>9985218</v>
      </c>
      <c r="JH15" s="75">
        <v>484220</v>
      </c>
      <c r="JI15" s="75">
        <v>449224</v>
      </c>
      <c r="JJ15" s="75">
        <v>34996</v>
      </c>
      <c r="JK15" s="77">
        <v>0.351711</v>
      </c>
      <c r="JL15" s="75">
        <v>10019669</v>
      </c>
      <c r="JM15" s="75">
        <v>508327</v>
      </c>
      <c r="JN15" s="75">
        <v>473876</v>
      </c>
      <c r="JO15" s="75">
        <v>34451</v>
      </c>
      <c r="JP15" s="77">
        <v>0.34501999999999999</v>
      </c>
      <c r="JQ15" s="75">
        <v>10069842</v>
      </c>
      <c r="JR15" s="75">
        <v>524589</v>
      </c>
      <c r="JS15" s="75">
        <v>474416</v>
      </c>
      <c r="JT15" s="75">
        <v>50173</v>
      </c>
      <c r="JU15" s="77">
        <v>0.500745</v>
      </c>
      <c r="JV15" s="75">
        <v>10116457</v>
      </c>
      <c r="JW15" s="75">
        <v>510576</v>
      </c>
      <c r="JX15" s="75">
        <v>463961</v>
      </c>
      <c r="JY15" s="75">
        <v>46615</v>
      </c>
      <c r="JZ15" s="77">
        <v>0.46291700000000002</v>
      </c>
      <c r="KA15" s="75">
        <v>10161730</v>
      </c>
      <c r="KB15" s="75">
        <v>547307</v>
      </c>
      <c r="KC15" s="75">
        <v>502034</v>
      </c>
      <c r="KD15" s="75">
        <v>45273</v>
      </c>
      <c r="KE15" s="77">
        <v>0.44751800000000003</v>
      </c>
      <c r="KF15" s="75">
        <v>10257492</v>
      </c>
      <c r="KG15" s="75">
        <v>534620</v>
      </c>
      <c r="KH15" s="75">
        <v>438858</v>
      </c>
      <c r="KI15" s="75">
        <v>95762</v>
      </c>
      <c r="KJ15" s="77">
        <v>0.94237899999999997</v>
      </c>
      <c r="KK15" s="75">
        <v>10231710</v>
      </c>
      <c r="KL15" s="75">
        <v>433033</v>
      </c>
      <c r="KM15" s="75">
        <v>458815</v>
      </c>
      <c r="KN15" s="75">
        <v>-25782</v>
      </c>
      <c r="KO15" s="77">
        <v>-0.25135000000000002</v>
      </c>
      <c r="KP15" s="75">
        <v>10183428</v>
      </c>
      <c r="KQ15" s="75">
        <v>503786</v>
      </c>
      <c r="KR15" s="75">
        <v>552068</v>
      </c>
      <c r="KS15" s="75">
        <v>-48282</v>
      </c>
      <c r="KT15" s="77">
        <v>-0.47188999999999998</v>
      </c>
      <c r="KU15" s="75">
        <v>10231854</v>
      </c>
      <c r="KV15" s="75">
        <v>574988</v>
      </c>
      <c r="KW15" s="75">
        <v>526562</v>
      </c>
      <c r="KX15" s="75">
        <v>48426</v>
      </c>
      <c r="KY15" s="77">
        <v>0.47553699999999999</v>
      </c>
      <c r="KZ15" s="75">
        <v>10224013</v>
      </c>
      <c r="LA15" s="75">
        <v>518910</v>
      </c>
      <c r="LB15" s="75">
        <v>526751</v>
      </c>
      <c r="LC15" s="75">
        <v>-7841</v>
      </c>
      <c r="LD15" s="77">
        <v>-7.6630000000000004E-2</v>
      </c>
      <c r="LE15" s="75">
        <v>10269464</v>
      </c>
      <c r="LF15" s="75">
        <v>541537</v>
      </c>
      <c r="LG15" s="75">
        <v>496086</v>
      </c>
      <c r="LH15" s="75">
        <v>45451</v>
      </c>
      <c r="LI15" s="77">
        <v>0.44455099999999997</v>
      </c>
      <c r="LJ15" s="75">
        <v>10294293</v>
      </c>
      <c r="LK15" s="75">
        <v>531086</v>
      </c>
      <c r="LL15" s="75">
        <v>506257</v>
      </c>
      <c r="LM15" s="75">
        <v>24829</v>
      </c>
      <c r="LN15" s="77">
        <v>0.24177499999999999</v>
      </c>
      <c r="LO15" s="75">
        <v>10328169</v>
      </c>
      <c r="LP15" s="75">
        <v>508053</v>
      </c>
      <c r="LQ15" s="75">
        <v>474177</v>
      </c>
      <c r="LR15" s="75">
        <v>33876</v>
      </c>
      <c r="LS15" s="77">
        <v>0.32907599999999998</v>
      </c>
      <c r="LT15" s="75">
        <v>10357604</v>
      </c>
      <c r="LU15" s="75">
        <v>531999</v>
      </c>
      <c r="LV15" s="75">
        <v>502564</v>
      </c>
      <c r="LW15" s="75">
        <v>29435</v>
      </c>
      <c r="LX15" s="77">
        <v>0.284997</v>
      </c>
      <c r="LY15" s="75">
        <v>10392597</v>
      </c>
      <c r="LZ15" s="75">
        <v>530190</v>
      </c>
      <c r="MA15" s="75">
        <v>495197</v>
      </c>
      <c r="MB15" s="75">
        <v>34993</v>
      </c>
      <c r="MC15" s="77">
        <v>0.33784799999999998</v>
      </c>
      <c r="MD15" s="75">
        <v>10429807</v>
      </c>
      <c r="ME15" s="75">
        <v>534861</v>
      </c>
      <c r="MF15" s="75">
        <v>497651</v>
      </c>
      <c r="MG15" s="75">
        <v>37210</v>
      </c>
      <c r="MH15" s="77">
        <v>0.358043</v>
      </c>
      <c r="MI15" s="75">
        <v>10458666</v>
      </c>
      <c r="MJ15" s="75">
        <v>553656</v>
      </c>
      <c r="MK15" s="75">
        <v>524797</v>
      </c>
      <c r="ML15" s="75">
        <v>28859</v>
      </c>
      <c r="MM15" s="77">
        <v>0.27669700000000003</v>
      </c>
      <c r="MN15" s="75">
        <v>10536956</v>
      </c>
      <c r="MO15" s="75">
        <v>521878</v>
      </c>
      <c r="MP15" s="75">
        <v>443588</v>
      </c>
      <c r="MQ15" s="75">
        <v>78290</v>
      </c>
      <c r="MR15" s="77">
        <v>0.74856599999999995</v>
      </c>
      <c r="MS15" s="75">
        <v>10481020</v>
      </c>
      <c r="MT15" s="75">
        <v>427785</v>
      </c>
      <c r="MU15" s="75">
        <v>483721</v>
      </c>
      <c r="MV15" s="75">
        <v>-55936</v>
      </c>
      <c r="MW15" s="77">
        <v>-0.53086</v>
      </c>
      <c r="MX15" s="75">
        <v>10425607</v>
      </c>
      <c r="MY15" s="75">
        <v>492324</v>
      </c>
      <c r="MZ15" s="75">
        <v>547737</v>
      </c>
      <c r="NA15" s="75">
        <v>-55413</v>
      </c>
      <c r="NB15" s="77">
        <v>-0.52869999999999995</v>
      </c>
      <c r="NC15" s="75">
        <v>10434894</v>
      </c>
      <c r="ND15" s="75">
        <v>530105</v>
      </c>
      <c r="NE15" s="75">
        <v>520818</v>
      </c>
      <c r="NF15" s="75">
        <v>9287</v>
      </c>
      <c r="NG15" s="77">
        <v>8.9079000000000005E-2</v>
      </c>
      <c r="NH15" s="75">
        <v>10463331</v>
      </c>
      <c r="NI15" s="75">
        <v>585709</v>
      </c>
      <c r="NJ15" s="75">
        <v>557272</v>
      </c>
      <c r="NK15" s="75">
        <v>28437</v>
      </c>
      <c r="NL15" s="77">
        <v>0.27251799999999998</v>
      </c>
      <c r="NM15" s="75">
        <v>10455504</v>
      </c>
      <c r="NN15" s="75">
        <v>524226</v>
      </c>
      <c r="NO15" s="75">
        <v>532053</v>
      </c>
      <c r="NP15" s="75">
        <v>-7827</v>
      </c>
      <c r="NQ15" s="77">
        <v>-7.4800000000000005E-2</v>
      </c>
      <c r="NR15" s="75">
        <v>10458859</v>
      </c>
      <c r="NS15" s="75">
        <v>509458</v>
      </c>
      <c r="NT15" s="75">
        <v>506103</v>
      </c>
      <c r="NU15" s="75">
        <v>3355</v>
      </c>
      <c r="NV15" s="77">
        <v>3.2087999999999998E-2</v>
      </c>
      <c r="NW15" s="75">
        <v>10475180</v>
      </c>
      <c r="NX15" s="75">
        <v>512443</v>
      </c>
      <c r="NY15" s="75">
        <v>496122</v>
      </c>
      <c r="NZ15" s="75">
        <v>16321</v>
      </c>
      <c r="OA15" s="77">
        <v>0.15604999999999999</v>
      </c>
      <c r="OB15" s="75">
        <v>10473124</v>
      </c>
      <c r="OC15" s="75">
        <v>512969</v>
      </c>
      <c r="OD15" s="75">
        <v>515025</v>
      </c>
      <c r="OE15" s="75">
        <v>-2056</v>
      </c>
      <c r="OF15" s="77">
        <v>-1.9630000000000002E-2</v>
      </c>
      <c r="OG15" s="75">
        <f t="shared" si="3"/>
        <v>3667234</v>
      </c>
      <c r="OH15" s="75">
        <f t="shared" si="4"/>
        <v>3675130</v>
      </c>
      <c r="OI15" s="75">
        <f t="shared" si="5"/>
        <v>-7896</v>
      </c>
      <c r="OJ15" s="77">
        <f t="shared" si="1"/>
        <v>-7.5336179112338295E-2</v>
      </c>
      <c r="OK15" s="75">
        <f t="shared" si="6"/>
        <v>6235604</v>
      </c>
      <c r="OL15" s="75">
        <f t="shared" si="7"/>
        <v>6120084</v>
      </c>
      <c r="OM15" s="75">
        <f t="shared" si="8"/>
        <v>115520</v>
      </c>
      <c r="ON15" s="77">
        <f t="shared" si="9"/>
        <v>1.1153158587642471</v>
      </c>
      <c r="OO15" s="108"/>
    </row>
    <row r="16" spans="1:409" s="51" customFormat="1" ht="31.5" customHeight="1">
      <c r="A16" s="64"/>
      <c r="B16" s="76" t="s">
        <v>23</v>
      </c>
      <c r="C16" s="75">
        <v>18311315</v>
      </c>
      <c r="D16" s="75">
        <v>685221</v>
      </c>
      <c r="E16" s="75">
        <v>630603</v>
      </c>
      <c r="F16" s="75">
        <v>54618</v>
      </c>
      <c r="G16" s="75">
        <v>18451510</v>
      </c>
      <c r="H16" s="75">
        <v>759831</v>
      </c>
      <c r="I16" s="75">
        <v>619636</v>
      </c>
      <c r="J16" s="75">
        <v>140195</v>
      </c>
      <c r="K16" s="77">
        <v>0.76561999999999997</v>
      </c>
      <c r="L16" s="75">
        <v>18316479</v>
      </c>
      <c r="M16" s="75">
        <v>674165</v>
      </c>
      <c r="N16" s="75">
        <v>809196</v>
      </c>
      <c r="O16" s="75">
        <v>-135031</v>
      </c>
      <c r="P16" s="77">
        <v>-0.73182000000000003</v>
      </c>
      <c r="Q16" s="75">
        <v>17899394</v>
      </c>
      <c r="R16" s="75">
        <v>317850</v>
      </c>
      <c r="S16" s="75">
        <v>734935</v>
      </c>
      <c r="T16" s="75">
        <v>-417085</v>
      </c>
      <c r="U16" s="77">
        <v>-2.2770999999999999</v>
      </c>
      <c r="V16" s="75">
        <v>17723837</v>
      </c>
      <c r="W16" s="75">
        <v>335441</v>
      </c>
      <c r="X16" s="75">
        <v>510998</v>
      </c>
      <c r="Y16" s="75">
        <v>-175557</v>
      </c>
      <c r="Z16" s="77">
        <v>-0.98080000000000001</v>
      </c>
      <c r="AA16" s="75">
        <v>17654178</v>
      </c>
      <c r="AB16" s="75">
        <v>397120</v>
      </c>
      <c r="AC16" s="75">
        <v>466779</v>
      </c>
      <c r="AD16" s="75">
        <v>-69659</v>
      </c>
      <c r="AE16" s="77">
        <v>-0.39301999999999998</v>
      </c>
      <c r="AF16" s="75">
        <v>17631235</v>
      </c>
      <c r="AG16" s="75">
        <v>476248</v>
      </c>
      <c r="AH16" s="75">
        <v>499191</v>
      </c>
      <c r="AI16" s="75">
        <v>-22943</v>
      </c>
      <c r="AJ16" s="77">
        <v>-0.12995999999999999</v>
      </c>
      <c r="AK16" s="75">
        <v>17654255</v>
      </c>
      <c r="AL16" s="75">
        <v>538029</v>
      </c>
      <c r="AM16" s="75">
        <v>515009</v>
      </c>
      <c r="AN16" s="75">
        <v>23020</v>
      </c>
      <c r="AO16" s="77">
        <v>0.13056400000000001</v>
      </c>
      <c r="AP16" s="75">
        <v>17723790</v>
      </c>
      <c r="AQ16" s="75">
        <v>599990</v>
      </c>
      <c r="AR16" s="75">
        <v>530455</v>
      </c>
      <c r="AS16" s="75">
        <v>69535</v>
      </c>
      <c r="AT16" s="77">
        <v>0.39387100000000003</v>
      </c>
      <c r="AU16" s="75">
        <v>17864289</v>
      </c>
      <c r="AV16" s="75">
        <v>705996</v>
      </c>
      <c r="AW16" s="75">
        <v>565497</v>
      </c>
      <c r="AX16" s="75">
        <v>140499</v>
      </c>
      <c r="AY16" s="77">
        <v>0.79271400000000003</v>
      </c>
      <c r="AZ16" s="75">
        <v>18022713</v>
      </c>
      <c r="BA16" s="75">
        <v>712438</v>
      </c>
      <c r="BB16" s="75">
        <v>554014</v>
      </c>
      <c r="BC16" s="75">
        <v>158424</v>
      </c>
      <c r="BD16" s="77">
        <v>0.88681900000000002</v>
      </c>
      <c r="BE16" s="75">
        <v>17952075</v>
      </c>
      <c r="BF16" s="75">
        <v>619816</v>
      </c>
      <c r="BG16" s="75">
        <v>690454</v>
      </c>
      <c r="BH16" s="75">
        <v>-70638</v>
      </c>
      <c r="BI16" s="77">
        <v>-0.39194000000000001</v>
      </c>
      <c r="BJ16" s="75">
        <v>18024252</v>
      </c>
      <c r="BK16" s="75">
        <v>732493</v>
      </c>
      <c r="BL16" s="75">
        <v>660316</v>
      </c>
      <c r="BM16" s="75">
        <v>72177</v>
      </c>
      <c r="BN16" s="77">
        <v>0.40205400000000002</v>
      </c>
      <c r="BO16" s="75">
        <v>18190502</v>
      </c>
      <c r="BP16" s="75">
        <v>818583</v>
      </c>
      <c r="BQ16" s="75">
        <v>652333</v>
      </c>
      <c r="BR16" s="75">
        <v>166250</v>
      </c>
      <c r="BS16" s="77">
        <v>0.92236799999999997</v>
      </c>
      <c r="BT16" s="75">
        <v>18272984</v>
      </c>
      <c r="BU16" s="75">
        <v>789323</v>
      </c>
      <c r="BV16" s="75">
        <v>706841</v>
      </c>
      <c r="BW16" s="75">
        <v>82482</v>
      </c>
      <c r="BX16" s="77">
        <v>0.453434</v>
      </c>
      <c r="BY16" s="75">
        <v>18313066</v>
      </c>
      <c r="BZ16" s="75">
        <v>668315</v>
      </c>
      <c r="CA16" s="75">
        <v>628233</v>
      </c>
      <c r="CB16" s="75">
        <v>40082</v>
      </c>
      <c r="CC16" s="77">
        <v>0.21935099999999999</v>
      </c>
      <c r="CD16" s="75">
        <v>18417051</v>
      </c>
      <c r="CE16" s="75">
        <v>720469</v>
      </c>
      <c r="CF16" s="75">
        <v>616484</v>
      </c>
      <c r="CG16" s="75">
        <v>103985</v>
      </c>
      <c r="CH16" s="77">
        <v>0.56781899999999996</v>
      </c>
      <c r="CI16" s="75">
        <v>18543635</v>
      </c>
      <c r="CJ16" s="75">
        <v>741358</v>
      </c>
      <c r="CK16" s="75">
        <v>614774</v>
      </c>
      <c r="CL16" s="75">
        <v>126584</v>
      </c>
      <c r="CM16" s="77">
        <v>0.68732000000000004</v>
      </c>
      <c r="CN16" s="75">
        <v>18661161</v>
      </c>
      <c r="CO16" s="75">
        <v>777308</v>
      </c>
      <c r="CP16" s="75">
        <v>659782</v>
      </c>
      <c r="CQ16" s="75">
        <v>117526</v>
      </c>
      <c r="CR16" s="77">
        <v>0.63378100000000004</v>
      </c>
      <c r="CS16" s="75">
        <v>18847347</v>
      </c>
      <c r="CT16" s="75">
        <v>874563</v>
      </c>
      <c r="CU16" s="75">
        <v>688377</v>
      </c>
      <c r="CV16" s="75">
        <v>186186</v>
      </c>
      <c r="CW16" s="77">
        <v>0.99771900000000002</v>
      </c>
      <c r="CX16" s="75">
        <v>18997928</v>
      </c>
      <c r="CY16" s="75">
        <v>846684</v>
      </c>
      <c r="CZ16" s="75">
        <v>696103</v>
      </c>
      <c r="DA16" s="75">
        <v>150581</v>
      </c>
      <c r="DB16" s="77">
        <v>0.79895099999999997</v>
      </c>
      <c r="DC16" s="75">
        <v>19145176</v>
      </c>
      <c r="DD16" s="75">
        <v>844837</v>
      </c>
      <c r="DE16" s="75">
        <v>697589</v>
      </c>
      <c r="DF16" s="75">
        <v>147248</v>
      </c>
      <c r="DG16" s="77">
        <v>0.77507400000000004</v>
      </c>
      <c r="DH16" s="75">
        <v>19323441</v>
      </c>
      <c r="DI16" s="75">
        <v>858957</v>
      </c>
      <c r="DJ16" s="75">
        <v>680692</v>
      </c>
      <c r="DK16" s="75">
        <v>178265</v>
      </c>
      <c r="DL16" s="77">
        <v>0.93112200000000001</v>
      </c>
      <c r="DM16" s="75">
        <v>19203406</v>
      </c>
      <c r="DN16" s="75">
        <v>723975</v>
      </c>
      <c r="DO16" s="75">
        <v>844010</v>
      </c>
      <c r="DP16" s="75">
        <v>-120035</v>
      </c>
      <c r="DQ16" s="77">
        <v>-0.62119000000000002</v>
      </c>
      <c r="DR16" s="75">
        <v>19319159</v>
      </c>
      <c r="DS16" s="75">
        <v>876712</v>
      </c>
      <c r="DT16" s="75">
        <v>760959</v>
      </c>
      <c r="DU16" s="75">
        <v>115753</v>
      </c>
      <c r="DV16" s="77">
        <v>0.602773</v>
      </c>
      <c r="DW16" s="75">
        <v>19557593</v>
      </c>
      <c r="DX16" s="75">
        <v>1020916</v>
      </c>
      <c r="DY16" s="75">
        <v>782482</v>
      </c>
      <c r="DZ16" s="75">
        <v>238434</v>
      </c>
      <c r="EA16" s="77">
        <v>1.2341839999999999</v>
      </c>
      <c r="EB16" s="75">
        <v>19660007</v>
      </c>
      <c r="EC16" s="75">
        <v>948826</v>
      </c>
      <c r="ED16" s="75">
        <v>846412</v>
      </c>
      <c r="EE16" s="75">
        <v>102414</v>
      </c>
      <c r="EF16" s="77">
        <v>0.52365300000000004</v>
      </c>
      <c r="EG16" s="75">
        <v>19782920</v>
      </c>
      <c r="EH16" s="75">
        <v>887753</v>
      </c>
      <c r="EI16" s="75">
        <v>764840</v>
      </c>
      <c r="EJ16" s="75">
        <v>122913</v>
      </c>
      <c r="EK16" s="77">
        <v>0.625193</v>
      </c>
      <c r="EL16" s="75">
        <v>19904806</v>
      </c>
      <c r="EM16" s="75">
        <v>901966</v>
      </c>
      <c r="EN16" s="75">
        <v>780080</v>
      </c>
      <c r="EO16" s="75">
        <v>121886</v>
      </c>
      <c r="EP16" s="77">
        <v>0.61611700000000003</v>
      </c>
      <c r="EQ16" s="75">
        <v>20032528</v>
      </c>
      <c r="ER16" s="75">
        <v>870827</v>
      </c>
      <c r="ES16" s="75">
        <v>743105</v>
      </c>
      <c r="ET16" s="75">
        <v>127722</v>
      </c>
      <c r="EU16" s="77">
        <v>0.64166400000000001</v>
      </c>
      <c r="EV16" s="75">
        <v>20117972</v>
      </c>
      <c r="EW16" s="75">
        <v>865763</v>
      </c>
      <c r="EX16" s="75">
        <v>780319</v>
      </c>
      <c r="EY16" s="75">
        <v>85444</v>
      </c>
      <c r="EZ16" s="77">
        <v>0.42652600000000002</v>
      </c>
      <c r="FA16" s="75">
        <v>20266060</v>
      </c>
      <c r="FB16" s="75">
        <v>964609</v>
      </c>
      <c r="FC16" s="75">
        <v>816521</v>
      </c>
      <c r="FD16" s="75">
        <v>148088</v>
      </c>
      <c r="FE16" s="77">
        <v>0.73609800000000003</v>
      </c>
      <c r="FF16" s="75">
        <v>20388383</v>
      </c>
      <c r="FG16" s="75">
        <v>883853</v>
      </c>
      <c r="FH16" s="75">
        <v>761530</v>
      </c>
      <c r="FI16" s="75">
        <v>122323</v>
      </c>
      <c r="FJ16" s="77">
        <v>0.60358500000000004</v>
      </c>
      <c r="FK16" s="75">
        <v>20479665</v>
      </c>
      <c r="FL16" s="75">
        <v>830969</v>
      </c>
      <c r="FM16" s="75">
        <v>739687</v>
      </c>
      <c r="FN16" s="75">
        <v>91282</v>
      </c>
      <c r="FO16" s="77">
        <v>0.447716</v>
      </c>
      <c r="FP16" s="75">
        <v>20566932</v>
      </c>
      <c r="FQ16" s="75">
        <v>815829</v>
      </c>
      <c r="FR16" s="75">
        <v>728562</v>
      </c>
      <c r="FS16" s="75">
        <v>87267</v>
      </c>
      <c r="FT16" s="77">
        <v>0.42611500000000002</v>
      </c>
      <c r="FU16" s="75">
        <v>20360422</v>
      </c>
      <c r="FV16" s="75">
        <v>677952</v>
      </c>
      <c r="FW16" s="75">
        <v>884462</v>
      </c>
      <c r="FX16" s="75">
        <v>-206510</v>
      </c>
      <c r="FY16" s="77">
        <v>-1.0040899999999999</v>
      </c>
      <c r="FZ16" s="75">
        <v>20403178</v>
      </c>
      <c r="GA16" s="75">
        <v>890985</v>
      </c>
      <c r="GB16" s="75">
        <v>848229</v>
      </c>
      <c r="GC16" s="75">
        <v>42756</v>
      </c>
      <c r="GD16" s="77">
        <v>0.20999599999999999</v>
      </c>
      <c r="GE16" s="75">
        <v>20574662</v>
      </c>
      <c r="GF16" s="75">
        <v>962995</v>
      </c>
      <c r="GG16" s="75">
        <v>791511</v>
      </c>
      <c r="GH16" s="75">
        <v>171484</v>
      </c>
      <c r="GI16" s="77">
        <v>0.84047700000000003</v>
      </c>
      <c r="GJ16" s="75">
        <v>20698423</v>
      </c>
      <c r="GK16" s="75">
        <v>1028197</v>
      </c>
      <c r="GL16" s="75">
        <v>904436</v>
      </c>
      <c r="GM16" s="75">
        <v>123761</v>
      </c>
      <c r="GN16" s="77">
        <v>0.60152099999999997</v>
      </c>
      <c r="GO16" s="75">
        <v>20803889</v>
      </c>
      <c r="GP16" s="75">
        <v>881538</v>
      </c>
      <c r="GQ16" s="75">
        <v>776072</v>
      </c>
      <c r="GR16" s="75">
        <v>105466</v>
      </c>
      <c r="GS16" s="77">
        <v>0.50953599999999999</v>
      </c>
      <c r="GT16" s="75">
        <v>20888666</v>
      </c>
      <c r="GU16" s="75">
        <v>921351</v>
      </c>
      <c r="GV16" s="75">
        <v>836574</v>
      </c>
      <c r="GW16" s="75">
        <v>84777</v>
      </c>
      <c r="GX16" s="77">
        <v>0.40750599999999998</v>
      </c>
      <c r="GY16" s="75">
        <v>20962620</v>
      </c>
      <c r="GZ16" s="75">
        <v>874859</v>
      </c>
      <c r="HA16" s="75">
        <v>800905</v>
      </c>
      <c r="HB16" s="75">
        <v>73954</v>
      </c>
      <c r="HC16" s="77">
        <v>0.35403899999999999</v>
      </c>
      <c r="HD16" s="75">
        <v>21018199</v>
      </c>
      <c r="HE16" s="75">
        <v>862905</v>
      </c>
      <c r="HF16" s="75">
        <v>807326</v>
      </c>
      <c r="HG16" s="75">
        <v>55579</v>
      </c>
      <c r="HH16" s="77">
        <v>0.26513399999999998</v>
      </c>
      <c r="HI16" s="75">
        <v>21132353</v>
      </c>
      <c r="HJ16" s="75">
        <v>973787</v>
      </c>
      <c r="HK16" s="75">
        <v>859633</v>
      </c>
      <c r="HL16" s="75">
        <v>114154</v>
      </c>
      <c r="HM16" s="77">
        <v>0.54312000000000005</v>
      </c>
      <c r="HN16" s="75">
        <v>21226050</v>
      </c>
      <c r="HO16" s="75">
        <v>885059</v>
      </c>
      <c r="HP16" s="75">
        <v>791362</v>
      </c>
      <c r="HQ16" s="75">
        <v>93697</v>
      </c>
      <c r="HR16" s="77">
        <v>0.443382</v>
      </c>
      <c r="HS16" s="75">
        <v>21333019</v>
      </c>
      <c r="HT16" s="75">
        <v>907262</v>
      </c>
      <c r="HU16" s="75">
        <v>800293</v>
      </c>
      <c r="HV16" s="75">
        <v>106969</v>
      </c>
      <c r="HW16" s="77">
        <v>0.50395100000000004</v>
      </c>
      <c r="HX16" s="75">
        <v>21421800</v>
      </c>
      <c r="HY16" s="75">
        <v>868617</v>
      </c>
      <c r="HZ16" s="75">
        <v>779836</v>
      </c>
      <c r="IA16" s="75">
        <v>88781</v>
      </c>
      <c r="IB16" s="77">
        <v>0.41616700000000001</v>
      </c>
      <c r="IC16" s="75">
        <v>21223981</v>
      </c>
      <c r="ID16" s="75">
        <v>737104</v>
      </c>
      <c r="IE16" s="75">
        <v>934923</v>
      </c>
      <c r="IF16" s="75">
        <v>-197819</v>
      </c>
      <c r="IG16" s="77">
        <v>-0.92344999999999999</v>
      </c>
      <c r="IH16" s="75">
        <v>21300995</v>
      </c>
      <c r="II16" s="75">
        <v>979354</v>
      </c>
      <c r="IJ16" s="75">
        <v>902340</v>
      </c>
      <c r="IK16" s="75">
        <v>77014</v>
      </c>
      <c r="IL16" s="77">
        <v>0.36286299999999999</v>
      </c>
      <c r="IM16" s="75">
        <v>21496484</v>
      </c>
      <c r="IN16" s="75">
        <v>1091069</v>
      </c>
      <c r="IO16" s="75">
        <v>895580</v>
      </c>
      <c r="IP16" s="75">
        <v>195489</v>
      </c>
      <c r="IQ16" s="77">
        <v>0.91774599999999995</v>
      </c>
      <c r="IR16" s="75">
        <v>21645131</v>
      </c>
      <c r="IS16" s="75">
        <v>1078700</v>
      </c>
      <c r="IT16" s="75">
        <v>930053</v>
      </c>
      <c r="IU16" s="75">
        <v>148647</v>
      </c>
      <c r="IV16" s="77">
        <v>0.69149400000000005</v>
      </c>
      <c r="IW16" s="75">
        <v>21782233</v>
      </c>
      <c r="IX16" s="75">
        <v>1064332</v>
      </c>
      <c r="IY16" s="75">
        <v>927230</v>
      </c>
      <c r="IZ16" s="75">
        <v>137102</v>
      </c>
      <c r="JA16" s="77">
        <v>0.63340799999999997</v>
      </c>
      <c r="JB16" s="75">
        <v>21855010</v>
      </c>
      <c r="JC16" s="75">
        <v>990908</v>
      </c>
      <c r="JD16" s="75">
        <v>918131</v>
      </c>
      <c r="JE16" s="75">
        <v>72777</v>
      </c>
      <c r="JF16" s="77">
        <v>0.33411200000000002</v>
      </c>
      <c r="JG16" s="75">
        <v>21945268</v>
      </c>
      <c r="JH16" s="75">
        <v>962293</v>
      </c>
      <c r="JI16" s="75">
        <v>872035</v>
      </c>
      <c r="JJ16" s="75">
        <v>90258</v>
      </c>
      <c r="JK16" s="77">
        <v>0.41298499999999999</v>
      </c>
      <c r="JL16" s="75">
        <v>22025944</v>
      </c>
      <c r="JM16" s="75">
        <v>1017047</v>
      </c>
      <c r="JN16" s="75">
        <v>936371</v>
      </c>
      <c r="JO16" s="75">
        <v>80676</v>
      </c>
      <c r="JP16" s="77">
        <v>0.36762400000000001</v>
      </c>
      <c r="JQ16" s="75">
        <v>22145842</v>
      </c>
      <c r="JR16" s="75">
        <v>1048378</v>
      </c>
      <c r="JS16" s="75">
        <v>928480</v>
      </c>
      <c r="JT16" s="75">
        <v>119898</v>
      </c>
      <c r="JU16" s="77">
        <v>0.54434899999999997</v>
      </c>
      <c r="JV16" s="75">
        <v>22275822</v>
      </c>
      <c r="JW16" s="75">
        <v>1019967</v>
      </c>
      <c r="JX16" s="75">
        <v>889987</v>
      </c>
      <c r="JY16" s="75">
        <v>129980</v>
      </c>
      <c r="JZ16" s="77">
        <v>0.58692699999999998</v>
      </c>
      <c r="KA16" s="75">
        <v>22345231</v>
      </c>
      <c r="KB16" s="75">
        <v>1039781</v>
      </c>
      <c r="KC16" s="75">
        <v>970372</v>
      </c>
      <c r="KD16" s="75">
        <v>69409</v>
      </c>
      <c r="KE16" s="77">
        <v>0.311589</v>
      </c>
      <c r="KF16" s="75">
        <v>22412179</v>
      </c>
      <c r="KG16" s="75">
        <v>930381</v>
      </c>
      <c r="KH16" s="75">
        <v>863433</v>
      </c>
      <c r="KI16" s="75">
        <v>66948</v>
      </c>
      <c r="KJ16" s="77">
        <v>0.29960799999999999</v>
      </c>
      <c r="KK16" s="75">
        <v>22138272</v>
      </c>
      <c r="KL16" s="75">
        <v>751147</v>
      </c>
      <c r="KM16" s="75">
        <v>1025054</v>
      </c>
      <c r="KN16" s="75">
        <v>-273907</v>
      </c>
      <c r="KO16" s="77">
        <v>-1.2221299999999999</v>
      </c>
      <c r="KP16" s="75">
        <v>22193170</v>
      </c>
      <c r="KQ16" s="75">
        <v>1074112</v>
      </c>
      <c r="KR16" s="75">
        <v>1019214</v>
      </c>
      <c r="KS16" s="75">
        <v>54898</v>
      </c>
      <c r="KT16" s="77">
        <v>0.247978</v>
      </c>
      <c r="KU16" s="75">
        <v>22454353</v>
      </c>
      <c r="KV16" s="75">
        <v>1265638</v>
      </c>
      <c r="KW16" s="75">
        <v>1004455</v>
      </c>
      <c r="KX16" s="75">
        <v>261183</v>
      </c>
      <c r="KY16" s="77">
        <v>1.1768620000000001</v>
      </c>
      <c r="KZ16" s="75">
        <v>22511403</v>
      </c>
      <c r="LA16" s="75">
        <v>1062053</v>
      </c>
      <c r="LB16" s="75">
        <v>1005003</v>
      </c>
      <c r="LC16" s="75">
        <v>57050</v>
      </c>
      <c r="LD16" s="77">
        <v>0.25407099999999999</v>
      </c>
      <c r="LE16" s="75">
        <v>22636426</v>
      </c>
      <c r="LF16" s="75">
        <v>1085337</v>
      </c>
      <c r="LG16" s="75">
        <v>960314</v>
      </c>
      <c r="LH16" s="75">
        <v>125023</v>
      </c>
      <c r="LI16" s="77">
        <v>0.55537599999999998</v>
      </c>
      <c r="LJ16" s="75">
        <v>22708645</v>
      </c>
      <c r="LK16" s="75">
        <v>1055619</v>
      </c>
      <c r="LL16" s="75">
        <v>983400</v>
      </c>
      <c r="LM16" s="75">
        <v>72219</v>
      </c>
      <c r="LN16" s="77">
        <v>0.31903900000000002</v>
      </c>
      <c r="LO16" s="75">
        <v>22781606</v>
      </c>
      <c r="LP16" s="75">
        <v>1007107</v>
      </c>
      <c r="LQ16" s="75">
        <v>934146</v>
      </c>
      <c r="LR16" s="75">
        <v>72961</v>
      </c>
      <c r="LS16" s="77">
        <v>0.32129200000000002</v>
      </c>
      <c r="LT16" s="75">
        <v>22832620</v>
      </c>
      <c r="LU16" s="75">
        <v>1050634</v>
      </c>
      <c r="LV16" s="75">
        <v>999620</v>
      </c>
      <c r="LW16" s="75">
        <v>51014</v>
      </c>
      <c r="LX16" s="77">
        <v>0.22392599999999999</v>
      </c>
      <c r="LY16" s="75">
        <v>22916812</v>
      </c>
      <c r="LZ16" s="75">
        <v>1067687</v>
      </c>
      <c r="MA16" s="75">
        <v>983495</v>
      </c>
      <c r="MB16" s="75">
        <v>84192</v>
      </c>
      <c r="MC16" s="77">
        <v>0.36873600000000001</v>
      </c>
      <c r="MD16" s="75">
        <v>23023575</v>
      </c>
      <c r="ME16" s="75">
        <v>1089682</v>
      </c>
      <c r="MF16" s="75">
        <v>982919</v>
      </c>
      <c r="MG16" s="75">
        <v>106763</v>
      </c>
      <c r="MH16" s="77">
        <v>0.46587200000000001</v>
      </c>
      <c r="MI16" s="75">
        <v>23108028</v>
      </c>
      <c r="MJ16" s="75">
        <v>1099425</v>
      </c>
      <c r="MK16" s="75">
        <v>1014972</v>
      </c>
      <c r="ML16" s="75">
        <v>84453</v>
      </c>
      <c r="MM16" s="77">
        <v>0.366811</v>
      </c>
      <c r="MN16" s="75">
        <v>23180645</v>
      </c>
      <c r="MO16" s="75">
        <v>954236</v>
      </c>
      <c r="MP16" s="75">
        <v>881619</v>
      </c>
      <c r="MQ16" s="75">
        <v>72617</v>
      </c>
      <c r="MR16" s="77">
        <v>0.31424999999999997</v>
      </c>
      <c r="MS16" s="75">
        <v>22889184</v>
      </c>
      <c r="MT16" s="75">
        <v>767201</v>
      </c>
      <c r="MU16" s="75">
        <v>1058662</v>
      </c>
      <c r="MV16" s="75">
        <v>-291461</v>
      </c>
      <c r="MW16" s="77">
        <v>-1.25735</v>
      </c>
      <c r="MX16" s="75">
        <v>22933727</v>
      </c>
      <c r="MY16" s="75">
        <v>1054444</v>
      </c>
      <c r="MZ16" s="75">
        <v>1009901</v>
      </c>
      <c r="NA16" s="75">
        <v>44543</v>
      </c>
      <c r="NB16" s="77">
        <v>0.194603</v>
      </c>
      <c r="NC16" s="75">
        <v>23119234</v>
      </c>
      <c r="ND16" s="75">
        <v>1192948</v>
      </c>
      <c r="NE16" s="75">
        <v>1007441</v>
      </c>
      <c r="NF16" s="75">
        <v>185507</v>
      </c>
      <c r="NG16" s="77">
        <v>0.80888300000000002</v>
      </c>
      <c r="NH16" s="75">
        <v>23271861</v>
      </c>
      <c r="NI16" s="75">
        <v>1229895</v>
      </c>
      <c r="NJ16" s="75">
        <v>1077268</v>
      </c>
      <c r="NK16" s="75">
        <v>152627</v>
      </c>
      <c r="NL16" s="77">
        <v>0.66017300000000001</v>
      </c>
      <c r="NM16" s="75">
        <v>23337307</v>
      </c>
      <c r="NN16" s="75">
        <v>1100226</v>
      </c>
      <c r="NO16" s="75">
        <v>1034780</v>
      </c>
      <c r="NP16" s="75">
        <v>65446</v>
      </c>
      <c r="NQ16" s="77">
        <v>0.28122399999999997</v>
      </c>
      <c r="NR16" s="75">
        <v>23386530</v>
      </c>
      <c r="NS16" s="75">
        <v>1061069</v>
      </c>
      <c r="NT16" s="75">
        <v>1011846</v>
      </c>
      <c r="NU16" s="75">
        <v>49223</v>
      </c>
      <c r="NV16" s="77">
        <v>0.21092</v>
      </c>
      <c r="NW16" s="75">
        <v>23456605</v>
      </c>
      <c r="NX16" s="75">
        <v>1068295</v>
      </c>
      <c r="NY16" s="75">
        <v>998220</v>
      </c>
      <c r="NZ16" s="75">
        <v>70075</v>
      </c>
      <c r="OA16" s="77">
        <v>0.29963800000000002</v>
      </c>
      <c r="OB16" s="75">
        <v>23480703</v>
      </c>
      <c r="OC16" s="75">
        <v>1075407</v>
      </c>
      <c r="OD16" s="75">
        <v>1051309</v>
      </c>
      <c r="OE16" s="75">
        <v>24098</v>
      </c>
      <c r="OF16" s="77">
        <v>0.10273400000000001</v>
      </c>
      <c r="OG16" s="75">
        <f t="shared" si="3"/>
        <v>7782284</v>
      </c>
      <c r="OH16" s="75">
        <f t="shared" si="4"/>
        <v>7190765</v>
      </c>
      <c r="OI16" s="75">
        <f t="shared" si="5"/>
        <v>591519</v>
      </c>
      <c r="OJ16" s="77">
        <f t="shared" si="1"/>
        <v>2.5842729911210465</v>
      </c>
      <c r="OK16" s="75">
        <f t="shared" si="6"/>
        <v>12760515</v>
      </c>
      <c r="OL16" s="75">
        <f t="shared" si="7"/>
        <v>12112432</v>
      </c>
      <c r="OM16" s="75">
        <f t="shared" si="8"/>
        <v>648083</v>
      </c>
      <c r="ON16" s="77">
        <f t="shared" si="9"/>
        <v>2.83840838239326</v>
      </c>
      <c r="OO16" s="108"/>
    </row>
    <row r="17" spans="1:405" s="51" customFormat="1" ht="31.5" customHeight="1">
      <c r="A17" s="50"/>
      <c r="B17" s="83" t="s">
        <v>24</v>
      </c>
      <c r="C17" s="84">
        <v>2392441</v>
      </c>
      <c r="D17" s="84">
        <v>71568</v>
      </c>
      <c r="E17" s="84">
        <v>72748</v>
      </c>
      <c r="F17" s="84">
        <v>-1180</v>
      </c>
      <c r="G17" s="84">
        <v>2402253</v>
      </c>
      <c r="H17" s="84">
        <v>82371</v>
      </c>
      <c r="I17" s="84">
        <v>72559</v>
      </c>
      <c r="J17" s="84">
        <v>9812</v>
      </c>
      <c r="K17" s="88">
        <v>0.41012500000000002</v>
      </c>
      <c r="L17" s="84">
        <v>2394752</v>
      </c>
      <c r="M17" s="84">
        <v>79743</v>
      </c>
      <c r="N17" s="84">
        <v>87244</v>
      </c>
      <c r="O17" s="84">
        <v>-7501</v>
      </c>
      <c r="P17" s="88">
        <v>-0.31225000000000003</v>
      </c>
      <c r="Q17" s="84">
        <v>2337503</v>
      </c>
      <c r="R17" s="84">
        <v>38773</v>
      </c>
      <c r="S17" s="84">
        <v>96022</v>
      </c>
      <c r="T17" s="84">
        <v>-57249</v>
      </c>
      <c r="U17" s="88">
        <v>-2.3906000000000001</v>
      </c>
      <c r="V17" s="84">
        <v>2306148</v>
      </c>
      <c r="W17" s="84">
        <v>38641</v>
      </c>
      <c r="X17" s="84">
        <v>69996</v>
      </c>
      <c r="Y17" s="84">
        <v>-31355</v>
      </c>
      <c r="Z17" s="88">
        <v>-1.3413900000000001</v>
      </c>
      <c r="AA17" s="84">
        <v>2294753</v>
      </c>
      <c r="AB17" s="84">
        <v>50153</v>
      </c>
      <c r="AC17" s="84">
        <v>61548</v>
      </c>
      <c r="AD17" s="84">
        <v>-11395</v>
      </c>
      <c r="AE17" s="88">
        <v>-0.49410999999999999</v>
      </c>
      <c r="AF17" s="84">
        <v>2289088</v>
      </c>
      <c r="AG17" s="84">
        <v>62780</v>
      </c>
      <c r="AH17" s="84">
        <v>68445</v>
      </c>
      <c r="AI17" s="84">
        <v>-5665</v>
      </c>
      <c r="AJ17" s="88">
        <v>-0.24687000000000001</v>
      </c>
      <c r="AK17" s="84">
        <v>2286654</v>
      </c>
      <c r="AL17" s="84">
        <v>68539</v>
      </c>
      <c r="AM17" s="84">
        <v>70973</v>
      </c>
      <c r="AN17" s="84">
        <v>-2434</v>
      </c>
      <c r="AO17" s="88">
        <v>-0.10632999999999999</v>
      </c>
      <c r="AP17" s="84">
        <v>2295484</v>
      </c>
      <c r="AQ17" s="84">
        <v>77781</v>
      </c>
      <c r="AR17" s="84">
        <v>68951</v>
      </c>
      <c r="AS17" s="84">
        <v>8830</v>
      </c>
      <c r="AT17" s="88">
        <v>0.386154</v>
      </c>
      <c r="AU17" s="84">
        <v>2311518</v>
      </c>
      <c r="AV17" s="84">
        <v>89457</v>
      </c>
      <c r="AW17" s="84">
        <v>73423</v>
      </c>
      <c r="AX17" s="84">
        <v>16034</v>
      </c>
      <c r="AY17" s="88">
        <v>0.69850199999999996</v>
      </c>
      <c r="AZ17" s="84">
        <v>2326637</v>
      </c>
      <c r="BA17" s="84">
        <v>89022</v>
      </c>
      <c r="BB17" s="84">
        <v>73903</v>
      </c>
      <c r="BC17" s="84">
        <v>15119</v>
      </c>
      <c r="BD17" s="88">
        <v>0.65407199999999999</v>
      </c>
      <c r="BE17" s="84">
        <v>2320358</v>
      </c>
      <c r="BF17" s="84">
        <v>71364</v>
      </c>
      <c r="BG17" s="84">
        <v>77643</v>
      </c>
      <c r="BH17" s="84">
        <v>-6279</v>
      </c>
      <c r="BI17" s="88">
        <v>-0.26987</v>
      </c>
      <c r="BJ17" s="84">
        <v>2319874</v>
      </c>
      <c r="BK17" s="84">
        <v>77272</v>
      </c>
      <c r="BL17" s="84">
        <v>77756</v>
      </c>
      <c r="BM17" s="84">
        <v>-484</v>
      </c>
      <c r="BN17" s="85">
        <v>-2.086E-2</v>
      </c>
      <c r="BO17" s="84">
        <v>2330029</v>
      </c>
      <c r="BP17" s="84">
        <v>91089</v>
      </c>
      <c r="BQ17" s="84">
        <v>80934</v>
      </c>
      <c r="BR17" s="84">
        <v>10155</v>
      </c>
      <c r="BS17" s="85">
        <v>0.43773899999999999</v>
      </c>
      <c r="BT17" s="84">
        <v>2341191</v>
      </c>
      <c r="BU17" s="84">
        <v>93673</v>
      </c>
      <c r="BV17" s="84">
        <v>82511</v>
      </c>
      <c r="BW17" s="84">
        <v>11162</v>
      </c>
      <c r="BX17" s="85">
        <v>0.47904999999999998</v>
      </c>
      <c r="BY17" s="84">
        <v>2344254</v>
      </c>
      <c r="BZ17" s="84">
        <v>82818</v>
      </c>
      <c r="CA17" s="84">
        <v>79755</v>
      </c>
      <c r="CB17" s="84">
        <v>3063</v>
      </c>
      <c r="CC17" s="85">
        <v>0.130831</v>
      </c>
      <c r="CD17" s="84">
        <v>2350999</v>
      </c>
      <c r="CE17" s="84">
        <v>83631</v>
      </c>
      <c r="CF17" s="84">
        <v>76886</v>
      </c>
      <c r="CG17" s="84">
        <v>6745</v>
      </c>
      <c r="CH17" s="85">
        <v>0.28772500000000001</v>
      </c>
      <c r="CI17" s="84">
        <v>2364032</v>
      </c>
      <c r="CJ17" s="84">
        <v>86367</v>
      </c>
      <c r="CK17" s="84">
        <v>73334</v>
      </c>
      <c r="CL17" s="84">
        <v>13033</v>
      </c>
      <c r="CM17" s="85">
        <v>0.55435999999999996</v>
      </c>
      <c r="CN17" s="84">
        <v>2377331</v>
      </c>
      <c r="CO17" s="84">
        <v>92782</v>
      </c>
      <c r="CP17" s="84">
        <v>79483</v>
      </c>
      <c r="CQ17" s="84">
        <v>13299</v>
      </c>
      <c r="CR17" s="85">
        <v>0.56255599999999994</v>
      </c>
      <c r="CS17" s="84">
        <v>2396778</v>
      </c>
      <c r="CT17" s="84">
        <v>98422</v>
      </c>
      <c r="CU17" s="84">
        <v>78975</v>
      </c>
      <c r="CV17" s="84">
        <v>19447</v>
      </c>
      <c r="CW17" s="85">
        <v>0.81801800000000002</v>
      </c>
      <c r="CX17" s="84">
        <v>2414893</v>
      </c>
      <c r="CY17" s="84">
        <v>100335</v>
      </c>
      <c r="CZ17" s="84">
        <v>82220</v>
      </c>
      <c r="DA17" s="84">
        <v>18115</v>
      </c>
      <c r="DB17" s="85">
        <v>0.75580599999999998</v>
      </c>
      <c r="DC17" s="84">
        <v>2428170</v>
      </c>
      <c r="DD17" s="84">
        <v>98058</v>
      </c>
      <c r="DE17" s="84">
        <v>84781</v>
      </c>
      <c r="DF17" s="84">
        <v>13277</v>
      </c>
      <c r="DG17" s="85">
        <v>0.54979699999999998</v>
      </c>
      <c r="DH17" s="84">
        <v>2444219</v>
      </c>
      <c r="DI17" s="84">
        <v>100085</v>
      </c>
      <c r="DJ17" s="84">
        <v>84036</v>
      </c>
      <c r="DK17" s="84">
        <v>16049</v>
      </c>
      <c r="DL17" s="85">
        <v>0.66095000000000004</v>
      </c>
      <c r="DM17" s="84">
        <v>2431158</v>
      </c>
      <c r="DN17" s="84">
        <v>78915</v>
      </c>
      <c r="DO17" s="84">
        <v>91976</v>
      </c>
      <c r="DP17" s="84">
        <v>-13061</v>
      </c>
      <c r="DQ17" s="85">
        <v>-0.53435999999999995</v>
      </c>
      <c r="DR17" s="84">
        <v>2436392</v>
      </c>
      <c r="DS17" s="84">
        <v>91278</v>
      </c>
      <c r="DT17" s="84">
        <v>86044</v>
      </c>
      <c r="DU17" s="84">
        <v>5234</v>
      </c>
      <c r="DV17" s="85">
        <v>0.21528800000000001</v>
      </c>
      <c r="DW17" s="84">
        <v>2450741</v>
      </c>
      <c r="DX17" s="84">
        <v>107748</v>
      </c>
      <c r="DY17" s="84">
        <v>93399</v>
      </c>
      <c r="DZ17" s="84">
        <v>14349</v>
      </c>
      <c r="EA17" s="85">
        <v>0.58894500000000005</v>
      </c>
      <c r="EB17" s="84">
        <v>2464914</v>
      </c>
      <c r="EC17" s="84">
        <v>108340</v>
      </c>
      <c r="ED17" s="84">
        <v>94167</v>
      </c>
      <c r="EE17" s="84">
        <v>14173</v>
      </c>
      <c r="EF17" s="85">
        <v>0.57831500000000002</v>
      </c>
      <c r="EG17" s="84">
        <v>2480464</v>
      </c>
      <c r="EH17" s="84">
        <v>104700</v>
      </c>
      <c r="EI17" s="84">
        <v>89150</v>
      </c>
      <c r="EJ17" s="84">
        <v>15550</v>
      </c>
      <c r="EK17" s="85">
        <v>0.63085400000000003</v>
      </c>
      <c r="EL17" s="84">
        <v>2494708</v>
      </c>
      <c r="EM17" s="84">
        <v>107497</v>
      </c>
      <c r="EN17" s="84">
        <v>93253</v>
      </c>
      <c r="EO17" s="84">
        <v>14244</v>
      </c>
      <c r="EP17" s="85">
        <v>0.57424699999999995</v>
      </c>
      <c r="EQ17" s="84">
        <v>2511835</v>
      </c>
      <c r="ER17" s="84">
        <v>103807</v>
      </c>
      <c r="ES17" s="84">
        <v>86680</v>
      </c>
      <c r="ET17" s="84">
        <v>17127</v>
      </c>
      <c r="EU17" s="85">
        <v>0.68653299999999995</v>
      </c>
      <c r="EV17" s="84">
        <v>2525159</v>
      </c>
      <c r="EW17" s="84">
        <v>100094</v>
      </c>
      <c r="EX17" s="84">
        <v>86770</v>
      </c>
      <c r="EY17" s="84">
        <v>13324</v>
      </c>
      <c r="EZ17" s="85">
        <v>0.53044899999999995</v>
      </c>
      <c r="FA17" s="84">
        <v>2539555</v>
      </c>
      <c r="FB17" s="84">
        <v>107596</v>
      </c>
      <c r="FC17" s="84">
        <v>93200</v>
      </c>
      <c r="FD17" s="84">
        <v>14396</v>
      </c>
      <c r="FE17" s="85">
        <v>0.57010300000000003</v>
      </c>
      <c r="FF17" s="84">
        <v>2553963</v>
      </c>
      <c r="FG17" s="84">
        <v>100449</v>
      </c>
      <c r="FH17" s="84">
        <v>86041</v>
      </c>
      <c r="FI17" s="84">
        <v>14408</v>
      </c>
      <c r="FJ17" s="85">
        <v>0.56734300000000004</v>
      </c>
      <c r="FK17" s="84">
        <v>2564032</v>
      </c>
      <c r="FL17" s="84">
        <v>95883</v>
      </c>
      <c r="FM17" s="84">
        <v>85814</v>
      </c>
      <c r="FN17" s="84">
        <v>10069</v>
      </c>
      <c r="FO17" s="85">
        <v>0.39424999999999999</v>
      </c>
      <c r="FP17" s="84">
        <v>2574344</v>
      </c>
      <c r="FQ17" s="84">
        <v>95776</v>
      </c>
      <c r="FR17" s="84">
        <v>85464</v>
      </c>
      <c r="FS17" s="84">
        <v>10312</v>
      </c>
      <c r="FT17" s="85">
        <v>0.40217900000000001</v>
      </c>
      <c r="FU17" s="84">
        <v>2554953</v>
      </c>
      <c r="FV17" s="84">
        <v>76227</v>
      </c>
      <c r="FW17" s="84">
        <v>95618</v>
      </c>
      <c r="FX17" s="84">
        <v>-19391</v>
      </c>
      <c r="FY17" s="85">
        <v>-0.75324000000000002</v>
      </c>
      <c r="FZ17" s="84">
        <v>2557841</v>
      </c>
      <c r="GA17" s="84">
        <v>94811</v>
      </c>
      <c r="GB17" s="84">
        <v>91923</v>
      </c>
      <c r="GC17" s="84">
        <v>2888</v>
      </c>
      <c r="GD17" s="85">
        <v>0.113035</v>
      </c>
      <c r="GE17" s="84">
        <v>2575148</v>
      </c>
      <c r="GF17" s="84">
        <v>106850</v>
      </c>
      <c r="GG17" s="84">
        <v>89543</v>
      </c>
      <c r="GH17" s="84">
        <v>17307</v>
      </c>
      <c r="GI17" s="85">
        <v>0.67662500000000003</v>
      </c>
      <c r="GJ17" s="84">
        <v>2598525</v>
      </c>
      <c r="GK17" s="84">
        <v>121549</v>
      </c>
      <c r="GL17" s="84">
        <v>98172</v>
      </c>
      <c r="GM17" s="84">
        <v>23377</v>
      </c>
      <c r="GN17" s="85">
        <v>0.90779299999999996</v>
      </c>
      <c r="GO17" s="84">
        <v>2614632</v>
      </c>
      <c r="GP17" s="84">
        <v>104740</v>
      </c>
      <c r="GQ17" s="84">
        <v>88633</v>
      </c>
      <c r="GR17" s="84">
        <v>16107</v>
      </c>
      <c r="GS17" s="85">
        <v>0.61985199999999996</v>
      </c>
      <c r="GT17" s="84">
        <v>2621892</v>
      </c>
      <c r="GU17" s="84">
        <v>107677</v>
      </c>
      <c r="GV17" s="84">
        <v>100417</v>
      </c>
      <c r="GW17" s="84">
        <v>7260</v>
      </c>
      <c r="GX17" s="85">
        <v>0.27766800000000003</v>
      </c>
      <c r="GY17" s="84">
        <v>2633003</v>
      </c>
      <c r="GZ17" s="84">
        <v>103363</v>
      </c>
      <c r="HA17" s="84">
        <v>92252</v>
      </c>
      <c r="HB17" s="84">
        <v>11111</v>
      </c>
      <c r="HC17" s="85">
        <v>0.42377799999999999</v>
      </c>
      <c r="HD17" s="84">
        <v>2642012</v>
      </c>
      <c r="HE17" s="84">
        <v>100200</v>
      </c>
      <c r="HF17" s="84">
        <v>91191</v>
      </c>
      <c r="HG17" s="84">
        <v>9009</v>
      </c>
      <c r="HH17" s="85">
        <v>0.34215699999999999</v>
      </c>
      <c r="HI17" s="84">
        <v>2654537</v>
      </c>
      <c r="HJ17" s="84">
        <v>110168</v>
      </c>
      <c r="HK17" s="84">
        <v>97643</v>
      </c>
      <c r="HL17" s="84">
        <v>12525</v>
      </c>
      <c r="HM17" s="85">
        <v>0.47407100000000002</v>
      </c>
      <c r="HN17" s="84">
        <v>2667139</v>
      </c>
      <c r="HO17" s="84">
        <v>102310</v>
      </c>
      <c r="HP17" s="84">
        <v>89708</v>
      </c>
      <c r="HQ17" s="84">
        <v>12602</v>
      </c>
      <c r="HR17" s="85">
        <v>0.47473399999999999</v>
      </c>
      <c r="HS17" s="84">
        <v>2682357</v>
      </c>
      <c r="HT17" s="84">
        <v>106543</v>
      </c>
      <c r="HU17" s="84">
        <v>91325</v>
      </c>
      <c r="HV17" s="84">
        <v>15218</v>
      </c>
      <c r="HW17" s="85">
        <v>0.57057400000000003</v>
      </c>
      <c r="HX17" s="84">
        <v>2692574</v>
      </c>
      <c r="HY17" s="84">
        <v>102212</v>
      </c>
      <c r="HZ17" s="84">
        <v>91995</v>
      </c>
      <c r="IA17" s="84">
        <v>10217</v>
      </c>
      <c r="IB17" s="85">
        <v>0.38089600000000001</v>
      </c>
      <c r="IC17" s="84">
        <v>2666805</v>
      </c>
      <c r="ID17" s="84">
        <v>80690</v>
      </c>
      <c r="IE17" s="84">
        <v>106459</v>
      </c>
      <c r="IF17" s="84">
        <v>-25769</v>
      </c>
      <c r="IG17" s="85">
        <v>-0.95704</v>
      </c>
      <c r="IH17" s="84">
        <v>2670855</v>
      </c>
      <c r="II17" s="84">
        <v>105089</v>
      </c>
      <c r="IJ17" s="84">
        <v>101039</v>
      </c>
      <c r="IK17" s="84">
        <v>4050</v>
      </c>
      <c r="IL17" s="85">
        <v>0.151867</v>
      </c>
      <c r="IM17" s="84">
        <v>2691764</v>
      </c>
      <c r="IN17" s="84">
        <v>122895</v>
      </c>
      <c r="IO17" s="84">
        <v>101986</v>
      </c>
      <c r="IP17" s="84">
        <v>20909</v>
      </c>
      <c r="IQ17" s="85">
        <v>0.78285800000000005</v>
      </c>
      <c r="IR17" s="84">
        <v>2718832</v>
      </c>
      <c r="IS17" s="84">
        <v>128659</v>
      </c>
      <c r="IT17" s="84">
        <v>101591</v>
      </c>
      <c r="IU17" s="84">
        <v>27068</v>
      </c>
      <c r="IV17" s="85">
        <v>1.0055860000000001</v>
      </c>
      <c r="IW17" s="84">
        <v>2733344</v>
      </c>
      <c r="IX17" s="84">
        <v>124805</v>
      </c>
      <c r="IY17" s="84">
        <v>110293</v>
      </c>
      <c r="IZ17" s="84">
        <v>14512</v>
      </c>
      <c r="JA17" s="85">
        <v>0.53375899999999998</v>
      </c>
      <c r="JB17" s="84">
        <v>2740252</v>
      </c>
      <c r="JC17" s="84">
        <v>116190</v>
      </c>
      <c r="JD17" s="84">
        <v>109282</v>
      </c>
      <c r="JE17" s="84">
        <v>6908</v>
      </c>
      <c r="JF17" s="85">
        <v>0.25273099999999998</v>
      </c>
      <c r="JG17" s="84">
        <v>2750575</v>
      </c>
      <c r="JH17" s="84">
        <v>110977</v>
      </c>
      <c r="JI17" s="84">
        <v>100654</v>
      </c>
      <c r="JJ17" s="84">
        <v>10323</v>
      </c>
      <c r="JK17" s="85">
        <v>0.37671700000000002</v>
      </c>
      <c r="JL17" s="84">
        <v>2761893</v>
      </c>
      <c r="JM17" s="84">
        <v>119536</v>
      </c>
      <c r="JN17" s="84">
        <v>108218</v>
      </c>
      <c r="JO17" s="84">
        <v>11318</v>
      </c>
      <c r="JP17" s="85">
        <v>0.41147800000000001</v>
      </c>
      <c r="JQ17" s="84">
        <v>2778297</v>
      </c>
      <c r="JR17" s="84">
        <v>124221</v>
      </c>
      <c r="JS17" s="84">
        <v>107817</v>
      </c>
      <c r="JT17" s="84">
        <v>16404</v>
      </c>
      <c r="JU17" s="85">
        <v>0.59394000000000002</v>
      </c>
      <c r="JV17" s="84">
        <v>2792271</v>
      </c>
      <c r="JW17" s="84">
        <v>117670</v>
      </c>
      <c r="JX17" s="84">
        <v>103696</v>
      </c>
      <c r="JY17" s="84">
        <v>13974</v>
      </c>
      <c r="JZ17" s="85">
        <v>0.50297000000000003</v>
      </c>
      <c r="KA17" s="84">
        <v>2800151</v>
      </c>
      <c r="KB17" s="84">
        <v>122128</v>
      </c>
      <c r="KC17" s="84">
        <v>114248</v>
      </c>
      <c r="KD17" s="84">
        <v>7880</v>
      </c>
      <c r="KE17" s="85">
        <v>0.28220800000000001</v>
      </c>
      <c r="KF17" s="84">
        <v>2807344</v>
      </c>
      <c r="KG17" s="84">
        <v>108492</v>
      </c>
      <c r="KH17" s="84">
        <v>101299</v>
      </c>
      <c r="KI17" s="84">
        <v>7193</v>
      </c>
      <c r="KJ17" s="85">
        <v>0.25687900000000002</v>
      </c>
      <c r="KK17" s="84">
        <v>2780136</v>
      </c>
      <c r="KL17" s="84">
        <v>87182</v>
      </c>
      <c r="KM17" s="84">
        <v>114390</v>
      </c>
      <c r="KN17" s="84">
        <v>-27208</v>
      </c>
      <c r="KO17" s="85">
        <v>-0.96916999999999998</v>
      </c>
      <c r="KP17" s="84">
        <v>2780701</v>
      </c>
      <c r="KQ17" s="84">
        <v>114447</v>
      </c>
      <c r="KR17" s="84">
        <v>113882</v>
      </c>
      <c r="KS17" s="84">
        <v>565</v>
      </c>
      <c r="KT17" s="85">
        <v>2.0323000000000001E-2</v>
      </c>
      <c r="KU17" s="84">
        <v>2806971</v>
      </c>
      <c r="KV17" s="84">
        <v>141600</v>
      </c>
      <c r="KW17" s="84">
        <v>115330</v>
      </c>
      <c r="KX17" s="84">
        <v>26270</v>
      </c>
      <c r="KY17" s="85">
        <v>0.94472599999999995</v>
      </c>
      <c r="KZ17" s="84">
        <v>2820778</v>
      </c>
      <c r="LA17" s="84">
        <v>123211</v>
      </c>
      <c r="LB17" s="84">
        <v>109404</v>
      </c>
      <c r="LC17" s="84">
        <v>13807</v>
      </c>
      <c r="LD17" s="85">
        <v>0.49188300000000001</v>
      </c>
      <c r="LE17" s="84">
        <v>2838380</v>
      </c>
      <c r="LF17" s="84">
        <v>131417</v>
      </c>
      <c r="LG17" s="84">
        <v>113815</v>
      </c>
      <c r="LH17" s="84">
        <v>17602</v>
      </c>
      <c r="LI17" s="85">
        <v>0.62401200000000001</v>
      </c>
      <c r="LJ17" s="84">
        <v>2844359</v>
      </c>
      <c r="LK17" s="84">
        <v>125655</v>
      </c>
      <c r="LL17" s="84">
        <v>119676</v>
      </c>
      <c r="LM17" s="84">
        <v>5979</v>
      </c>
      <c r="LN17" s="85">
        <v>0.210648</v>
      </c>
      <c r="LO17" s="84">
        <v>2852831</v>
      </c>
      <c r="LP17" s="84">
        <v>119064</v>
      </c>
      <c r="LQ17" s="84">
        <v>110592</v>
      </c>
      <c r="LR17" s="84">
        <v>8472</v>
      </c>
      <c r="LS17" s="85">
        <v>0.29785299999999998</v>
      </c>
      <c r="LT17" s="84">
        <v>2864457</v>
      </c>
      <c r="LU17" s="84">
        <v>126086</v>
      </c>
      <c r="LV17" s="84">
        <v>114460</v>
      </c>
      <c r="LW17" s="84">
        <v>11626</v>
      </c>
      <c r="LX17" s="85">
        <v>0.40752500000000003</v>
      </c>
      <c r="LY17" s="84">
        <v>2874862</v>
      </c>
      <c r="LZ17" s="84">
        <v>121672</v>
      </c>
      <c r="MA17" s="84">
        <v>111267</v>
      </c>
      <c r="MB17" s="84">
        <v>10405</v>
      </c>
      <c r="MC17" s="85">
        <v>0.36324499999999998</v>
      </c>
      <c r="MD17" s="84">
        <v>2889213</v>
      </c>
      <c r="ME17" s="84">
        <v>126189</v>
      </c>
      <c r="MF17" s="84">
        <v>111838</v>
      </c>
      <c r="MG17" s="84">
        <v>14351</v>
      </c>
      <c r="MH17" s="85">
        <v>0.49918899999999999</v>
      </c>
      <c r="MI17" s="84">
        <v>2899879</v>
      </c>
      <c r="MJ17" s="84">
        <v>129208</v>
      </c>
      <c r="MK17" s="84">
        <v>118542</v>
      </c>
      <c r="ML17" s="84">
        <v>10666</v>
      </c>
      <c r="MM17" s="85">
        <v>0.36916599999999999</v>
      </c>
      <c r="MN17" s="84">
        <v>2906085</v>
      </c>
      <c r="MO17" s="84">
        <v>111352</v>
      </c>
      <c r="MP17" s="84">
        <v>105146</v>
      </c>
      <c r="MQ17" s="84">
        <v>6206</v>
      </c>
      <c r="MR17" s="85">
        <v>0.214009</v>
      </c>
      <c r="MS17" s="84">
        <v>2875067</v>
      </c>
      <c r="MT17" s="84">
        <v>86747</v>
      </c>
      <c r="MU17" s="84">
        <v>117765</v>
      </c>
      <c r="MV17" s="84">
        <v>-31018</v>
      </c>
      <c r="MW17" s="85">
        <v>-1.06735</v>
      </c>
      <c r="MX17" s="84">
        <v>2870331</v>
      </c>
      <c r="MY17" s="84">
        <v>111852</v>
      </c>
      <c r="MZ17" s="84">
        <v>116588</v>
      </c>
      <c r="NA17" s="84">
        <v>-4736</v>
      </c>
      <c r="NB17" s="85">
        <v>-0.16472999999999999</v>
      </c>
      <c r="NC17" s="84">
        <v>2888901</v>
      </c>
      <c r="ND17" s="84">
        <v>133093</v>
      </c>
      <c r="NE17" s="84">
        <v>114523</v>
      </c>
      <c r="NF17" s="84">
        <v>18570</v>
      </c>
      <c r="NG17" s="85">
        <v>0.64696399999999998</v>
      </c>
      <c r="NH17" s="84">
        <v>2914334</v>
      </c>
      <c r="NI17" s="84">
        <v>146273</v>
      </c>
      <c r="NJ17" s="84">
        <v>120840</v>
      </c>
      <c r="NK17" s="84">
        <v>25433</v>
      </c>
      <c r="NL17" s="85">
        <v>0.88036899999999996</v>
      </c>
      <c r="NM17" s="84">
        <v>2926035</v>
      </c>
      <c r="NN17" s="84">
        <v>136650</v>
      </c>
      <c r="NO17" s="84">
        <v>124949</v>
      </c>
      <c r="NP17" s="84">
        <v>11701</v>
      </c>
      <c r="NQ17" s="85">
        <v>0.40149800000000002</v>
      </c>
      <c r="NR17" s="84">
        <v>2932834</v>
      </c>
      <c r="NS17" s="84">
        <v>130513</v>
      </c>
      <c r="NT17" s="84">
        <v>123714</v>
      </c>
      <c r="NU17" s="84">
        <v>6799</v>
      </c>
      <c r="NV17" s="85">
        <v>0.23236200000000001</v>
      </c>
      <c r="NW17" s="84">
        <v>2948594</v>
      </c>
      <c r="NX17" s="84">
        <v>134994</v>
      </c>
      <c r="NY17" s="84">
        <v>119234</v>
      </c>
      <c r="NZ17" s="84">
        <v>15760</v>
      </c>
      <c r="OA17" s="85">
        <v>0.53736399999999995</v>
      </c>
      <c r="OB17" s="84">
        <v>2963816</v>
      </c>
      <c r="OC17" s="84">
        <v>137564</v>
      </c>
      <c r="OD17" s="84">
        <v>122342</v>
      </c>
      <c r="OE17" s="84">
        <v>15222</v>
      </c>
      <c r="OF17" s="85">
        <v>0.51624599999999998</v>
      </c>
      <c r="OG17" s="84">
        <f t="shared" si="3"/>
        <v>930939</v>
      </c>
      <c r="OH17" s="84">
        <f t="shared" si="4"/>
        <v>842190</v>
      </c>
      <c r="OI17" s="84">
        <f t="shared" si="5"/>
        <v>88749</v>
      </c>
      <c r="OJ17" s="85">
        <f t="shared" si="1"/>
        <v>3.0868498021089597</v>
      </c>
      <c r="OK17" s="84">
        <f t="shared" si="6"/>
        <v>1506107</v>
      </c>
      <c r="OL17" s="84">
        <f t="shared" si="7"/>
        <v>1406748</v>
      </c>
      <c r="OM17" s="84">
        <f t="shared" si="8"/>
        <v>99359</v>
      </c>
      <c r="ON17" s="85">
        <f t="shared" si="9"/>
        <v>3.4686853389665129</v>
      </c>
      <c r="OO17" s="108"/>
    </row>
    <row r="18" spans="1:405" s="51" customFormat="1" ht="31.5" customHeight="1">
      <c r="A18" s="50"/>
      <c r="B18" s="83" t="s">
        <v>25</v>
      </c>
      <c r="C18" s="84">
        <v>1916611</v>
      </c>
      <c r="D18" s="84">
        <v>102751</v>
      </c>
      <c r="E18" s="84">
        <v>98624</v>
      </c>
      <c r="F18" s="84">
        <v>4127</v>
      </c>
      <c r="G18" s="84">
        <v>1929313</v>
      </c>
      <c r="H18" s="84">
        <v>108230</v>
      </c>
      <c r="I18" s="84">
        <v>95528</v>
      </c>
      <c r="J18" s="84">
        <v>12702</v>
      </c>
      <c r="K18" s="88">
        <v>0.66273199999999999</v>
      </c>
      <c r="L18" s="84">
        <v>1833192</v>
      </c>
      <c r="M18" s="84">
        <v>77741</v>
      </c>
      <c r="N18" s="84">
        <v>173862</v>
      </c>
      <c r="O18" s="84">
        <v>-96121</v>
      </c>
      <c r="P18" s="88">
        <v>-4.9821400000000002</v>
      </c>
      <c r="Q18" s="84">
        <v>1683430</v>
      </c>
      <c r="R18" s="84">
        <v>13890</v>
      </c>
      <c r="S18" s="84">
        <v>163652</v>
      </c>
      <c r="T18" s="84">
        <v>-149762</v>
      </c>
      <c r="U18" s="88">
        <v>-8.1694700000000005</v>
      </c>
      <c r="V18" s="84">
        <v>1619314</v>
      </c>
      <c r="W18" s="84">
        <v>15609</v>
      </c>
      <c r="X18" s="84">
        <v>79725</v>
      </c>
      <c r="Y18" s="84">
        <v>-64116</v>
      </c>
      <c r="Z18" s="88">
        <v>-3.8086500000000001</v>
      </c>
      <c r="AA18" s="84">
        <v>1576811</v>
      </c>
      <c r="AB18" s="84">
        <v>19511</v>
      </c>
      <c r="AC18" s="84">
        <v>62014</v>
      </c>
      <c r="AD18" s="84">
        <v>-42503</v>
      </c>
      <c r="AE18" s="88">
        <v>-2.6247500000000001</v>
      </c>
      <c r="AF18" s="84">
        <v>1546022</v>
      </c>
      <c r="AG18" s="84">
        <v>28813</v>
      </c>
      <c r="AH18" s="84">
        <v>59602</v>
      </c>
      <c r="AI18" s="84">
        <v>-30789</v>
      </c>
      <c r="AJ18" s="88">
        <v>-1.95261</v>
      </c>
      <c r="AK18" s="84">
        <v>1526189</v>
      </c>
      <c r="AL18" s="84">
        <v>42156</v>
      </c>
      <c r="AM18" s="84">
        <v>61989</v>
      </c>
      <c r="AN18" s="84">
        <v>-19833</v>
      </c>
      <c r="AO18" s="88">
        <v>-1.28284</v>
      </c>
      <c r="AP18" s="84">
        <v>1528644</v>
      </c>
      <c r="AQ18" s="84">
        <v>60381</v>
      </c>
      <c r="AR18" s="84">
        <v>57926</v>
      </c>
      <c r="AS18" s="84">
        <v>2455</v>
      </c>
      <c r="AT18" s="88">
        <v>0.160858</v>
      </c>
      <c r="AU18" s="84">
        <v>1553518</v>
      </c>
      <c r="AV18" s="84">
        <v>87988</v>
      </c>
      <c r="AW18" s="84">
        <v>63114</v>
      </c>
      <c r="AX18" s="84">
        <v>24874</v>
      </c>
      <c r="AY18" s="88">
        <v>1.627194</v>
      </c>
      <c r="AZ18" s="84">
        <v>1588401</v>
      </c>
      <c r="BA18" s="84">
        <v>96994</v>
      </c>
      <c r="BB18" s="84">
        <v>62111</v>
      </c>
      <c r="BC18" s="84">
        <v>34883</v>
      </c>
      <c r="BD18" s="88">
        <v>2.2454200000000002</v>
      </c>
      <c r="BE18" s="84">
        <v>1608092</v>
      </c>
      <c r="BF18" s="84">
        <v>88211</v>
      </c>
      <c r="BG18" s="84">
        <v>68520</v>
      </c>
      <c r="BH18" s="84">
        <v>19691</v>
      </c>
      <c r="BI18" s="88">
        <v>1.2396739999999999</v>
      </c>
      <c r="BJ18" s="84">
        <v>1611841</v>
      </c>
      <c r="BK18" s="84">
        <v>92241</v>
      </c>
      <c r="BL18" s="84">
        <v>88492</v>
      </c>
      <c r="BM18" s="84">
        <v>3749</v>
      </c>
      <c r="BN18" s="85">
        <v>0.23313300000000001</v>
      </c>
      <c r="BO18" s="84">
        <v>1627124</v>
      </c>
      <c r="BP18" s="84">
        <v>98505</v>
      </c>
      <c r="BQ18" s="84">
        <v>83222</v>
      </c>
      <c r="BR18" s="84">
        <v>15283</v>
      </c>
      <c r="BS18" s="85">
        <v>0.94816999999999996</v>
      </c>
      <c r="BT18" s="84">
        <v>1588457</v>
      </c>
      <c r="BU18" s="84">
        <v>65439</v>
      </c>
      <c r="BV18" s="84">
        <v>104106</v>
      </c>
      <c r="BW18" s="84">
        <v>-38667</v>
      </c>
      <c r="BX18" s="85">
        <v>-2.3763999999999998</v>
      </c>
      <c r="BY18" s="84">
        <v>1559018</v>
      </c>
      <c r="BZ18" s="84">
        <v>49892</v>
      </c>
      <c r="CA18" s="84">
        <v>79331</v>
      </c>
      <c r="CB18" s="84">
        <v>-29439</v>
      </c>
      <c r="CC18" s="85">
        <v>-1.85331</v>
      </c>
      <c r="CD18" s="84">
        <v>1564363</v>
      </c>
      <c r="CE18" s="84">
        <v>71581</v>
      </c>
      <c r="CF18" s="84">
        <v>66236</v>
      </c>
      <c r="CG18" s="84">
        <v>5345</v>
      </c>
      <c r="CH18" s="85">
        <v>0.34284399999999998</v>
      </c>
      <c r="CI18" s="84">
        <v>1583567</v>
      </c>
      <c r="CJ18" s="84">
        <v>81936</v>
      </c>
      <c r="CK18" s="84">
        <v>62732</v>
      </c>
      <c r="CL18" s="84">
        <v>19204</v>
      </c>
      <c r="CM18" s="85">
        <v>1.227592</v>
      </c>
      <c r="CN18" s="84">
        <v>1612446</v>
      </c>
      <c r="CO18" s="84">
        <v>97633</v>
      </c>
      <c r="CP18" s="84">
        <v>68754</v>
      </c>
      <c r="CQ18" s="84">
        <v>28879</v>
      </c>
      <c r="CR18" s="85">
        <v>1.8236680000000001</v>
      </c>
      <c r="CS18" s="84">
        <v>1647443</v>
      </c>
      <c r="CT18" s="84">
        <v>117207</v>
      </c>
      <c r="CU18" s="84">
        <v>82210</v>
      </c>
      <c r="CV18" s="84">
        <v>34997</v>
      </c>
      <c r="CW18" s="85">
        <v>2.1704289999999999</v>
      </c>
      <c r="CX18" s="84">
        <v>1680640</v>
      </c>
      <c r="CY18" s="84">
        <v>118761</v>
      </c>
      <c r="CZ18" s="84">
        <v>85564</v>
      </c>
      <c r="DA18" s="84">
        <v>33197</v>
      </c>
      <c r="DB18" s="85">
        <v>2.0150619999999999</v>
      </c>
      <c r="DC18" s="84">
        <v>1714453</v>
      </c>
      <c r="DD18" s="84">
        <v>121806</v>
      </c>
      <c r="DE18" s="84">
        <v>87993</v>
      </c>
      <c r="DF18" s="84">
        <v>33813</v>
      </c>
      <c r="DG18" s="85">
        <v>2.0119120000000001</v>
      </c>
      <c r="DH18" s="84">
        <v>1751217</v>
      </c>
      <c r="DI18" s="84">
        <v>123874</v>
      </c>
      <c r="DJ18" s="84">
        <v>87110</v>
      </c>
      <c r="DK18" s="84">
        <v>36764</v>
      </c>
      <c r="DL18" s="85">
        <v>2.1443569999999998</v>
      </c>
      <c r="DM18" s="84">
        <v>1770479</v>
      </c>
      <c r="DN18" s="84">
        <v>113489</v>
      </c>
      <c r="DO18" s="84">
        <v>94227</v>
      </c>
      <c r="DP18" s="84">
        <v>19262</v>
      </c>
      <c r="DQ18" s="85">
        <v>1.0999209999999999</v>
      </c>
      <c r="DR18" s="84">
        <v>1773321</v>
      </c>
      <c r="DS18" s="84">
        <v>106811</v>
      </c>
      <c r="DT18" s="84">
        <v>103969</v>
      </c>
      <c r="DU18" s="84">
        <v>2842</v>
      </c>
      <c r="DV18" s="85">
        <v>0.160522</v>
      </c>
      <c r="DW18" s="84">
        <v>1795083</v>
      </c>
      <c r="DX18" s="84">
        <v>123540</v>
      </c>
      <c r="DY18" s="84">
        <v>101778</v>
      </c>
      <c r="DZ18" s="84">
        <v>21762</v>
      </c>
      <c r="EA18" s="85">
        <v>1.2271890000000001</v>
      </c>
      <c r="EB18" s="84">
        <v>1800577</v>
      </c>
      <c r="EC18" s="84">
        <v>118784</v>
      </c>
      <c r="ED18" s="84">
        <v>113290</v>
      </c>
      <c r="EE18" s="84">
        <v>5494</v>
      </c>
      <c r="EF18" s="85">
        <v>0.306058</v>
      </c>
      <c r="EG18" s="84">
        <v>1820285</v>
      </c>
      <c r="EH18" s="84">
        <v>120313</v>
      </c>
      <c r="EI18" s="84">
        <v>100605</v>
      </c>
      <c r="EJ18" s="84">
        <v>19708</v>
      </c>
      <c r="EK18" s="85">
        <v>1.094538</v>
      </c>
      <c r="EL18" s="84">
        <v>1841726</v>
      </c>
      <c r="EM18" s="84">
        <v>124773</v>
      </c>
      <c r="EN18" s="84">
        <v>103332</v>
      </c>
      <c r="EO18" s="84">
        <v>21441</v>
      </c>
      <c r="EP18" s="85">
        <v>1.1778919999999999</v>
      </c>
      <c r="EQ18" s="84">
        <v>1860119</v>
      </c>
      <c r="ER18" s="84">
        <v>116441</v>
      </c>
      <c r="ES18" s="84">
        <v>98048</v>
      </c>
      <c r="ET18" s="84">
        <v>18393</v>
      </c>
      <c r="EU18" s="85">
        <v>0.99868299999999999</v>
      </c>
      <c r="EV18" s="84">
        <v>1873318</v>
      </c>
      <c r="EW18" s="84">
        <v>117278</v>
      </c>
      <c r="EX18" s="84">
        <v>104079</v>
      </c>
      <c r="EY18" s="84">
        <v>13199</v>
      </c>
      <c r="EZ18" s="85">
        <v>0.70957800000000004</v>
      </c>
      <c r="FA18" s="84">
        <v>1891226</v>
      </c>
      <c r="FB18" s="84">
        <v>127160</v>
      </c>
      <c r="FC18" s="84">
        <v>109252</v>
      </c>
      <c r="FD18" s="84">
        <v>17908</v>
      </c>
      <c r="FE18" s="85">
        <v>0.955951</v>
      </c>
      <c r="FF18" s="84">
        <v>1909605</v>
      </c>
      <c r="FG18" s="84">
        <v>123106</v>
      </c>
      <c r="FH18" s="84">
        <v>104727</v>
      </c>
      <c r="FI18" s="84">
        <v>18379</v>
      </c>
      <c r="FJ18" s="85">
        <v>0.97180299999999997</v>
      </c>
      <c r="FK18" s="84">
        <v>1924982</v>
      </c>
      <c r="FL18" s="84">
        <v>120002</v>
      </c>
      <c r="FM18" s="84">
        <v>104625</v>
      </c>
      <c r="FN18" s="84">
        <v>15377</v>
      </c>
      <c r="FO18" s="85">
        <v>0.80524499999999999</v>
      </c>
      <c r="FP18" s="84">
        <v>1946446</v>
      </c>
      <c r="FQ18" s="84">
        <v>121560</v>
      </c>
      <c r="FR18" s="84">
        <v>100096</v>
      </c>
      <c r="FS18" s="84">
        <v>21464</v>
      </c>
      <c r="FT18" s="85">
        <v>1.1150230000000001</v>
      </c>
      <c r="FU18" s="84">
        <v>1945936</v>
      </c>
      <c r="FV18" s="84">
        <v>105360</v>
      </c>
      <c r="FW18" s="84">
        <v>105870</v>
      </c>
      <c r="FX18" s="84">
        <v>-510</v>
      </c>
      <c r="FY18" s="85">
        <v>-2.6200000000000001E-2</v>
      </c>
      <c r="FZ18" s="84">
        <v>1944931</v>
      </c>
      <c r="GA18" s="84">
        <v>117090</v>
      </c>
      <c r="GB18" s="84">
        <v>118095</v>
      </c>
      <c r="GC18" s="84">
        <v>-1005</v>
      </c>
      <c r="GD18" s="85">
        <v>-5.1650000000000001E-2</v>
      </c>
      <c r="GE18" s="84">
        <v>1961006</v>
      </c>
      <c r="GF18" s="84">
        <v>127787</v>
      </c>
      <c r="GG18" s="84">
        <v>111712</v>
      </c>
      <c r="GH18" s="84">
        <v>16075</v>
      </c>
      <c r="GI18" s="85">
        <v>0.82650699999999999</v>
      </c>
      <c r="GJ18" s="84">
        <v>1973027</v>
      </c>
      <c r="GK18" s="84">
        <v>139828</v>
      </c>
      <c r="GL18" s="84">
        <v>127807</v>
      </c>
      <c r="GM18" s="84">
        <v>12021</v>
      </c>
      <c r="GN18" s="85">
        <v>0.61300200000000005</v>
      </c>
      <c r="GO18" s="84">
        <v>1982768</v>
      </c>
      <c r="GP18" s="84">
        <v>118576</v>
      </c>
      <c r="GQ18" s="84">
        <v>108835</v>
      </c>
      <c r="GR18" s="84">
        <v>9741</v>
      </c>
      <c r="GS18" s="85">
        <v>0.49370799999999998</v>
      </c>
      <c r="GT18" s="84">
        <v>1988338</v>
      </c>
      <c r="GU18" s="84">
        <v>121975</v>
      </c>
      <c r="GV18" s="84">
        <v>116405</v>
      </c>
      <c r="GW18" s="84">
        <v>5570</v>
      </c>
      <c r="GX18" s="85">
        <v>0.28092</v>
      </c>
      <c r="GY18" s="84">
        <v>2001436</v>
      </c>
      <c r="GZ18" s="84">
        <v>121138</v>
      </c>
      <c r="HA18" s="84">
        <v>108040</v>
      </c>
      <c r="HB18" s="84">
        <v>13098</v>
      </c>
      <c r="HC18" s="85">
        <v>0.65874100000000002</v>
      </c>
      <c r="HD18" s="84">
        <v>2011188</v>
      </c>
      <c r="HE18" s="84">
        <v>120127</v>
      </c>
      <c r="HF18" s="84">
        <v>110375</v>
      </c>
      <c r="HG18" s="84">
        <v>9752</v>
      </c>
      <c r="HH18" s="85">
        <v>0.48725000000000002</v>
      </c>
      <c r="HI18" s="84">
        <v>2025929</v>
      </c>
      <c r="HJ18" s="84">
        <v>133811</v>
      </c>
      <c r="HK18" s="84">
        <v>119070</v>
      </c>
      <c r="HL18" s="84">
        <v>14741</v>
      </c>
      <c r="HM18" s="85">
        <v>0.73294999999999999</v>
      </c>
      <c r="HN18" s="84">
        <v>2042508</v>
      </c>
      <c r="HO18" s="84">
        <v>128447</v>
      </c>
      <c r="HP18" s="84">
        <v>111868</v>
      </c>
      <c r="HQ18" s="84">
        <v>16579</v>
      </c>
      <c r="HR18" s="85">
        <v>0.81834099999999999</v>
      </c>
      <c r="HS18" s="84">
        <v>2053421</v>
      </c>
      <c r="HT18" s="84">
        <v>128000</v>
      </c>
      <c r="HU18" s="84">
        <v>117087</v>
      </c>
      <c r="HV18" s="84">
        <v>10913</v>
      </c>
      <c r="HW18" s="85">
        <v>0.53429400000000005</v>
      </c>
      <c r="HX18" s="84">
        <v>2068049</v>
      </c>
      <c r="HY18" s="84">
        <v>126334</v>
      </c>
      <c r="HZ18" s="84">
        <v>111706</v>
      </c>
      <c r="IA18" s="84">
        <v>14628</v>
      </c>
      <c r="IB18" s="85">
        <v>0.71237200000000001</v>
      </c>
      <c r="IC18" s="84">
        <v>2065515</v>
      </c>
      <c r="ID18" s="84">
        <v>112679</v>
      </c>
      <c r="IE18" s="84">
        <v>115213</v>
      </c>
      <c r="IF18" s="84">
        <v>-2534</v>
      </c>
      <c r="IG18" s="85">
        <v>-0.12253</v>
      </c>
      <c r="IH18" s="84">
        <v>2061233</v>
      </c>
      <c r="II18" s="84">
        <v>126271</v>
      </c>
      <c r="IJ18" s="84">
        <v>130553</v>
      </c>
      <c r="IK18" s="84">
        <v>-4282</v>
      </c>
      <c r="IL18" s="85">
        <v>-0.20730999999999999</v>
      </c>
      <c r="IM18" s="84">
        <v>2077279</v>
      </c>
      <c r="IN18" s="84">
        <v>143402</v>
      </c>
      <c r="IO18" s="84">
        <v>127356</v>
      </c>
      <c r="IP18" s="84">
        <v>16046</v>
      </c>
      <c r="IQ18" s="85">
        <v>0.77846599999999999</v>
      </c>
      <c r="IR18" s="84">
        <v>2084869</v>
      </c>
      <c r="IS18" s="84">
        <v>141718</v>
      </c>
      <c r="IT18" s="84">
        <v>134128</v>
      </c>
      <c r="IU18" s="84">
        <v>7590</v>
      </c>
      <c r="IV18" s="85">
        <v>0.36538199999999998</v>
      </c>
      <c r="IW18" s="84">
        <v>2094705</v>
      </c>
      <c r="IX18" s="84">
        <v>137769</v>
      </c>
      <c r="IY18" s="84">
        <v>127933</v>
      </c>
      <c r="IZ18" s="84">
        <v>9836</v>
      </c>
      <c r="JA18" s="85">
        <v>0.47177999999999998</v>
      </c>
      <c r="JB18" s="84">
        <v>2096199</v>
      </c>
      <c r="JC18" s="84">
        <v>129917</v>
      </c>
      <c r="JD18" s="84">
        <v>128423</v>
      </c>
      <c r="JE18" s="84">
        <v>1494</v>
      </c>
      <c r="JF18" s="85">
        <v>7.1322999999999998E-2</v>
      </c>
      <c r="JG18" s="84">
        <v>2104938</v>
      </c>
      <c r="JH18" s="84">
        <v>126534</v>
      </c>
      <c r="JI18" s="84">
        <v>117795</v>
      </c>
      <c r="JJ18" s="84">
        <v>8739</v>
      </c>
      <c r="JK18" s="85">
        <v>0.41689700000000002</v>
      </c>
      <c r="JL18" s="84">
        <v>2113672</v>
      </c>
      <c r="JM18" s="84">
        <v>134582</v>
      </c>
      <c r="JN18" s="84">
        <v>125848</v>
      </c>
      <c r="JO18" s="84">
        <v>8734</v>
      </c>
      <c r="JP18" s="85">
        <v>0.41492899999999999</v>
      </c>
      <c r="JQ18" s="84">
        <v>2127982</v>
      </c>
      <c r="JR18" s="84">
        <v>141651</v>
      </c>
      <c r="JS18" s="84">
        <v>127341</v>
      </c>
      <c r="JT18" s="84">
        <v>14310</v>
      </c>
      <c r="JU18" s="85">
        <v>0.67702099999999998</v>
      </c>
      <c r="JV18" s="84">
        <v>2141046</v>
      </c>
      <c r="JW18" s="84">
        <v>138675</v>
      </c>
      <c r="JX18" s="84">
        <v>125611</v>
      </c>
      <c r="JY18" s="84">
        <v>13064</v>
      </c>
      <c r="JZ18" s="85">
        <v>0.61391499999999999</v>
      </c>
      <c r="KA18" s="84">
        <v>2148169</v>
      </c>
      <c r="KB18" s="84">
        <v>144627</v>
      </c>
      <c r="KC18" s="84">
        <v>137504</v>
      </c>
      <c r="KD18" s="84">
        <v>7123</v>
      </c>
      <c r="KE18" s="85">
        <v>0.33268799999999998</v>
      </c>
      <c r="KF18" s="84">
        <v>2165959</v>
      </c>
      <c r="KG18" s="84">
        <v>137202</v>
      </c>
      <c r="KH18" s="84">
        <v>119412</v>
      </c>
      <c r="KI18" s="84">
        <v>17790</v>
      </c>
      <c r="KJ18" s="85">
        <v>0.82814699999999997</v>
      </c>
      <c r="KK18" s="84">
        <v>2152382</v>
      </c>
      <c r="KL18" s="84">
        <v>113718</v>
      </c>
      <c r="KM18" s="84">
        <v>127295</v>
      </c>
      <c r="KN18" s="84">
        <v>-13577</v>
      </c>
      <c r="KO18" s="85">
        <v>-0.62683999999999995</v>
      </c>
      <c r="KP18" s="84">
        <v>2143543</v>
      </c>
      <c r="KQ18" s="84">
        <v>134916</v>
      </c>
      <c r="KR18" s="84">
        <v>143755</v>
      </c>
      <c r="KS18" s="84">
        <v>-8839</v>
      </c>
      <c r="KT18" s="85">
        <v>-0.41066000000000003</v>
      </c>
      <c r="KU18" s="84">
        <v>2170679</v>
      </c>
      <c r="KV18" s="84">
        <v>163366</v>
      </c>
      <c r="KW18" s="84">
        <v>136230</v>
      </c>
      <c r="KX18" s="84">
        <v>27136</v>
      </c>
      <c r="KY18" s="85">
        <v>1.2659419999999999</v>
      </c>
      <c r="KZ18" s="84">
        <v>2162430</v>
      </c>
      <c r="LA18" s="84">
        <v>137966</v>
      </c>
      <c r="LB18" s="84">
        <v>146215</v>
      </c>
      <c r="LC18" s="84">
        <v>-8249</v>
      </c>
      <c r="LD18" s="85">
        <v>-0.38002000000000002</v>
      </c>
      <c r="LE18" s="84">
        <v>2176699</v>
      </c>
      <c r="LF18" s="84">
        <v>144534</v>
      </c>
      <c r="LG18" s="84">
        <v>130265</v>
      </c>
      <c r="LH18" s="84">
        <v>14269</v>
      </c>
      <c r="LI18" s="85">
        <v>0.65986</v>
      </c>
      <c r="LJ18" s="84">
        <v>2182547</v>
      </c>
      <c r="LK18" s="84">
        <v>140924</v>
      </c>
      <c r="LL18" s="84">
        <v>135076</v>
      </c>
      <c r="LM18" s="84">
        <v>5848</v>
      </c>
      <c r="LN18" s="85">
        <v>0.26866400000000001</v>
      </c>
      <c r="LO18" s="84">
        <v>2190339</v>
      </c>
      <c r="LP18" s="84">
        <v>131912</v>
      </c>
      <c r="LQ18" s="84">
        <v>124120</v>
      </c>
      <c r="LR18" s="84">
        <v>7792</v>
      </c>
      <c r="LS18" s="85">
        <v>0.357014</v>
      </c>
      <c r="LT18" s="84">
        <v>2195131</v>
      </c>
      <c r="LU18" s="84">
        <v>139820</v>
      </c>
      <c r="LV18" s="84">
        <v>135028</v>
      </c>
      <c r="LW18" s="84">
        <v>4792</v>
      </c>
      <c r="LX18" s="85">
        <v>0.218779</v>
      </c>
      <c r="LY18" s="84">
        <v>2207015</v>
      </c>
      <c r="LZ18" s="84">
        <v>146626</v>
      </c>
      <c r="MA18" s="84">
        <v>134742</v>
      </c>
      <c r="MB18" s="84">
        <v>11884</v>
      </c>
      <c r="MC18" s="85">
        <v>0.54137999999999997</v>
      </c>
      <c r="MD18" s="84">
        <v>2222103</v>
      </c>
      <c r="ME18" s="84">
        <v>148661</v>
      </c>
      <c r="MF18" s="84">
        <v>133573</v>
      </c>
      <c r="MG18" s="84">
        <v>15088</v>
      </c>
      <c r="MH18" s="85">
        <v>0.68363799999999997</v>
      </c>
      <c r="MI18" s="84">
        <v>2233111</v>
      </c>
      <c r="MJ18" s="84">
        <v>150930</v>
      </c>
      <c r="MK18" s="84">
        <v>139922</v>
      </c>
      <c r="ML18" s="84">
        <v>11008</v>
      </c>
      <c r="MM18" s="85">
        <v>0.49538700000000002</v>
      </c>
      <c r="MN18" s="84">
        <v>2247321</v>
      </c>
      <c r="MO18" s="84">
        <v>136019</v>
      </c>
      <c r="MP18" s="84">
        <v>121809</v>
      </c>
      <c r="MQ18" s="84">
        <v>14210</v>
      </c>
      <c r="MR18" s="85">
        <v>0.63633200000000001</v>
      </c>
      <c r="MS18" s="84">
        <v>2226369</v>
      </c>
      <c r="MT18" s="84">
        <v>115454</v>
      </c>
      <c r="MU18" s="84">
        <v>136406</v>
      </c>
      <c r="MV18" s="84">
        <v>-20952</v>
      </c>
      <c r="MW18" s="85">
        <v>-0.93230999999999997</v>
      </c>
      <c r="MX18" s="84">
        <v>2219760</v>
      </c>
      <c r="MY18" s="84">
        <v>137931</v>
      </c>
      <c r="MZ18" s="84">
        <v>144540</v>
      </c>
      <c r="NA18" s="84">
        <v>-6609</v>
      </c>
      <c r="NB18" s="85">
        <v>-0.29685</v>
      </c>
      <c r="NC18" s="84">
        <v>2237840</v>
      </c>
      <c r="ND18" s="84">
        <v>158525</v>
      </c>
      <c r="NE18" s="84">
        <v>140445</v>
      </c>
      <c r="NF18" s="84">
        <v>18080</v>
      </c>
      <c r="NG18" s="85">
        <v>0.81450199999999995</v>
      </c>
      <c r="NH18" s="84">
        <v>2247924</v>
      </c>
      <c r="NI18" s="84">
        <v>161546</v>
      </c>
      <c r="NJ18" s="84">
        <v>151462</v>
      </c>
      <c r="NK18" s="84">
        <v>10084</v>
      </c>
      <c r="NL18" s="85">
        <v>0.45061299999999999</v>
      </c>
      <c r="NM18" s="84">
        <v>2252087</v>
      </c>
      <c r="NN18" s="84">
        <v>146141</v>
      </c>
      <c r="NO18" s="84">
        <v>141978</v>
      </c>
      <c r="NP18" s="84">
        <v>4163</v>
      </c>
      <c r="NQ18" s="85">
        <v>0.185193</v>
      </c>
      <c r="NR18" s="84">
        <v>2255940</v>
      </c>
      <c r="NS18" s="84">
        <v>142665</v>
      </c>
      <c r="NT18" s="84">
        <v>138812</v>
      </c>
      <c r="NU18" s="84">
        <v>3853</v>
      </c>
      <c r="NV18" s="85">
        <v>0.17108599999999999</v>
      </c>
      <c r="NW18" s="84">
        <v>2262484</v>
      </c>
      <c r="NX18" s="84">
        <v>138805</v>
      </c>
      <c r="NY18" s="84">
        <v>132261</v>
      </c>
      <c r="NZ18" s="84">
        <v>6544</v>
      </c>
      <c r="OA18" s="85">
        <v>0.29007899999999998</v>
      </c>
      <c r="OB18" s="84">
        <v>2260673</v>
      </c>
      <c r="OC18" s="84">
        <v>137886</v>
      </c>
      <c r="OD18" s="84">
        <v>139697</v>
      </c>
      <c r="OE18" s="84">
        <v>-1811</v>
      </c>
      <c r="OF18" s="85">
        <v>-8.004E-2</v>
      </c>
      <c r="OG18" s="84">
        <f t="shared" si="3"/>
        <v>1023499</v>
      </c>
      <c r="OH18" s="84">
        <f t="shared" si="4"/>
        <v>989195</v>
      </c>
      <c r="OI18" s="84">
        <f t="shared" si="5"/>
        <v>34304</v>
      </c>
      <c r="OJ18" s="85">
        <f t="shared" si="1"/>
        <v>1.5408047812379708</v>
      </c>
      <c r="OK18" s="84">
        <f t="shared" si="6"/>
        <v>1721189</v>
      </c>
      <c r="OL18" s="84">
        <f t="shared" si="7"/>
        <v>1655647</v>
      </c>
      <c r="OM18" s="84">
        <f t="shared" si="8"/>
        <v>65542</v>
      </c>
      <c r="ON18" s="85">
        <f t="shared" si="9"/>
        <v>2.9857899141326874</v>
      </c>
      <c r="OO18" s="108"/>
    </row>
    <row r="19" spans="1:405" s="51" customFormat="1" ht="31.5" customHeight="1">
      <c r="A19" s="64"/>
      <c r="B19" s="83" t="s">
        <v>26</v>
      </c>
      <c r="C19" s="84">
        <v>8089651</v>
      </c>
      <c r="D19" s="84">
        <v>345438</v>
      </c>
      <c r="E19" s="84">
        <v>314739</v>
      </c>
      <c r="F19" s="84">
        <v>30699</v>
      </c>
      <c r="G19" s="84">
        <v>8120824</v>
      </c>
      <c r="H19" s="84">
        <v>333299</v>
      </c>
      <c r="I19" s="84">
        <v>302126</v>
      </c>
      <c r="J19" s="84">
        <v>31173</v>
      </c>
      <c r="K19" s="88">
        <v>0.38534400000000002</v>
      </c>
      <c r="L19" s="84">
        <v>8076980</v>
      </c>
      <c r="M19" s="84">
        <v>344606</v>
      </c>
      <c r="N19" s="84">
        <v>388450</v>
      </c>
      <c r="O19" s="84">
        <v>-43844</v>
      </c>
      <c r="P19" s="88">
        <v>-0.53990000000000005</v>
      </c>
      <c r="Q19" s="84">
        <v>7927499</v>
      </c>
      <c r="R19" s="84">
        <v>175442</v>
      </c>
      <c r="S19" s="84">
        <v>324923</v>
      </c>
      <c r="T19" s="84">
        <v>-149481</v>
      </c>
      <c r="U19" s="88">
        <v>-1.8507</v>
      </c>
      <c r="V19" s="84">
        <v>7876764</v>
      </c>
      <c r="W19" s="84">
        <v>193621</v>
      </c>
      <c r="X19" s="84">
        <v>244356</v>
      </c>
      <c r="Y19" s="84">
        <v>-50735</v>
      </c>
      <c r="Z19" s="88">
        <v>-0.63998999999999995</v>
      </c>
      <c r="AA19" s="84">
        <v>7882567</v>
      </c>
      <c r="AB19" s="84">
        <v>235381</v>
      </c>
      <c r="AC19" s="84">
        <v>229578</v>
      </c>
      <c r="AD19" s="84">
        <v>5803</v>
      </c>
      <c r="AE19" s="88">
        <v>7.3672000000000001E-2</v>
      </c>
      <c r="AF19" s="84">
        <v>7915909</v>
      </c>
      <c r="AG19" s="84">
        <v>279243</v>
      </c>
      <c r="AH19" s="84">
        <v>245901</v>
      </c>
      <c r="AI19" s="84">
        <v>33342</v>
      </c>
      <c r="AJ19" s="88">
        <v>0.42298400000000003</v>
      </c>
      <c r="AK19" s="84">
        <v>7967678</v>
      </c>
      <c r="AL19" s="84">
        <v>307464</v>
      </c>
      <c r="AM19" s="84">
        <v>255695</v>
      </c>
      <c r="AN19" s="84">
        <v>51769</v>
      </c>
      <c r="AO19" s="88">
        <v>0.65398699999999999</v>
      </c>
      <c r="AP19" s="84">
        <v>8031811</v>
      </c>
      <c r="AQ19" s="84">
        <v>341681</v>
      </c>
      <c r="AR19" s="84">
        <v>277548</v>
      </c>
      <c r="AS19" s="84">
        <v>64133</v>
      </c>
      <c r="AT19" s="88">
        <v>0.80491500000000005</v>
      </c>
      <c r="AU19" s="84">
        <v>8126869</v>
      </c>
      <c r="AV19" s="84">
        <v>396444</v>
      </c>
      <c r="AW19" s="84">
        <v>301386</v>
      </c>
      <c r="AX19" s="84">
        <v>95058</v>
      </c>
      <c r="AY19" s="88">
        <v>1.183519</v>
      </c>
      <c r="AZ19" s="84">
        <v>8221697</v>
      </c>
      <c r="BA19" s="84">
        <v>398491</v>
      </c>
      <c r="BB19" s="84">
        <v>303663</v>
      </c>
      <c r="BC19" s="84">
        <v>94828</v>
      </c>
      <c r="BD19" s="88">
        <v>1.1668449999999999</v>
      </c>
      <c r="BE19" s="84">
        <v>8213049</v>
      </c>
      <c r="BF19" s="84">
        <v>343521</v>
      </c>
      <c r="BG19" s="84">
        <v>352169</v>
      </c>
      <c r="BH19" s="84">
        <v>-8648</v>
      </c>
      <c r="BI19" s="88">
        <v>-0.10519000000000001</v>
      </c>
      <c r="BJ19" s="84">
        <v>8262546</v>
      </c>
      <c r="BK19" s="84">
        <v>392985</v>
      </c>
      <c r="BL19" s="84">
        <v>343488</v>
      </c>
      <c r="BM19" s="84">
        <v>49497</v>
      </c>
      <c r="BN19" s="85">
        <v>0.60266299999999995</v>
      </c>
      <c r="BO19" s="84">
        <v>8327778</v>
      </c>
      <c r="BP19" s="84">
        <v>399898</v>
      </c>
      <c r="BQ19" s="84">
        <v>334666</v>
      </c>
      <c r="BR19" s="84">
        <v>65232</v>
      </c>
      <c r="BS19" s="85">
        <v>0.78949000000000003</v>
      </c>
      <c r="BT19" s="84">
        <v>8377005</v>
      </c>
      <c r="BU19" s="84">
        <v>408640</v>
      </c>
      <c r="BV19" s="84">
        <v>359413</v>
      </c>
      <c r="BW19" s="84">
        <v>49227</v>
      </c>
      <c r="BX19" s="85">
        <v>0.59111800000000003</v>
      </c>
      <c r="BY19" s="84">
        <v>8405927</v>
      </c>
      <c r="BZ19" s="84">
        <v>360158</v>
      </c>
      <c r="CA19" s="84">
        <v>331236</v>
      </c>
      <c r="CB19" s="84">
        <v>28922</v>
      </c>
      <c r="CC19" s="85">
        <v>0.34525499999999998</v>
      </c>
      <c r="CD19" s="84">
        <v>8461571</v>
      </c>
      <c r="CE19" s="84">
        <v>392037</v>
      </c>
      <c r="CF19" s="84">
        <v>336393</v>
      </c>
      <c r="CG19" s="84">
        <v>55644</v>
      </c>
      <c r="CH19" s="85">
        <v>0.66196100000000002</v>
      </c>
      <c r="CI19" s="84">
        <v>8525676</v>
      </c>
      <c r="CJ19" s="84">
        <v>401501</v>
      </c>
      <c r="CK19" s="84">
        <v>337396</v>
      </c>
      <c r="CL19" s="84">
        <v>64105</v>
      </c>
      <c r="CM19" s="85">
        <v>0.757602</v>
      </c>
      <c r="CN19" s="84">
        <v>8588705</v>
      </c>
      <c r="CO19" s="84">
        <v>417006</v>
      </c>
      <c r="CP19" s="84">
        <v>353977</v>
      </c>
      <c r="CQ19" s="84">
        <v>63029</v>
      </c>
      <c r="CR19" s="85">
        <v>0.73928499999999997</v>
      </c>
      <c r="CS19" s="84">
        <v>8668018</v>
      </c>
      <c r="CT19" s="84">
        <v>443489</v>
      </c>
      <c r="CU19" s="84">
        <v>364176</v>
      </c>
      <c r="CV19" s="84">
        <v>79313</v>
      </c>
      <c r="CW19" s="85">
        <v>0.92345699999999997</v>
      </c>
      <c r="CX19" s="84">
        <v>8733034</v>
      </c>
      <c r="CY19" s="84">
        <v>432406</v>
      </c>
      <c r="CZ19" s="84">
        <v>367390</v>
      </c>
      <c r="DA19" s="84">
        <v>65016</v>
      </c>
      <c r="DB19" s="85">
        <v>0.75006799999999996</v>
      </c>
      <c r="DC19" s="84">
        <v>8802172</v>
      </c>
      <c r="DD19" s="84">
        <v>445851</v>
      </c>
      <c r="DE19" s="84">
        <v>376713</v>
      </c>
      <c r="DF19" s="84">
        <v>69138</v>
      </c>
      <c r="DG19" s="85">
        <v>0.79168400000000005</v>
      </c>
      <c r="DH19" s="84">
        <v>8904209</v>
      </c>
      <c r="DI19" s="84">
        <v>468156</v>
      </c>
      <c r="DJ19" s="84">
        <v>366119</v>
      </c>
      <c r="DK19" s="84">
        <v>102037</v>
      </c>
      <c r="DL19" s="85">
        <v>1.1592249999999999</v>
      </c>
      <c r="DM19" s="84">
        <v>8881845</v>
      </c>
      <c r="DN19" s="84">
        <v>399756</v>
      </c>
      <c r="DO19" s="84">
        <v>422120</v>
      </c>
      <c r="DP19" s="84">
        <v>-22364</v>
      </c>
      <c r="DQ19" s="85">
        <v>-0.25115999999999999</v>
      </c>
      <c r="DR19" s="84">
        <v>8940787</v>
      </c>
      <c r="DS19" s="84">
        <v>455400</v>
      </c>
      <c r="DT19" s="84">
        <v>396458</v>
      </c>
      <c r="DU19" s="84">
        <v>58942</v>
      </c>
      <c r="DV19" s="85">
        <v>0.66362299999999996</v>
      </c>
      <c r="DW19" s="84">
        <v>8999107</v>
      </c>
      <c r="DX19" s="84">
        <v>455627</v>
      </c>
      <c r="DY19" s="84">
        <v>397307</v>
      </c>
      <c r="DZ19" s="84">
        <v>58320</v>
      </c>
      <c r="EA19" s="85">
        <v>0.65229199999999998</v>
      </c>
      <c r="EB19" s="84">
        <v>9026660</v>
      </c>
      <c r="EC19" s="84">
        <v>464969</v>
      </c>
      <c r="ED19" s="84">
        <v>437416</v>
      </c>
      <c r="EE19" s="84">
        <v>27553</v>
      </c>
      <c r="EF19" s="85">
        <v>0.30617499999999997</v>
      </c>
      <c r="EG19" s="84">
        <v>9067506</v>
      </c>
      <c r="EH19" s="84">
        <v>439678</v>
      </c>
      <c r="EI19" s="84">
        <v>398832</v>
      </c>
      <c r="EJ19" s="84">
        <v>40846</v>
      </c>
      <c r="EK19" s="85">
        <v>0.45250400000000002</v>
      </c>
      <c r="EL19" s="84">
        <v>9115291</v>
      </c>
      <c r="EM19" s="84">
        <v>453469</v>
      </c>
      <c r="EN19" s="84">
        <v>405684</v>
      </c>
      <c r="EO19" s="84">
        <v>47785</v>
      </c>
      <c r="EP19" s="85">
        <v>0.52699200000000002</v>
      </c>
      <c r="EQ19" s="84">
        <v>9179680</v>
      </c>
      <c r="ER19" s="84">
        <v>448905</v>
      </c>
      <c r="ES19" s="84">
        <v>384516</v>
      </c>
      <c r="ET19" s="84">
        <v>64389</v>
      </c>
      <c r="EU19" s="85">
        <v>0.70638400000000001</v>
      </c>
      <c r="EV19" s="84">
        <v>9216767</v>
      </c>
      <c r="EW19" s="84">
        <v>444343</v>
      </c>
      <c r="EX19" s="84">
        <v>407256</v>
      </c>
      <c r="EY19" s="84">
        <v>37087</v>
      </c>
      <c r="EZ19" s="85">
        <v>0.40401199999999998</v>
      </c>
      <c r="FA19" s="84">
        <v>9279820</v>
      </c>
      <c r="FB19" s="84">
        <v>481842</v>
      </c>
      <c r="FC19" s="84">
        <v>418789</v>
      </c>
      <c r="FD19" s="84">
        <v>63053</v>
      </c>
      <c r="FE19" s="85">
        <v>0.68411200000000005</v>
      </c>
      <c r="FF19" s="84">
        <v>9338765</v>
      </c>
      <c r="FG19" s="84">
        <v>458235</v>
      </c>
      <c r="FH19" s="84">
        <v>399290</v>
      </c>
      <c r="FI19" s="84">
        <v>58945</v>
      </c>
      <c r="FJ19" s="85">
        <v>0.63519499999999995</v>
      </c>
      <c r="FK19" s="84">
        <v>9387804</v>
      </c>
      <c r="FL19" s="84">
        <v>439747</v>
      </c>
      <c r="FM19" s="84">
        <v>390708</v>
      </c>
      <c r="FN19" s="84">
        <v>49039</v>
      </c>
      <c r="FO19" s="85">
        <v>0.52511200000000002</v>
      </c>
      <c r="FP19" s="84">
        <v>9437169</v>
      </c>
      <c r="FQ19" s="84">
        <v>442850</v>
      </c>
      <c r="FR19" s="84">
        <v>393485</v>
      </c>
      <c r="FS19" s="84">
        <v>49365</v>
      </c>
      <c r="FT19" s="85">
        <v>0.52584200000000003</v>
      </c>
      <c r="FU19" s="84">
        <v>9391948</v>
      </c>
      <c r="FV19" s="84">
        <v>374014</v>
      </c>
      <c r="FW19" s="84">
        <v>419235</v>
      </c>
      <c r="FX19" s="84">
        <v>-45221</v>
      </c>
      <c r="FY19" s="85">
        <v>-0.47917999999999999</v>
      </c>
      <c r="FZ19" s="84">
        <v>9407784</v>
      </c>
      <c r="GA19" s="84">
        <v>459516</v>
      </c>
      <c r="GB19" s="84">
        <v>443680</v>
      </c>
      <c r="GC19" s="84">
        <v>15836</v>
      </c>
      <c r="GD19" s="85">
        <v>0.16861300000000001</v>
      </c>
      <c r="GE19" s="84">
        <v>9434708</v>
      </c>
      <c r="GF19" s="84">
        <v>429274</v>
      </c>
      <c r="GG19" s="84">
        <v>402350</v>
      </c>
      <c r="GH19" s="84">
        <v>26924</v>
      </c>
      <c r="GI19" s="85">
        <v>0.28618900000000003</v>
      </c>
      <c r="GJ19" s="84">
        <v>9466983</v>
      </c>
      <c r="GK19" s="84">
        <v>503051</v>
      </c>
      <c r="GL19" s="84">
        <v>470776</v>
      </c>
      <c r="GM19" s="84">
        <v>32275</v>
      </c>
      <c r="GN19" s="85">
        <v>0.342088</v>
      </c>
      <c r="GO19" s="84">
        <v>9498142</v>
      </c>
      <c r="GP19" s="84">
        <v>439983</v>
      </c>
      <c r="GQ19" s="84">
        <v>408824</v>
      </c>
      <c r="GR19" s="84">
        <v>31159</v>
      </c>
      <c r="GS19" s="85">
        <v>0.32913300000000001</v>
      </c>
      <c r="GT19" s="84">
        <v>9536049</v>
      </c>
      <c r="GU19" s="84">
        <v>476160</v>
      </c>
      <c r="GV19" s="84">
        <v>438253</v>
      </c>
      <c r="GW19" s="84">
        <v>37907</v>
      </c>
      <c r="GX19" s="85">
        <v>0.39909899999999998</v>
      </c>
      <c r="GY19" s="84">
        <v>9574803</v>
      </c>
      <c r="GZ19" s="84">
        <v>456389</v>
      </c>
      <c r="HA19" s="84">
        <v>417635</v>
      </c>
      <c r="HB19" s="84">
        <v>38754</v>
      </c>
      <c r="HC19" s="85">
        <v>0.40639500000000001</v>
      </c>
      <c r="HD19" s="84">
        <v>9600997</v>
      </c>
      <c r="HE19" s="84">
        <v>448811</v>
      </c>
      <c r="HF19" s="84">
        <v>422617</v>
      </c>
      <c r="HG19" s="84">
        <v>26194</v>
      </c>
      <c r="HH19" s="85">
        <v>0.27357199999999998</v>
      </c>
      <c r="HI19" s="84">
        <v>9642521</v>
      </c>
      <c r="HJ19" s="84">
        <v>489732</v>
      </c>
      <c r="HK19" s="84">
        <v>448208</v>
      </c>
      <c r="HL19" s="84">
        <v>41524</v>
      </c>
      <c r="HM19" s="85">
        <v>0.43249700000000002</v>
      </c>
      <c r="HN19" s="84">
        <v>9681106</v>
      </c>
      <c r="HO19" s="84">
        <v>457280</v>
      </c>
      <c r="HP19" s="84">
        <v>418695</v>
      </c>
      <c r="HQ19" s="84">
        <v>38585</v>
      </c>
      <c r="HR19" s="85">
        <v>0.40015499999999998</v>
      </c>
      <c r="HS19" s="84">
        <v>9743480</v>
      </c>
      <c r="HT19" s="84">
        <v>488074</v>
      </c>
      <c r="HU19" s="84">
        <v>425700</v>
      </c>
      <c r="HV19" s="84">
        <v>62374</v>
      </c>
      <c r="HW19" s="85">
        <v>0.64428600000000003</v>
      </c>
      <c r="HX19" s="84">
        <v>9805966</v>
      </c>
      <c r="HY19" s="84">
        <v>477843</v>
      </c>
      <c r="HZ19" s="84">
        <v>415357</v>
      </c>
      <c r="IA19" s="84">
        <v>62486</v>
      </c>
      <c r="IB19" s="85">
        <v>0.64131099999999996</v>
      </c>
      <c r="IC19" s="84">
        <v>9763317</v>
      </c>
      <c r="ID19" s="84">
        <v>407296</v>
      </c>
      <c r="IE19" s="84">
        <v>449945</v>
      </c>
      <c r="IF19" s="84">
        <v>-42649</v>
      </c>
      <c r="IG19" s="85">
        <v>-0.43492999999999998</v>
      </c>
      <c r="IH19" s="84">
        <v>9805953</v>
      </c>
      <c r="II19" s="84">
        <v>514027</v>
      </c>
      <c r="IJ19" s="84">
        <v>471391</v>
      </c>
      <c r="IK19" s="84">
        <v>42636</v>
      </c>
      <c r="IL19" s="85">
        <v>0.43669599999999997</v>
      </c>
      <c r="IM19" s="84">
        <v>9855665</v>
      </c>
      <c r="IN19" s="84">
        <v>509740</v>
      </c>
      <c r="IO19" s="84">
        <v>460028</v>
      </c>
      <c r="IP19" s="84">
        <v>49712</v>
      </c>
      <c r="IQ19" s="85">
        <v>0.50695699999999999</v>
      </c>
      <c r="IR19" s="84">
        <v>9904379</v>
      </c>
      <c r="IS19" s="84">
        <v>534158</v>
      </c>
      <c r="IT19" s="84">
        <v>485444</v>
      </c>
      <c r="IU19" s="84">
        <v>48714</v>
      </c>
      <c r="IV19" s="85">
        <v>0.49427399999999999</v>
      </c>
      <c r="IW19" s="84">
        <v>9962697</v>
      </c>
      <c r="IX19" s="84">
        <v>543381</v>
      </c>
      <c r="IY19" s="84">
        <v>485063</v>
      </c>
      <c r="IZ19" s="84">
        <v>58318</v>
      </c>
      <c r="JA19" s="85">
        <v>0.58880999999999994</v>
      </c>
      <c r="JB19" s="84">
        <v>9994710</v>
      </c>
      <c r="JC19" s="84">
        <v>514006</v>
      </c>
      <c r="JD19" s="84">
        <v>481993</v>
      </c>
      <c r="JE19" s="84">
        <v>32013</v>
      </c>
      <c r="JF19" s="85">
        <v>0.32132899999999998</v>
      </c>
      <c r="JG19" s="84">
        <v>10042995</v>
      </c>
      <c r="JH19" s="84">
        <v>506427</v>
      </c>
      <c r="JI19" s="84">
        <v>458142</v>
      </c>
      <c r="JJ19" s="84">
        <v>48285</v>
      </c>
      <c r="JK19" s="85">
        <v>0.48310599999999998</v>
      </c>
      <c r="JL19" s="84">
        <v>10087793</v>
      </c>
      <c r="JM19" s="84">
        <v>539386</v>
      </c>
      <c r="JN19" s="84">
        <v>494588</v>
      </c>
      <c r="JO19" s="84">
        <v>44798</v>
      </c>
      <c r="JP19" s="85">
        <v>0.44606200000000001</v>
      </c>
      <c r="JQ19" s="84">
        <v>10129280</v>
      </c>
      <c r="JR19" s="84">
        <v>531842</v>
      </c>
      <c r="JS19" s="84">
        <v>490355</v>
      </c>
      <c r="JT19" s="84">
        <v>41487</v>
      </c>
      <c r="JU19" s="85">
        <v>0.41125899999999999</v>
      </c>
      <c r="JV19" s="84">
        <v>10191235</v>
      </c>
      <c r="JW19" s="84">
        <v>539092</v>
      </c>
      <c r="JX19" s="84">
        <v>477137</v>
      </c>
      <c r="JY19" s="84">
        <v>61955</v>
      </c>
      <c r="JZ19" s="85">
        <v>0.61164300000000005</v>
      </c>
      <c r="KA19" s="84">
        <v>10230040</v>
      </c>
      <c r="KB19" s="84">
        <v>565894</v>
      </c>
      <c r="KC19" s="84">
        <v>527089</v>
      </c>
      <c r="KD19" s="84">
        <v>38805</v>
      </c>
      <c r="KE19" s="85">
        <v>0.380768</v>
      </c>
      <c r="KF19" s="84">
        <v>10269696</v>
      </c>
      <c r="KG19" s="84">
        <v>509458</v>
      </c>
      <c r="KH19" s="84">
        <v>469802</v>
      </c>
      <c r="KI19" s="84">
        <v>39656</v>
      </c>
      <c r="KJ19" s="85">
        <v>0.38764300000000002</v>
      </c>
      <c r="KK19" s="84">
        <v>10200597</v>
      </c>
      <c r="KL19" s="84">
        <v>415567</v>
      </c>
      <c r="KM19" s="84">
        <v>484666</v>
      </c>
      <c r="KN19" s="84">
        <v>-69099</v>
      </c>
      <c r="KO19" s="85">
        <v>-0.67283999999999999</v>
      </c>
      <c r="KP19" s="84">
        <v>10226461</v>
      </c>
      <c r="KQ19" s="84">
        <v>559783</v>
      </c>
      <c r="KR19" s="84">
        <v>533919</v>
      </c>
      <c r="KS19" s="84">
        <v>25864</v>
      </c>
      <c r="KT19" s="85">
        <v>0.253554</v>
      </c>
      <c r="KU19" s="84">
        <v>10314548</v>
      </c>
      <c r="KV19" s="84">
        <v>606607</v>
      </c>
      <c r="KW19" s="84">
        <v>518520</v>
      </c>
      <c r="KX19" s="84">
        <v>88087</v>
      </c>
      <c r="KY19" s="85">
        <v>0.86136299999999999</v>
      </c>
      <c r="KZ19" s="84">
        <v>10326207</v>
      </c>
      <c r="LA19" s="84">
        <v>545996</v>
      </c>
      <c r="LB19" s="84">
        <v>534337</v>
      </c>
      <c r="LC19" s="84">
        <v>11659</v>
      </c>
      <c r="LD19" s="85">
        <v>0.113035</v>
      </c>
      <c r="LE19" s="84">
        <v>10370234</v>
      </c>
      <c r="LF19" s="84">
        <v>557859</v>
      </c>
      <c r="LG19" s="84">
        <v>513832</v>
      </c>
      <c r="LH19" s="84">
        <v>44027</v>
      </c>
      <c r="LI19" s="85">
        <v>0.42636200000000002</v>
      </c>
      <c r="LJ19" s="84">
        <v>10400052</v>
      </c>
      <c r="LK19" s="84">
        <v>553707</v>
      </c>
      <c r="LL19" s="84">
        <v>523889</v>
      </c>
      <c r="LM19" s="84">
        <v>29818</v>
      </c>
      <c r="LN19" s="85">
        <v>0.28753499999999999</v>
      </c>
      <c r="LO19" s="84">
        <v>10437526</v>
      </c>
      <c r="LP19" s="84">
        <v>534557</v>
      </c>
      <c r="LQ19" s="84">
        <v>497083</v>
      </c>
      <c r="LR19" s="84">
        <v>37474</v>
      </c>
      <c r="LS19" s="85">
        <v>0.36032500000000001</v>
      </c>
      <c r="LT19" s="84">
        <v>10464014</v>
      </c>
      <c r="LU19" s="84">
        <v>557600</v>
      </c>
      <c r="LV19" s="84">
        <v>531112</v>
      </c>
      <c r="LW19" s="84">
        <v>26488</v>
      </c>
      <c r="LX19" s="85">
        <v>0.25377699999999997</v>
      </c>
      <c r="LY19" s="84">
        <v>10478047</v>
      </c>
      <c r="LZ19" s="84">
        <v>537490</v>
      </c>
      <c r="MA19" s="84">
        <v>523457</v>
      </c>
      <c r="MB19" s="84">
        <v>14033</v>
      </c>
      <c r="MC19" s="85">
        <v>0.134107</v>
      </c>
      <c r="MD19" s="84">
        <v>10529280</v>
      </c>
      <c r="ME19" s="84">
        <v>571082</v>
      </c>
      <c r="MF19" s="84">
        <v>519849</v>
      </c>
      <c r="MG19" s="84">
        <v>51233</v>
      </c>
      <c r="MH19" s="85">
        <v>0.488956</v>
      </c>
      <c r="MI19" s="84">
        <v>10565396</v>
      </c>
      <c r="MJ19" s="84">
        <v>583935</v>
      </c>
      <c r="MK19" s="84">
        <v>547819</v>
      </c>
      <c r="ML19" s="84">
        <v>36116</v>
      </c>
      <c r="MM19" s="85">
        <v>0.343005</v>
      </c>
      <c r="MN19" s="84">
        <v>10609105</v>
      </c>
      <c r="MO19" s="84">
        <v>522192</v>
      </c>
      <c r="MP19" s="84">
        <v>478483</v>
      </c>
      <c r="MQ19" s="84">
        <v>43709</v>
      </c>
      <c r="MR19" s="85">
        <v>0.41370000000000001</v>
      </c>
      <c r="MS19" s="84">
        <v>10514941</v>
      </c>
      <c r="MT19" s="84">
        <v>420979</v>
      </c>
      <c r="MU19" s="84">
        <v>515143</v>
      </c>
      <c r="MV19" s="84">
        <v>-94164</v>
      </c>
      <c r="MW19" s="85">
        <v>-0.88758000000000004</v>
      </c>
      <c r="MX19" s="84">
        <v>10553954</v>
      </c>
      <c r="MY19" s="84">
        <v>561478</v>
      </c>
      <c r="MZ19" s="84">
        <v>522465</v>
      </c>
      <c r="NA19" s="84">
        <v>39013</v>
      </c>
      <c r="NB19" s="85">
        <v>0.37102400000000002</v>
      </c>
      <c r="NC19" s="84">
        <v>10602991</v>
      </c>
      <c r="ND19" s="84">
        <v>567659</v>
      </c>
      <c r="NE19" s="84">
        <v>518622</v>
      </c>
      <c r="NF19" s="84">
        <v>49037</v>
      </c>
      <c r="NG19" s="85">
        <v>0.46463199999999999</v>
      </c>
      <c r="NH19" s="84">
        <v>10657645</v>
      </c>
      <c r="NI19" s="84">
        <v>622036</v>
      </c>
      <c r="NJ19" s="84">
        <v>567382</v>
      </c>
      <c r="NK19" s="84">
        <v>54654</v>
      </c>
      <c r="NL19" s="85">
        <v>0.51545799999999997</v>
      </c>
      <c r="NM19" s="84">
        <v>10670792</v>
      </c>
      <c r="NN19" s="84">
        <v>559670</v>
      </c>
      <c r="NO19" s="84">
        <v>546523</v>
      </c>
      <c r="NP19" s="84">
        <v>13147</v>
      </c>
      <c r="NQ19" s="85">
        <v>0.12335699999999999</v>
      </c>
      <c r="NR19" s="84">
        <v>10684491</v>
      </c>
      <c r="NS19" s="84">
        <v>548038</v>
      </c>
      <c r="NT19" s="84">
        <v>534339</v>
      </c>
      <c r="NU19" s="84">
        <v>13699</v>
      </c>
      <c r="NV19" s="85">
        <v>0.12837799999999999</v>
      </c>
      <c r="NW19" s="84">
        <v>10717021</v>
      </c>
      <c r="NX19" s="84">
        <v>559022</v>
      </c>
      <c r="NY19" s="84">
        <v>526492</v>
      </c>
      <c r="NZ19" s="84">
        <v>32530</v>
      </c>
      <c r="OA19" s="85">
        <v>0.30446000000000001</v>
      </c>
      <c r="OB19" s="84">
        <v>10726764</v>
      </c>
      <c r="OC19" s="84">
        <v>566603</v>
      </c>
      <c r="OD19" s="84">
        <v>556860</v>
      </c>
      <c r="OE19" s="84">
        <v>9743</v>
      </c>
      <c r="OF19" s="85">
        <v>9.0911000000000006E-2</v>
      </c>
      <c r="OG19" s="84">
        <f t="shared" si="3"/>
        <v>3984506</v>
      </c>
      <c r="OH19" s="84">
        <f t="shared" si="4"/>
        <v>3772683</v>
      </c>
      <c r="OI19" s="84">
        <f t="shared" si="5"/>
        <v>211823</v>
      </c>
      <c r="OJ19" s="85">
        <f t="shared" si="1"/>
        <v>2.0144953737733764</v>
      </c>
      <c r="OK19" s="84">
        <f t="shared" si="6"/>
        <v>6620184</v>
      </c>
      <c r="OL19" s="84">
        <f t="shared" si="7"/>
        <v>6357434</v>
      </c>
      <c r="OM19" s="84">
        <f t="shared" si="8"/>
        <v>262750</v>
      </c>
      <c r="ON19" s="85">
        <f t="shared" si="9"/>
        <v>2.510986701661523</v>
      </c>
      <c r="OO19" s="108"/>
    </row>
    <row r="20" spans="1:405" ht="31.5" customHeight="1">
      <c r="A20" s="37"/>
      <c r="B20" s="78" t="s">
        <v>27</v>
      </c>
      <c r="C20" s="79">
        <v>962156</v>
      </c>
      <c r="D20" s="79">
        <v>32533</v>
      </c>
      <c r="E20" s="79">
        <v>27743</v>
      </c>
      <c r="F20" s="79">
        <v>4790</v>
      </c>
      <c r="G20" s="79">
        <v>965651</v>
      </c>
      <c r="H20" s="79">
        <v>30451</v>
      </c>
      <c r="I20" s="79">
        <v>26956</v>
      </c>
      <c r="J20" s="79">
        <v>3495</v>
      </c>
      <c r="K20" s="81">
        <v>0.36324699999999999</v>
      </c>
      <c r="L20" s="79">
        <v>965245</v>
      </c>
      <c r="M20" s="79">
        <v>30569</v>
      </c>
      <c r="N20" s="79">
        <v>30975</v>
      </c>
      <c r="O20" s="79">
        <v>-406</v>
      </c>
      <c r="P20" s="81">
        <v>-4.2040000000000001E-2</v>
      </c>
      <c r="Q20" s="79">
        <v>950310</v>
      </c>
      <c r="R20" s="79">
        <v>12245</v>
      </c>
      <c r="S20" s="79">
        <v>27180</v>
      </c>
      <c r="T20" s="79">
        <v>-14935</v>
      </c>
      <c r="U20" s="81">
        <v>-1.54728</v>
      </c>
      <c r="V20" s="79">
        <v>944806</v>
      </c>
      <c r="W20" s="79">
        <v>13975</v>
      </c>
      <c r="X20" s="79">
        <v>19479</v>
      </c>
      <c r="Y20" s="79">
        <v>-5504</v>
      </c>
      <c r="Z20" s="81">
        <v>-0.57918000000000003</v>
      </c>
      <c r="AA20" s="79">
        <v>946098</v>
      </c>
      <c r="AB20" s="79">
        <v>19829</v>
      </c>
      <c r="AC20" s="79">
        <v>18537</v>
      </c>
      <c r="AD20" s="79">
        <v>1292</v>
      </c>
      <c r="AE20" s="81">
        <v>0.13674800000000001</v>
      </c>
      <c r="AF20" s="79">
        <v>949586</v>
      </c>
      <c r="AG20" s="79">
        <v>23981</v>
      </c>
      <c r="AH20" s="79">
        <v>20493</v>
      </c>
      <c r="AI20" s="79">
        <v>3488</v>
      </c>
      <c r="AJ20" s="81">
        <v>0.368672</v>
      </c>
      <c r="AK20" s="79">
        <v>955226</v>
      </c>
      <c r="AL20" s="79">
        <v>28002</v>
      </c>
      <c r="AM20" s="79">
        <v>22362</v>
      </c>
      <c r="AN20" s="79">
        <v>5640</v>
      </c>
      <c r="AO20" s="81">
        <v>0.593943</v>
      </c>
      <c r="AP20" s="79">
        <v>963938</v>
      </c>
      <c r="AQ20" s="79">
        <v>32845</v>
      </c>
      <c r="AR20" s="79">
        <v>24133</v>
      </c>
      <c r="AS20" s="79">
        <v>8712</v>
      </c>
      <c r="AT20" s="81">
        <v>0.91203500000000004</v>
      </c>
      <c r="AU20" s="79">
        <v>977227</v>
      </c>
      <c r="AV20" s="79">
        <v>39240</v>
      </c>
      <c r="AW20" s="79">
        <v>25951</v>
      </c>
      <c r="AX20" s="79">
        <v>13289</v>
      </c>
      <c r="AY20" s="81">
        <v>1.3786160000000001</v>
      </c>
      <c r="AZ20" s="79">
        <v>977853</v>
      </c>
      <c r="BA20" s="79">
        <v>32885</v>
      </c>
      <c r="BB20" s="79">
        <v>32259</v>
      </c>
      <c r="BC20" s="79">
        <v>626</v>
      </c>
      <c r="BD20" s="81">
        <v>6.4059000000000005E-2</v>
      </c>
      <c r="BE20" s="79">
        <v>979821</v>
      </c>
      <c r="BF20" s="79">
        <v>27458</v>
      </c>
      <c r="BG20" s="79">
        <v>25490</v>
      </c>
      <c r="BH20" s="79">
        <v>1968</v>
      </c>
      <c r="BI20" s="81">
        <v>0.20125699999999999</v>
      </c>
      <c r="BJ20" s="79">
        <v>985817</v>
      </c>
      <c r="BK20" s="79">
        <v>36643</v>
      </c>
      <c r="BL20" s="79">
        <v>30647</v>
      </c>
      <c r="BM20" s="79">
        <v>5996</v>
      </c>
      <c r="BN20" s="81">
        <v>0.61194800000000005</v>
      </c>
      <c r="BO20" s="79">
        <v>995516</v>
      </c>
      <c r="BP20" s="79">
        <v>38508</v>
      </c>
      <c r="BQ20" s="79">
        <v>28809</v>
      </c>
      <c r="BR20" s="79">
        <v>9699</v>
      </c>
      <c r="BS20" s="81">
        <v>0.98385400000000001</v>
      </c>
      <c r="BT20" s="79">
        <v>1007105</v>
      </c>
      <c r="BU20" s="79">
        <v>43200</v>
      </c>
      <c r="BV20" s="79">
        <v>31611</v>
      </c>
      <c r="BW20" s="79">
        <v>11589</v>
      </c>
      <c r="BX20" s="81">
        <v>1.16412</v>
      </c>
      <c r="BY20" s="79">
        <v>1016965</v>
      </c>
      <c r="BZ20" s="79">
        <v>39839</v>
      </c>
      <c r="CA20" s="79">
        <v>29979</v>
      </c>
      <c r="CB20" s="79">
        <v>9860</v>
      </c>
      <c r="CC20" s="81">
        <v>0.97904400000000003</v>
      </c>
      <c r="CD20" s="79">
        <v>1027658</v>
      </c>
      <c r="CE20" s="79">
        <v>41148</v>
      </c>
      <c r="CF20" s="79">
        <v>30455</v>
      </c>
      <c r="CG20" s="79">
        <v>10693</v>
      </c>
      <c r="CH20" s="81">
        <v>1.0514619999999999</v>
      </c>
      <c r="CI20" s="79">
        <v>1039867</v>
      </c>
      <c r="CJ20" s="79">
        <v>43793</v>
      </c>
      <c r="CK20" s="79">
        <v>31584</v>
      </c>
      <c r="CL20" s="79">
        <v>12209</v>
      </c>
      <c r="CM20" s="81">
        <v>1.1880409999999999</v>
      </c>
      <c r="CN20" s="79">
        <v>1050863</v>
      </c>
      <c r="CO20" s="79">
        <v>44281</v>
      </c>
      <c r="CP20" s="79">
        <v>33285</v>
      </c>
      <c r="CQ20" s="79">
        <v>10996</v>
      </c>
      <c r="CR20" s="81">
        <v>1.0574429999999999</v>
      </c>
      <c r="CS20" s="79">
        <v>1062121</v>
      </c>
      <c r="CT20" s="79">
        <v>45062</v>
      </c>
      <c r="CU20" s="79">
        <v>33804</v>
      </c>
      <c r="CV20" s="79">
        <v>11258</v>
      </c>
      <c r="CW20" s="81">
        <v>1.07131</v>
      </c>
      <c r="CX20" s="79">
        <v>1071854</v>
      </c>
      <c r="CY20" s="79">
        <v>44700</v>
      </c>
      <c r="CZ20" s="79">
        <v>34967</v>
      </c>
      <c r="DA20" s="79">
        <v>9733</v>
      </c>
      <c r="DB20" s="81">
        <v>0.91637400000000002</v>
      </c>
      <c r="DC20" s="79">
        <v>1082706</v>
      </c>
      <c r="DD20" s="79">
        <v>45119</v>
      </c>
      <c r="DE20" s="79">
        <v>34267</v>
      </c>
      <c r="DF20" s="79">
        <v>10852</v>
      </c>
      <c r="DG20" s="81">
        <v>1.012451</v>
      </c>
      <c r="DH20" s="79">
        <v>1094244</v>
      </c>
      <c r="DI20" s="79">
        <v>44386</v>
      </c>
      <c r="DJ20" s="79">
        <v>32848</v>
      </c>
      <c r="DK20" s="79">
        <v>11538</v>
      </c>
      <c r="DL20" s="81">
        <v>1.065663</v>
      </c>
      <c r="DM20" s="79">
        <v>1098529</v>
      </c>
      <c r="DN20" s="79">
        <v>37132</v>
      </c>
      <c r="DO20" s="79">
        <v>32847</v>
      </c>
      <c r="DP20" s="79">
        <v>4285</v>
      </c>
      <c r="DQ20" s="81">
        <v>0.39159500000000003</v>
      </c>
      <c r="DR20" s="79">
        <v>1105740</v>
      </c>
      <c r="DS20" s="79">
        <v>44290</v>
      </c>
      <c r="DT20" s="79">
        <v>37079</v>
      </c>
      <c r="DU20" s="79">
        <v>7211</v>
      </c>
      <c r="DV20" s="81">
        <v>0.65642299999999998</v>
      </c>
      <c r="DW20" s="79">
        <v>1114029</v>
      </c>
      <c r="DX20" s="79">
        <v>45539</v>
      </c>
      <c r="DY20" s="79">
        <v>37250</v>
      </c>
      <c r="DZ20" s="79">
        <v>8289</v>
      </c>
      <c r="EA20" s="81">
        <v>0.74963400000000002</v>
      </c>
      <c r="EB20" s="79">
        <v>1122800</v>
      </c>
      <c r="EC20" s="79">
        <v>47961</v>
      </c>
      <c r="ED20" s="79">
        <v>39190</v>
      </c>
      <c r="EE20" s="79">
        <v>8771</v>
      </c>
      <c r="EF20" s="81">
        <v>0.78732199999999997</v>
      </c>
      <c r="EG20" s="79">
        <v>1131218</v>
      </c>
      <c r="EH20" s="79">
        <v>44895</v>
      </c>
      <c r="EI20" s="79">
        <v>36477</v>
      </c>
      <c r="EJ20" s="79">
        <v>8418</v>
      </c>
      <c r="EK20" s="81">
        <v>0.74973299999999998</v>
      </c>
      <c r="EL20" s="79">
        <v>1139478</v>
      </c>
      <c r="EM20" s="79">
        <v>45762</v>
      </c>
      <c r="EN20" s="79">
        <v>37502</v>
      </c>
      <c r="EO20" s="79">
        <v>8260</v>
      </c>
      <c r="EP20" s="81">
        <v>0.730186</v>
      </c>
      <c r="EQ20" s="79">
        <v>1148185</v>
      </c>
      <c r="ER20" s="79">
        <v>45906</v>
      </c>
      <c r="ES20" s="79">
        <v>37199</v>
      </c>
      <c r="ET20" s="79">
        <v>8707</v>
      </c>
      <c r="EU20" s="81">
        <v>0.76412199999999997</v>
      </c>
      <c r="EV20" s="79">
        <v>1153169</v>
      </c>
      <c r="EW20" s="79">
        <v>42173</v>
      </c>
      <c r="EX20" s="79">
        <v>37189</v>
      </c>
      <c r="EY20" s="79">
        <v>4984</v>
      </c>
      <c r="EZ20" s="81">
        <v>0.43407600000000002</v>
      </c>
      <c r="FA20" s="79">
        <v>1159883</v>
      </c>
      <c r="FB20" s="79">
        <v>44944</v>
      </c>
      <c r="FC20" s="79">
        <v>38230</v>
      </c>
      <c r="FD20" s="79">
        <v>6714</v>
      </c>
      <c r="FE20" s="81">
        <v>0.58222200000000002</v>
      </c>
      <c r="FF20" s="79">
        <v>1167749</v>
      </c>
      <c r="FG20" s="79">
        <v>44464</v>
      </c>
      <c r="FH20" s="79">
        <v>36598</v>
      </c>
      <c r="FI20" s="79">
        <v>7866</v>
      </c>
      <c r="FJ20" s="81">
        <v>0.678172</v>
      </c>
      <c r="FK20" s="79">
        <v>1169676</v>
      </c>
      <c r="FL20" s="79">
        <v>39853</v>
      </c>
      <c r="FM20" s="79">
        <v>37926</v>
      </c>
      <c r="FN20" s="79">
        <v>1927</v>
      </c>
      <c r="FO20" s="81">
        <v>0.165018</v>
      </c>
      <c r="FP20" s="79">
        <v>1171611</v>
      </c>
      <c r="FQ20" s="79">
        <v>37452</v>
      </c>
      <c r="FR20" s="79">
        <v>35517</v>
      </c>
      <c r="FS20" s="79">
        <v>1935</v>
      </c>
      <c r="FT20" s="81">
        <v>0.16542999999999999</v>
      </c>
      <c r="FU20" s="79">
        <v>1168060</v>
      </c>
      <c r="FV20" s="79">
        <v>27576</v>
      </c>
      <c r="FW20" s="79">
        <v>31127</v>
      </c>
      <c r="FX20" s="79">
        <v>-3551</v>
      </c>
      <c r="FY20" s="81">
        <v>-0.30309000000000003</v>
      </c>
      <c r="FZ20" s="79">
        <v>1168812</v>
      </c>
      <c r="GA20" s="79">
        <v>38124</v>
      </c>
      <c r="GB20" s="79">
        <v>37372</v>
      </c>
      <c r="GC20" s="79">
        <v>752</v>
      </c>
      <c r="GD20" s="81">
        <v>6.4380000000000007E-2</v>
      </c>
      <c r="GE20" s="79">
        <v>1167741</v>
      </c>
      <c r="GF20" s="79">
        <v>33694</v>
      </c>
      <c r="GG20" s="79">
        <v>34765</v>
      </c>
      <c r="GH20" s="79">
        <v>-1071</v>
      </c>
      <c r="GI20" s="81">
        <v>-9.1630000000000003E-2</v>
      </c>
      <c r="GJ20" s="79">
        <v>1168685</v>
      </c>
      <c r="GK20" s="79">
        <v>39929</v>
      </c>
      <c r="GL20" s="79">
        <v>38985</v>
      </c>
      <c r="GM20" s="79">
        <v>944</v>
      </c>
      <c r="GN20" s="81">
        <v>8.0839999999999995E-2</v>
      </c>
      <c r="GO20" s="79">
        <v>1170917</v>
      </c>
      <c r="GP20" s="79">
        <v>36592</v>
      </c>
      <c r="GQ20" s="79">
        <v>34360</v>
      </c>
      <c r="GR20" s="79">
        <v>2232</v>
      </c>
      <c r="GS20" s="81">
        <v>0.19098399999999999</v>
      </c>
      <c r="GT20" s="79">
        <v>1173823</v>
      </c>
      <c r="GU20" s="79">
        <v>39692</v>
      </c>
      <c r="GV20" s="79">
        <v>36786</v>
      </c>
      <c r="GW20" s="79">
        <v>2906</v>
      </c>
      <c r="GX20" s="81">
        <v>0.24818200000000001</v>
      </c>
      <c r="GY20" s="79">
        <v>1173671</v>
      </c>
      <c r="GZ20" s="79">
        <v>36803</v>
      </c>
      <c r="HA20" s="79">
        <v>36955</v>
      </c>
      <c r="HB20" s="79">
        <v>-152</v>
      </c>
      <c r="HC20" s="81">
        <v>-1.295E-2</v>
      </c>
      <c r="HD20" s="79">
        <v>1176021</v>
      </c>
      <c r="HE20" s="79">
        <v>36370</v>
      </c>
      <c r="HF20" s="79">
        <v>34020</v>
      </c>
      <c r="HG20" s="79">
        <v>2350</v>
      </c>
      <c r="HH20" s="81">
        <v>0.20022599999999999</v>
      </c>
      <c r="HI20" s="79">
        <v>1176544</v>
      </c>
      <c r="HJ20" s="79">
        <v>38939</v>
      </c>
      <c r="HK20" s="79">
        <v>38416</v>
      </c>
      <c r="HL20" s="79">
        <v>523</v>
      </c>
      <c r="HM20" s="81">
        <v>4.4471999999999998E-2</v>
      </c>
      <c r="HN20" s="79">
        <v>1178539</v>
      </c>
      <c r="HO20" s="79">
        <v>35860</v>
      </c>
      <c r="HP20" s="79">
        <v>33865</v>
      </c>
      <c r="HQ20" s="79">
        <v>1995</v>
      </c>
      <c r="HR20" s="81">
        <v>0.16956399999999999</v>
      </c>
      <c r="HS20" s="79">
        <v>1181603</v>
      </c>
      <c r="HT20" s="79">
        <v>37388</v>
      </c>
      <c r="HU20" s="79">
        <v>34324</v>
      </c>
      <c r="HV20" s="79">
        <v>3064</v>
      </c>
      <c r="HW20" s="81">
        <v>0.25998300000000002</v>
      </c>
      <c r="HX20" s="79">
        <v>1184454</v>
      </c>
      <c r="HY20" s="79">
        <v>34521</v>
      </c>
      <c r="HZ20" s="79">
        <v>31670</v>
      </c>
      <c r="IA20" s="79">
        <v>2851</v>
      </c>
      <c r="IB20" s="81">
        <v>0.241282</v>
      </c>
      <c r="IC20" s="79">
        <v>1182497</v>
      </c>
      <c r="ID20" s="79">
        <v>28420</v>
      </c>
      <c r="IE20" s="79">
        <v>30377</v>
      </c>
      <c r="IF20" s="79">
        <v>-1957</v>
      </c>
      <c r="IG20" s="81">
        <v>-0.16522000000000001</v>
      </c>
      <c r="IH20" s="79">
        <v>1185759</v>
      </c>
      <c r="II20" s="79">
        <v>38566</v>
      </c>
      <c r="IJ20" s="79">
        <v>35304</v>
      </c>
      <c r="IK20" s="79">
        <v>3262</v>
      </c>
      <c r="IL20" s="81">
        <v>0.27585700000000002</v>
      </c>
      <c r="IM20" s="79">
        <v>1188826</v>
      </c>
      <c r="IN20" s="79">
        <v>38406</v>
      </c>
      <c r="IO20" s="79">
        <v>35339</v>
      </c>
      <c r="IP20" s="79">
        <v>3067</v>
      </c>
      <c r="IQ20" s="81">
        <v>0.25865300000000002</v>
      </c>
      <c r="IR20" s="79">
        <v>1193225</v>
      </c>
      <c r="IS20" s="79">
        <v>40169</v>
      </c>
      <c r="IT20" s="79">
        <v>35770</v>
      </c>
      <c r="IU20" s="79">
        <v>4399</v>
      </c>
      <c r="IV20" s="81">
        <v>0.370029</v>
      </c>
      <c r="IW20" s="79">
        <v>1197948</v>
      </c>
      <c r="IX20" s="82">
        <v>42163</v>
      </c>
      <c r="IY20" s="82">
        <v>37440</v>
      </c>
      <c r="IZ20" s="82">
        <v>4723</v>
      </c>
      <c r="JA20" s="81">
        <v>0.395818</v>
      </c>
      <c r="JB20" s="79">
        <v>1199344</v>
      </c>
      <c r="JC20" s="82">
        <v>39565</v>
      </c>
      <c r="JD20" s="82">
        <v>38169</v>
      </c>
      <c r="JE20" s="82">
        <v>1396</v>
      </c>
      <c r="JF20" s="81">
        <v>0.116533</v>
      </c>
      <c r="JG20" s="79">
        <v>1202125</v>
      </c>
      <c r="JH20" s="82">
        <v>38770</v>
      </c>
      <c r="JI20" s="82">
        <v>35989</v>
      </c>
      <c r="JJ20" s="82">
        <v>2781</v>
      </c>
      <c r="JK20" s="81">
        <v>0.231877</v>
      </c>
      <c r="JL20" s="79">
        <v>1208496</v>
      </c>
      <c r="JM20" s="82">
        <v>43174</v>
      </c>
      <c r="JN20" s="82">
        <v>36803</v>
      </c>
      <c r="JO20" s="82">
        <v>6371</v>
      </c>
      <c r="JP20" s="81">
        <v>0.52997799999999995</v>
      </c>
      <c r="JQ20" s="79">
        <v>1213604</v>
      </c>
      <c r="JR20" s="82">
        <v>42583</v>
      </c>
      <c r="JS20" s="82">
        <v>37475</v>
      </c>
      <c r="JT20" s="82">
        <v>5108</v>
      </c>
      <c r="JU20" s="81">
        <v>0.42267399999999999</v>
      </c>
      <c r="JV20" s="79">
        <v>1221855</v>
      </c>
      <c r="JW20" s="82">
        <v>45443</v>
      </c>
      <c r="JX20" s="82">
        <v>37192</v>
      </c>
      <c r="JY20" s="82">
        <v>8251</v>
      </c>
      <c r="JZ20" s="81">
        <v>0.67987600000000004</v>
      </c>
      <c r="KA20" s="79">
        <v>1215511</v>
      </c>
      <c r="KB20" s="82">
        <v>39620</v>
      </c>
      <c r="KC20" s="82">
        <v>45964</v>
      </c>
      <c r="KD20" s="82">
        <v>-6344</v>
      </c>
      <c r="KE20" s="81">
        <v>-0.51920999999999995</v>
      </c>
      <c r="KF20" s="79">
        <v>1217437</v>
      </c>
      <c r="KG20" s="82">
        <v>37151</v>
      </c>
      <c r="KH20" s="82">
        <v>35225</v>
      </c>
      <c r="KI20" s="82">
        <v>1926</v>
      </c>
      <c r="KJ20" s="81">
        <v>0.15845200000000001</v>
      </c>
      <c r="KK20" s="79">
        <v>1216788</v>
      </c>
      <c r="KL20" s="82">
        <v>29741</v>
      </c>
      <c r="KM20" s="82">
        <v>30390</v>
      </c>
      <c r="KN20" s="82">
        <v>-649</v>
      </c>
      <c r="KO20" s="81">
        <v>-5.3310000000000003E-2</v>
      </c>
      <c r="KP20" s="79">
        <v>1216460</v>
      </c>
      <c r="KQ20" s="82">
        <v>39587</v>
      </c>
      <c r="KR20" s="82">
        <v>39915</v>
      </c>
      <c r="KS20" s="82">
        <v>-328</v>
      </c>
      <c r="KT20" s="81">
        <v>-2.6960000000000001E-2</v>
      </c>
      <c r="KU20" s="79">
        <v>1220496</v>
      </c>
      <c r="KV20" s="82">
        <v>43782</v>
      </c>
      <c r="KW20" s="82">
        <v>39746</v>
      </c>
      <c r="KX20" s="82">
        <v>4036</v>
      </c>
      <c r="KY20" s="81">
        <v>0.33178200000000002</v>
      </c>
      <c r="KZ20" s="79">
        <v>1223021</v>
      </c>
      <c r="LA20" s="82">
        <v>40290</v>
      </c>
      <c r="LB20" s="82">
        <v>37765</v>
      </c>
      <c r="LC20" s="82">
        <v>2525</v>
      </c>
      <c r="LD20" s="81">
        <v>0.20688300000000001</v>
      </c>
      <c r="LE20" s="79">
        <v>1227427</v>
      </c>
      <c r="LF20" s="82">
        <v>43292</v>
      </c>
      <c r="LG20" s="82">
        <v>38886</v>
      </c>
      <c r="LH20" s="82">
        <v>4406</v>
      </c>
      <c r="LI20" s="81">
        <v>0.36025499999999999</v>
      </c>
      <c r="LJ20" s="79">
        <v>1230810</v>
      </c>
      <c r="LK20" s="82">
        <v>41919</v>
      </c>
      <c r="LL20" s="82">
        <v>38536</v>
      </c>
      <c r="LM20" s="82">
        <v>3383</v>
      </c>
      <c r="LN20" s="81">
        <v>0.275617</v>
      </c>
      <c r="LO20" s="79">
        <v>1233753</v>
      </c>
      <c r="LP20" s="82">
        <v>40417</v>
      </c>
      <c r="LQ20" s="82">
        <v>37474</v>
      </c>
      <c r="LR20" s="82">
        <v>2943</v>
      </c>
      <c r="LS20" s="81">
        <v>0.23911099999999999</v>
      </c>
      <c r="LT20" s="79">
        <v>1237324</v>
      </c>
      <c r="LU20" s="82">
        <v>41612</v>
      </c>
      <c r="LV20" s="82">
        <v>38041</v>
      </c>
      <c r="LW20" s="82">
        <v>3571</v>
      </c>
      <c r="LX20" s="81">
        <v>0.28944199999999998</v>
      </c>
      <c r="LY20" s="79">
        <v>1238503</v>
      </c>
      <c r="LZ20" s="82">
        <v>42119</v>
      </c>
      <c r="MA20" s="82">
        <v>40940</v>
      </c>
      <c r="MB20" s="82">
        <v>1179</v>
      </c>
      <c r="MC20" s="81">
        <v>9.5285999999999996E-2</v>
      </c>
      <c r="MD20" s="79">
        <v>1241499</v>
      </c>
      <c r="ME20" s="82">
        <v>42762</v>
      </c>
      <c r="MF20" s="82">
        <v>39766</v>
      </c>
      <c r="MG20" s="82">
        <v>2996</v>
      </c>
      <c r="MH20" s="81">
        <v>0.24190500000000001</v>
      </c>
      <c r="MI20" s="79">
        <v>1242933</v>
      </c>
      <c r="MJ20" s="82">
        <v>42104</v>
      </c>
      <c r="MK20" s="82">
        <v>40670</v>
      </c>
      <c r="ML20" s="82">
        <v>1434</v>
      </c>
      <c r="MM20" s="81">
        <v>0.115506</v>
      </c>
      <c r="MN20" s="79">
        <v>1246936</v>
      </c>
      <c r="MO20" s="82">
        <v>37469</v>
      </c>
      <c r="MP20" s="82">
        <v>33466</v>
      </c>
      <c r="MQ20" s="82">
        <v>4003</v>
      </c>
      <c r="MR20" s="81">
        <v>0.32206099999999999</v>
      </c>
      <c r="MS20" s="79">
        <v>1242660</v>
      </c>
      <c r="MT20" s="82">
        <v>28593</v>
      </c>
      <c r="MU20" s="82">
        <v>32869</v>
      </c>
      <c r="MV20" s="82">
        <v>-4276</v>
      </c>
      <c r="MW20" s="81">
        <v>-0.34292</v>
      </c>
      <c r="MX20" s="79">
        <v>1242258</v>
      </c>
      <c r="MY20" s="82">
        <v>37325</v>
      </c>
      <c r="MZ20" s="82">
        <v>37727</v>
      </c>
      <c r="NA20" s="82">
        <v>-402</v>
      </c>
      <c r="NB20" s="81">
        <v>-3.2349999999999997E-2</v>
      </c>
      <c r="NC20" s="79">
        <v>1243698</v>
      </c>
      <c r="ND20" s="82">
        <v>38485</v>
      </c>
      <c r="NE20" s="82">
        <v>37045</v>
      </c>
      <c r="NF20" s="82">
        <v>1440</v>
      </c>
      <c r="NG20" s="81">
        <v>0.11591799999999999</v>
      </c>
      <c r="NH20" s="79">
        <v>1247353</v>
      </c>
      <c r="NI20" s="82">
        <v>43688</v>
      </c>
      <c r="NJ20" s="82">
        <v>40033</v>
      </c>
      <c r="NK20" s="82">
        <v>3655</v>
      </c>
      <c r="NL20" s="81">
        <v>0.29388199999999998</v>
      </c>
      <c r="NM20" s="79">
        <v>1247621</v>
      </c>
      <c r="NN20" s="82">
        <v>40702</v>
      </c>
      <c r="NO20" s="82">
        <v>40434</v>
      </c>
      <c r="NP20" s="82">
        <v>268</v>
      </c>
      <c r="NQ20" s="81">
        <v>2.1485000000000001E-2</v>
      </c>
      <c r="NR20" s="79">
        <v>1247161</v>
      </c>
      <c r="NS20" s="82">
        <v>38343</v>
      </c>
      <c r="NT20" s="82">
        <v>38803</v>
      </c>
      <c r="NU20" s="82">
        <v>-460</v>
      </c>
      <c r="NV20" s="81">
        <v>-3.687E-2</v>
      </c>
      <c r="NW20" s="79">
        <v>1248048</v>
      </c>
      <c r="NX20" s="82">
        <v>39553</v>
      </c>
      <c r="NY20" s="82">
        <v>38666</v>
      </c>
      <c r="NZ20" s="82">
        <v>887</v>
      </c>
      <c r="OA20" s="81">
        <v>7.1122000000000005E-2</v>
      </c>
      <c r="OB20" s="79">
        <v>1248008</v>
      </c>
      <c r="OC20" s="82">
        <v>39037</v>
      </c>
      <c r="OD20" s="82">
        <v>39077</v>
      </c>
      <c r="OE20" s="82">
        <v>-40</v>
      </c>
      <c r="OF20" s="81">
        <v>-3.2100000000000002E-3</v>
      </c>
      <c r="OG20" s="82">
        <f t="shared" si="3"/>
        <v>277133</v>
      </c>
      <c r="OH20" s="82">
        <f t="shared" si="4"/>
        <v>271785</v>
      </c>
      <c r="OI20" s="82">
        <f t="shared" si="5"/>
        <v>5348</v>
      </c>
      <c r="OJ20" s="81">
        <f t="shared" si="1"/>
        <v>0.43036711570341041</v>
      </c>
      <c r="OK20" s="82">
        <f t="shared" si="6"/>
        <v>470180</v>
      </c>
      <c r="OL20" s="82">
        <f t="shared" si="7"/>
        <v>459496</v>
      </c>
      <c r="OM20" s="82">
        <f t="shared" si="8"/>
        <v>10684</v>
      </c>
      <c r="ON20" s="81">
        <f t="shared" si="9"/>
        <v>0.8634763408775713</v>
      </c>
      <c r="OO20" s="108"/>
    </row>
    <row r="21" spans="1:405" ht="31.5" customHeight="1">
      <c r="A21" s="37"/>
      <c r="B21" s="78" t="s">
        <v>28</v>
      </c>
      <c r="C21" s="79">
        <v>951902</v>
      </c>
      <c r="D21" s="79">
        <v>15782</v>
      </c>
      <c r="E21" s="79">
        <v>13720</v>
      </c>
      <c r="F21" s="79">
        <v>2062</v>
      </c>
      <c r="G21" s="79">
        <v>953939</v>
      </c>
      <c r="H21" s="79">
        <v>15683</v>
      </c>
      <c r="I21" s="79">
        <v>13646</v>
      </c>
      <c r="J21" s="79">
        <v>2037</v>
      </c>
      <c r="K21" s="81">
        <v>0.21399299999999999</v>
      </c>
      <c r="L21" s="79">
        <v>955703</v>
      </c>
      <c r="M21" s="79">
        <v>16523</v>
      </c>
      <c r="N21" s="79">
        <v>14759</v>
      </c>
      <c r="O21" s="79">
        <v>1764</v>
      </c>
      <c r="P21" s="81">
        <v>0.184917</v>
      </c>
      <c r="Q21" s="79">
        <v>949748</v>
      </c>
      <c r="R21" s="79">
        <v>5648</v>
      </c>
      <c r="S21" s="79">
        <v>11603</v>
      </c>
      <c r="T21" s="79">
        <v>-5955</v>
      </c>
      <c r="U21" s="81">
        <v>-0.62309999999999999</v>
      </c>
      <c r="V21" s="79">
        <v>946272</v>
      </c>
      <c r="W21" s="79">
        <v>6179</v>
      </c>
      <c r="X21" s="79">
        <v>9655</v>
      </c>
      <c r="Y21" s="79">
        <v>-3476</v>
      </c>
      <c r="Z21" s="81">
        <v>-0.36598999999999998</v>
      </c>
      <c r="AA21" s="79">
        <v>944524</v>
      </c>
      <c r="AB21" s="79">
        <v>7990</v>
      </c>
      <c r="AC21" s="79">
        <v>9738</v>
      </c>
      <c r="AD21" s="79">
        <v>-1748</v>
      </c>
      <c r="AE21" s="81">
        <v>-0.18472</v>
      </c>
      <c r="AF21" s="79">
        <v>944102</v>
      </c>
      <c r="AG21" s="79">
        <v>10473</v>
      </c>
      <c r="AH21" s="79">
        <v>10895</v>
      </c>
      <c r="AI21" s="79">
        <v>-422</v>
      </c>
      <c r="AJ21" s="81">
        <v>-4.4679999999999997E-2</v>
      </c>
      <c r="AK21" s="79">
        <v>945267</v>
      </c>
      <c r="AL21" s="79">
        <v>12605</v>
      </c>
      <c r="AM21" s="79">
        <v>11440</v>
      </c>
      <c r="AN21" s="79">
        <v>1165</v>
      </c>
      <c r="AO21" s="81">
        <v>0.12339799999999999</v>
      </c>
      <c r="AP21" s="79">
        <v>946431</v>
      </c>
      <c r="AQ21" s="79">
        <v>13878</v>
      </c>
      <c r="AR21" s="79">
        <v>12714</v>
      </c>
      <c r="AS21" s="79">
        <v>1164</v>
      </c>
      <c r="AT21" s="81">
        <v>0.12314</v>
      </c>
      <c r="AU21" s="79">
        <v>943085</v>
      </c>
      <c r="AV21" s="79">
        <v>14960</v>
      </c>
      <c r="AW21" s="79">
        <v>18306</v>
      </c>
      <c r="AX21" s="79">
        <v>-3346</v>
      </c>
      <c r="AY21" s="81">
        <v>-0.35354000000000002</v>
      </c>
      <c r="AZ21" s="79">
        <v>944310</v>
      </c>
      <c r="BA21" s="79">
        <v>16115</v>
      </c>
      <c r="BB21" s="79">
        <v>14890</v>
      </c>
      <c r="BC21" s="79">
        <v>1225</v>
      </c>
      <c r="BD21" s="81">
        <v>0.12989300000000001</v>
      </c>
      <c r="BE21" s="79">
        <v>944491</v>
      </c>
      <c r="BF21" s="79">
        <v>13798</v>
      </c>
      <c r="BG21" s="79">
        <v>13617</v>
      </c>
      <c r="BH21" s="79">
        <v>181</v>
      </c>
      <c r="BI21" s="81">
        <v>1.9167E-2</v>
      </c>
      <c r="BJ21" s="79">
        <v>948926</v>
      </c>
      <c r="BK21" s="79">
        <v>17741</v>
      </c>
      <c r="BL21" s="79">
        <v>13306</v>
      </c>
      <c r="BM21" s="79">
        <v>4435</v>
      </c>
      <c r="BN21" s="81">
        <v>0.46956500000000001</v>
      </c>
      <c r="BO21" s="79">
        <v>952096</v>
      </c>
      <c r="BP21" s="79">
        <v>18410</v>
      </c>
      <c r="BQ21" s="79">
        <v>15240</v>
      </c>
      <c r="BR21" s="79">
        <v>3170</v>
      </c>
      <c r="BS21" s="81">
        <v>0.33406200000000003</v>
      </c>
      <c r="BT21" s="79">
        <v>956288</v>
      </c>
      <c r="BU21" s="79">
        <v>20220</v>
      </c>
      <c r="BV21" s="79">
        <v>16028</v>
      </c>
      <c r="BW21" s="79">
        <v>4192</v>
      </c>
      <c r="BX21" s="81">
        <v>0.44029200000000002</v>
      </c>
      <c r="BY21" s="79">
        <v>962846</v>
      </c>
      <c r="BZ21" s="79">
        <v>21069</v>
      </c>
      <c r="CA21" s="79">
        <v>14511</v>
      </c>
      <c r="CB21" s="79">
        <v>6558</v>
      </c>
      <c r="CC21" s="81">
        <v>0.68577699999999997</v>
      </c>
      <c r="CD21" s="79">
        <v>968293</v>
      </c>
      <c r="CE21" s="79">
        <v>20457</v>
      </c>
      <c r="CF21" s="79">
        <v>15010</v>
      </c>
      <c r="CG21" s="79">
        <v>5447</v>
      </c>
      <c r="CH21" s="81">
        <v>0.56571899999999997</v>
      </c>
      <c r="CI21" s="79">
        <v>974240</v>
      </c>
      <c r="CJ21" s="79">
        <v>21664</v>
      </c>
      <c r="CK21" s="79">
        <v>15717</v>
      </c>
      <c r="CL21" s="79">
        <v>5947</v>
      </c>
      <c r="CM21" s="81">
        <v>0.614174</v>
      </c>
      <c r="CN21" s="79">
        <v>979952</v>
      </c>
      <c r="CO21" s="79">
        <v>22428</v>
      </c>
      <c r="CP21" s="79">
        <v>16716</v>
      </c>
      <c r="CQ21" s="79">
        <v>5712</v>
      </c>
      <c r="CR21" s="81">
        <v>0.58630300000000002</v>
      </c>
      <c r="CS21" s="79">
        <v>985912</v>
      </c>
      <c r="CT21" s="79">
        <v>22997</v>
      </c>
      <c r="CU21" s="79">
        <v>17037</v>
      </c>
      <c r="CV21" s="79">
        <v>5960</v>
      </c>
      <c r="CW21" s="81">
        <v>0.60819299999999998</v>
      </c>
      <c r="CX21" s="79">
        <v>991968</v>
      </c>
      <c r="CY21" s="79">
        <v>23177</v>
      </c>
      <c r="CZ21" s="79">
        <v>17121</v>
      </c>
      <c r="DA21" s="79">
        <v>6056</v>
      </c>
      <c r="DB21" s="81">
        <v>0.61425399999999997</v>
      </c>
      <c r="DC21" s="79">
        <v>997036</v>
      </c>
      <c r="DD21" s="79">
        <v>22897</v>
      </c>
      <c r="DE21" s="79">
        <v>17829</v>
      </c>
      <c r="DF21" s="79">
        <v>5068</v>
      </c>
      <c r="DG21" s="81">
        <v>0.51090400000000002</v>
      </c>
      <c r="DH21" s="79">
        <v>1002295</v>
      </c>
      <c r="DI21" s="79">
        <v>21799</v>
      </c>
      <c r="DJ21" s="79">
        <v>16540</v>
      </c>
      <c r="DK21" s="79">
        <v>5259</v>
      </c>
      <c r="DL21" s="81">
        <v>0.52746300000000002</v>
      </c>
      <c r="DM21" s="79">
        <v>1003712</v>
      </c>
      <c r="DN21" s="79">
        <v>16854</v>
      </c>
      <c r="DO21" s="79">
        <v>15437</v>
      </c>
      <c r="DP21" s="79">
        <v>1417</v>
      </c>
      <c r="DQ21" s="81">
        <v>0.141376</v>
      </c>
      <c r="DR21" s="79">
        <v>1007459</v>
      </c>
      <c r="DS21" s="79">
        <v>20095</v>
      </c>
      <c r="DT21" s="79">
        <v>16348</v>
      </c>
      <c r="DU21" s="79">
        <v>3747</v>
      </c>
      <c r="DV21" s="81">
        <v>0.37331399999999998</v>
      </c>
      <c r="DW21" s="79">
        <v>1013051</v>
      </c>
      <c r="DX21" s="79">
        <v>22045</v>
      </c>
      <c r="DY21" s="79">
        <v>16453</v>
      </c>
      <c r="DZ21" s="79">
        <v>5592</v>
      </c>
      <c r="EA21" s="81">
        <v>0.55506</v>
      </c>
      <c r="EB21" s="79">
        <v>1015449</v>
      </c>
      <c r="EC21" s="79">
        <v>20597</v>
      </c>
      <c r="ED21" s="79">
        <v>18199</v>
      </c>
      <c r="EE21" s="79">
        <v>2398</v>
      </c>
      <c r="EF21" s="81">
        <v>0.236711</v>
      </c>
      <c r="EG21" s="79">
        <v>1019037</v>
      </c>
      <c r="EH21" s="79">
        <v>21548</v>
      </c>
      <c r="EI21" s="79">
        <v>17960</v>
      </c>
      <c r="EJ21" s="79">
        <v>3588</v>
      </c>
      <c r="EK21" s="81">
        <v>0.35334100000000002</v>
      </c>
      <c r="EL21" s="79">
        <v>1021941</v>
      </c>
      <c r="EM21" s="79">
        <v>21242</v>
      </c>
      <c r="EN21" s="79">
        <v>18338</v>
      </c>
      <c r="EO21" s="79">
        <v>2904</v>
      </c>
      <c r="EP21" s="81">
        <v>0.28497499999999998</v>
      </c>
      <c r="EQ21" s="79">
        <v>1025559</v>
      </c>
      <c r="ER21" s="79">
        <v>21211</v>
      </c>
      <c r="ES21" s="79">
        <v>17593</v>
      </c>
      <c r="ET21" s="79">
        <v>3618</v>
      </c>
      <c r="EU21" s="81">
        <v>0.35403200000000001</v>
      </c>
      <c r="EV21" s="79">
        <v>1028476</v>
      </c>
      <c r="EW21" s="79">
        <v>20365</v>
      </c>
      <c r="EX21" s="79">
        <v>17448</v>
      </c>
      <c r="EY21" s="79">
        <v>2917</v>
      </c>
      <c r="EZ21" s="81">
        <v>0.28443000000000002</v>
      </c>
      <c r="FA21" s="79">
        <v>1032696</v>
      </c>
      <c r="FB21" s="79">
        <v>22125</v>
      </c>
      <c r="FC21" s="79">
        <v>17905</v>
      </c>
      <c r="FD21" s="79">
        <v>4220</v>
      </c>
      <c r="FE21" s="81">
        <v>0.41031600000000001</v>
      </c>
      <c r="FF21" s="79">
        <v>1036195</v>
      </c>
      <c r="FG21" s="79">
        <v>20321</v>
      </c>
      <c r="FH21" s="79">
        <v>16822</v>
      </c>
      <c r="FI21" s="79">
        <v>3499</v>
      </c>
      <c r="FJ21" s="81">
        <v>0.33882200000000001</v>
      </c>
      <c r="FK21" s="79">
        <v>1039541</v>
      </c>
      <c r="FL21" s="79">
        <v>19469</v>
      </c>
      <c r="FM21" s="79">
        <v>16123</v>
      </c>
      <c r="FN21" s="79">
        <v>3346</v>
      </c>
      <c r="FO21" s="81">
        <v>0.32291199999999998</v>
      </c>
      <c r="FP21" s="79">
        <v>1042169</v>
      </c>
      <c r="FQ21" s="79">
        <v>17942</v>
      </c>
      <c r="FR21" s="79">
        <v>15314</v>
      </c>
      <c r="FS21" s="79">
        <v>2628</v>
      </c>
      <c r="FT21" s="81">
        <v>0.25280399999999997</v>
      </c>
      <c r="FU21" s="79">
        <v>1041162</v>
      </c>
      <c r="FV21" s="79">
        <v>13417</v>
      </c>
      <c r="FW21" s="79">
        <v>14424</v>
      </c>
      <c r="FX21" s="79">
        <v>-1007</v>
      </c>
      <c r="FY21" s="81">
        <v>-9.6629999999999994E-2</v>
      </c>
      <c r="FZ21" s="79">
        <v>1042471</v>
      </c>
      <c r="GA21" s="79">
        <v>20072</v>
      </c>
      <c r="GB21" s="79">
        <v>18763</v>
      </c>
      <c r="GC21" s="79">
        <v>1309</v>
      </c>
      <c r="GD21" s="81">
        <v>0.125725</v>
      </c>
      <c r="GE21" s="79">
        <v>1041691</v>
      </c>
      <c r="GF21" s="79">
        <v>17143</v>
      </c>
      <c r="GG21" s="79">
        <v>17923</v>
      </c>
      <c r="GH21" s="79">
        <v>-780</v>
      </c>
      <c r="GI21" s="81">
        <v>-7.4819999999999998E-2</v>
      </c>
      <c r="GJ21" s="79">
        <v>1041095</v>
      </c>
      <c r="GK21" s="79">
        <v>19951</v>
      </c>
      <c r="GL21" s="79">
        <v>20547</v>
      </c>
      <c r="GM21" s="79">
        <v>-596</v>
      </c>
      <c r="GN21" s="81">
        <v>-5.7209999999999997E-2</v>
      </c>
      <c r="GO21" s="79">
        <v>1041390</v>
      </c>
      <c r="GP21" s="79">
        <v>19249</v>
      </c>
      <c r="GQ21" s="79">
        <v>18954</v>
      </c>
      <c r="GR21" s="79">
        <v>295</v>
      </c>
      <c r="GS21" s="81">
        <v>2.8336E-2</v>
      </c>
      <c r="GT21" s="79">
        <v>1041550</v>
      </c>
      <c r="GU21" s="79">
        <v>19654</v>
      </c>
      <c r="GV21" s="79">
        <v>19494</v>
      </c>
      <c r="GW21" s="79">
        <v>160</v>
      </c>
      <c r="GX21" s="81">
        <v>1.5363999999999999E-2</v>
      </c>
      <c r="GY21" s="79">
        <v>1042628</v>
      </c>
      <c r="GZ21" s="79">
        <v>19683</v>
      </c>
      <c r="HA21" s="79">
        <v>18605</v>
      </c>
      <c r="HB21" s="79">
        <v>1078</v>
      </c>
      <c r="HC21" s="81">
        <v>0.10349999999999999</v>
      </c>
      <c r="HD21" s="79">
        <v>1044674</v>
      </c>
      <c r="HE21" s="79">
        <v>20528</v>
      </c>
      <c r="HF21" s="79">
        <v>18482</v>
      </c>
      <c r="HG21" s="79">
        <v>2046</v>
      </c>
      <c r="HH21" s="81">
        <v>0.19623499999999999</v>
      </c>
      <c r="HI21" s="79">
        <v>1047052</v>
      </c>
      <c r="HJ21" s="79">
        <v>22382</v>
      </c>
      <c r="HK21" s="79">
        <v>20004</v>
      </c>
      <c r="HL21" s="79">
        <v>2378</v>
      </c>
      <c r="HM21" s="81">
        <v>0.227631</v>
      </c>
      <c r="HN21" s="79">
        <v>1049328</v>
      </c>
      <c r="HO21" s="79">
        <v>20124</v>
      </c>
      <c r="HP21" s="79">
        <v>17848</v>
      </c>
      <c r="HQ21" s="79">
        <v>2276</v>
      </c>
      <c r="HR21" s="81">
        <v>0.21737200000000001</v>
      </c>
      <c r="HS21" s="79">
        <v>1052876</v>
      </c>
      <c r="HT21" s="79">
        <v>21185</v>
      </c>
      <c r="HU21" s="79">
        <v>17637</v>
      </c>
      <c r="HV21" s="79">
        <v>3548</v>
      </c>
      <c r="HW21" s="81">
        <v>0.338121</v>
      </c>
      <c r="HX21" s="79">
        <v>1055307</v>
      </c>
      <c r="HY21" s="79">
        <v>19098</v>
      </c>
      <c r="HZ21" s="79">
        <v>16667</v>
      </c>
      <c r="IA21" s="79">
        <v>2431</v>
      </c>
      <c r="IB21" s="81">
        <v>0.23089100000000001</v>
      </c>
      <c r="IC21" s="79">
        <v>1054579</v>
      </c>
      <c r="ID21" s="79">
        <v>14980</v>
      </c>
      <c r="IE21" s="79">
        <v>15708</v>
      </c>
      <c r="IF21" s="79">
        <v>-728</v>
      </c>
      <c r="IG21" s="81">
        <v>-6.898E-2</v>
      </c>
      <c r="IH21" s="79">
        <v>1058580</v>
      </c>
      <c r="II21" s="79">
        <v>22200</v>
      </c>
      <c r="IJ21" s="79">
        <v>18199</v>
      </c>
      <c r="IK21" s="79">
        <v>4001</v>
      </c>
      <c r="IL21" s="81">
        <v>0.37939299999999998</v>
      </c>
      <c r="IM21" s="79">
        <v>1060723</v>
      </c>
      <c r="IN21" s="79">
        <v>20351</v>
      </c>
      <c r="IO21" s="79">
        <v>18208</v>
      </c>
      <c r="IP21" s="79">
        <v>2143</v>
      </c>
      <c r="IQ21" s="81">
        <v>0.20244100000000001</v>
      </c>
      <c r="IR21" s="79">
        <v>1063119</v>
      </c>
      <c r="IS21" s="79">
        <v>21634</v>
      </c>
      <c r="IT21" s="79">
        <v>19238</v>
      </c>
      <c r="IU21" s="79">
        <v>2396</v>
      </c>
      <c r="IV21" s="81">
        <v>0.225884</v>
      </c>
      <c r="IW21" s="79">
        <v>1065144</v>
      </c>
      <c r="IX21" s="82">
        <v>23219</v>
      </c>
      <c r="IY21" s="82">
        <v>21194</v>
      </c>
      <c r="IZ21" s="82">
        <v>2025</v>
      </c>
      <c r="JA21" s="81">
        <v>0.19047700000000001</v>
      </c>
      <c r="JB21" s="79">
        <v>1067722</v>
      </c>
      <c r="JC21" s="82">
        <v>22271</v>
      </c>
      <c r="JD21" s="82">
        <v>19693</v>
      </c>
      <c r="JE21" s="82">
        <v>2578</v>
      </c>
      <c r="JF21" s="81">
        <v>0.242033</v>
      </c>
      <c r="JG21" s="79">
        <v>1070380</v>
      </c>
      <c r="JH21" s="82">
        <v>21236</v>
      </c>
      <c r="JI21" s="82">
        <v>18578</v>
      </c>
      <c r="JJ21" s="82">
        <v>2658</v>
      </c>
      <c r="JK21" s="81">
        <v>0.248941</v>
      </c>
      <c r="JL21" s="79">
        <v>1070842</v>
      </c>
      <c r="JM21" s="82">
        <v>21613</v>
      </c>
      <c r="JN21" s="82">
        <v>21151</v>
      </c>
      <c r="JO21" s="82">
        <v>462</v>
      </c>
      <c r="JP21" s="81">
        <v>4.3161999999999999E-2</v>
      </c>
      <c r="JQ21" s="79">
        <v>1071140</v>
      </c>
      <c r="JR21" s="82">
        <v>21533</v>
      </c>
      <c r="JS21" s="82">
        <v>21235</v>
      </c>
      <c r="JT21" s="82">
        <v>298</v>
      </c>
      <c r="JU21" s="81">
        <v>2.7829E-2</v>
      </c>
      <c r="JV21" s="79">
        <v>1074721</v>
      </c>
      <c r="JW21" s="82">
        <v>22864</v>
      </c>
      <c r="JX21" s="82">
        <v>19283</v>
      </c>
      <c r="JY21" s="82">
        <v>3581</v>
      </c>
      <c r="JZ21" s="81">
        <v>0.33431699999999998</v>
      </c>
      <c r="KA21" s="79">
        <v>1076895</v>
      </c>
      <c r="KB21" s="82">
        <v>22658</v>
      </c>
      <c r="KC21" s="82">
        <v>20484</v>
      </c>
      <c r="KD21" s="82">
        <v>2174</v>
      </c>
      <c r="KE21" s="81">
        <v>0.20228499999999999</v>
      </c>
      <c r="KF21" s="79">
        <v>1078213</v>
      </c>
      <c r="KG21" s="82">
        <v>19557</v>
      </c>
      <c r="KH21" s="82">
        <v>18239</v>
      </c>
      <c r="KI21" s="82">
        <v>1318</v>
      </c>
      <c r="KJ21" s="81">
        <v>0.122389</v>
      </c>
      <c r="KK21" s="79">
        <v>1076580</v>
      </c>
      <c r="KL21" s="82">
        <v>14377</v>
      </c>
      <c r="KM21" s="82">
        <v>16010</v>
      </c>
      <c r="KN21" s="82">
        <v>-1633</v>
      </c>
      <c r="KO21" s="81">
        <v>-0.15145</v>
      </c>
      <c r="KP21" s="79">
        <v>1076714</v>
      </c>
      <c r="KQ21" s="82">
        <v>20724</v>
      </c>
      <c r="KR21" s="82">
        <v>20590</v>
      </c>
      <c r="KS21" s="82">
        <v>134</v>
      </c>
      <c r="KT21" s="81">
        <v>1.2447E-2</v>
      </c>
      <c r="KU21" s="79">
        <v>1080063</v>
      </c>
      <c r="KV21" s="82">
        <v>23674</v>
      </c>
      <c r="KW21" s="82">
        <v>20325</v>
      </c>
      <c r="KX21" s="82">
        <v>3349</v>
      </c>
      <c r="KY21" s="81">
        <v>0.31103900000000001</v>
      </c>
      <c r="KZ21" s="79">
        <v>1081112</v>
      </c>
      <c r="LA21" s="82">
        <v>20764</v>
      </c>
      <c r="LB21" s="82">
        <v>19715</v>
      </c>
      <c r="LC21" s="82">
        <v>1049</v>
      </c>
      <c r="LD21" s="81">
        <v>9.7124000000000002E-2</v>
      </c>
      <c r="LE21" s="79">
        <v>1082742</v>
      </c>
      <c r="LF21" s="82">
        <v>22307</v>
      </c>
      <c r="LG21" s="82">
        <v>20677</v>
      </c>
      <c r="LH21" s="82">
        <v>1630</v>
      </c>
      <c r="LI21" s="81">
        <v>0.15077099999999999</v>
      </c>
      <c r="LJ21" s="79">
        <v>1083559</v>
      </c>
      <c r="LK21" s="82">
        <v>21962</v>
      </c>
      <c r="LL21" s="82">
        <v>21145</v>
      </c>
      <c r="LM21" s="82">
        <v>817</v>
      </c>
      <c r="LN21" s="81">
        <v>7.5456999999999996E-2</v>
      </c>
      <c r="LO21" s="79">
        <v>1085316</v>
      </c>
      <c r="LP21" s="82">
        <v>22316</v>
      </c>
      <c r="LQ21" s="82">
        <v>20559</v>
      </c>
      <c r="LR21" s="82">
        <v>1757</v>
      </c>
      <c r="LS21" s="81">
        <v>0.16215099999999999</v>
      </c>
      <c r="LT21" s="79">
        <v>1087038</v>
      </c>
      <c r="LU21" s="82">
        <v>23814</v>
      </c>
      <c r="LV21" s="82">
        <v>22092</v>
      </c>
      <c r="LW21" s="82">
        <v>1722</v>
      </c>
      <c r="LX21" s="81">
        <v>0.158663</v>
      </c>
      <c r="LY21" s="79">
        <v>1087960</v>
      </c>
      <c r="LZ21" s="82">
        <v>21880</v>
      </c>
      <c r="MA21" s="82">
        <v>20958</v>
      </c>
      <c r="MB21" s="82">
        <v>922</v>
      </c>
      <c r="MC21" s="81">
        <v>8.4818000000000005E-2</v>
      </c>
      <c r="MD21" s="79">
        <v>1088370</v>
      </c>
      <c r="ME21" s="82">
        <v>21632</v>
      </c>
      <c r="MF21" s="82">
        <v>21222</v>
      </c>
      <c r="MG21" s="82">
        <v>410</v>
      </c>
      <c r="MH21" s="81">
        <v>3.7685000000000003E-2</v>
      </c>
      <c r="MI21" s="79">
        <v>1089326</v>
      </c>
      <c r="MJ21" s="82">
        <v>21700</v>
      </c>
      <c r="MK21" s="82">
        <v>20744</v>
      </c>
      <c r="ML21" s="82">
        <v>956</v>
      </c>
      <c r="MM21" s="81">
        <v>8.7837999999999999E-2</v>
      </c>
      <c r="MN21" s="79">
        <v>1090395</v>
      </c>
      <c r="MO21" s="82">
        <v>19214</v>
      </c>
      <c r="MP21" s="82">
        <v>18145</v>
      </c>
      <c r="MQ21" s="82">
        <v>1069</v>
      </c>
      <c r="MR21" s="81">
        <v>9.8133999999999999E-2</v>
      </c>
      <c r="MS21" s="79">
        <v>1087873</v>
      </c>
      <c r="MT21" s="82">
        <v>14243</v>
      </c>
      <c r="MU21" s="82">
        <v>16765</v>
      </c>
      <c r="MV21" s="82">
        <v>-2522</v>
      </c>
      <c r="MW21" s="81">
        <v>-0.23129</v>
      </c>
      <c r="MX21" s="79">
        <v>1087162</v>
      </c>
      <c r="MY21" s="82">
        <v>20458</v>
      </c>
      <c r="MZ21" s="82">
        <v>21169</v>
      </c>
      <c r="NA21" s="82">
        <v>-711</v>
      </c>
      <c r="NB21" s="81">
        <v>-6.5360000000000001E-2</v>
      </c>
      <c r="NC21" s="79">
        <v>1086993</v>
      </c>
      <c r="ND21" s="82">
        <v>19137</v>
      </c>
      <c r="NE21" s="82">
        <v>19306</v>
      </c>
      <c r="NF21" s="82">
        <v>-169</v>
      </c>
      <c r="NG21" s="81">
        <v>-1.555E-2</v>
      </c>
      <c r="NH21" s="79">
        <v>1087853</v>
      </c>
      <c r="NI21" s="82">
        <v>23246</v>
      </c>
      <c r="NJ21" s="82">
        <v>22386</v>
      </c>
      <c r="NK21" s="82">
        <v>860</v>
      </c>
      <c r="NL21" s="81">
        <v>7.9117000000000007E-2</v>
      </c>
      <c r="NM21" s="79">
        <v>1087619</v>
      </c>
      <c r="NN21" s="82">
        <v>22011</v>
      </c>
      <c r="NO21" s="82">
        <v>22245</v>
      </c>
      <c r="NP21" s="82">
        <v>-234</v>
      </c>
      <c r="NQ21" s="81">
        <v>-2.1510000000000001E-2</v>
      </c>
      <c r="NR21" s="79">
        <v>1087847</v>
      </c>
      <c r="NS21" s="82">
        <v>20927</v>
      </c>
      <c r="NT21" s="82">
        <v>20699</v>
      </c>
      <c r="NU21" s="82">
        <v>228</v>
      </c>
      <c r="NV21" s="81">
        <v>2.0962999999999999E-2</v>
      </c>
      <c r="NW21" s="79">
        <v>1088404</v>
      </c>
      <c r="NX21" s="82">
        <v>21320</v>
      </c>
      <c r="NY21" s="82">
        <v>20763</v>
      </c>
      <c r="NZ21" s="82">
        <v>557</v>
      </c>
      <c r="OA21" s="81">
        <v>5.1201999999999998E-2</v>
      </c>
      <c r="OB21" s="79">
        <v>1087790</v>
      </c>
      <c r="OC21" s="82">
        <v>20863</v>
      </c>
      <c r="OD21" s="82">
        <v>21477</v>
      </c>
      <c r="OE21" s="82">
        <v>-614</v>
      </c>
      <c r="OF21" s="81">
        <v>-5.6410000000000002E-2</v>
      </c>
      <c r="OG21" s="82">
        <f t="shared" si="3"/>
        <v>147962</v>
      </c>
      <c r="OH21" s="82">
        <f t="shared" si="4"/>
        <v>148045</v>
      </c>
      <c r="OI21" s="82">
        <f t="shared" si="5"/>
        <v>-83</v>
      </c>
      <c r="OJ21" s="81">
        <f t="shared" si="1"/>
        <v>-7.6295670542425448E-3</v>
      </c>
      <c r="OK21" s="82">
        <f t="shared" si="6"/>
        <v>246631</v>
      </c>
      <c r="OL21" s="82">
        <f t="shared" si="7"/>
        <v>245879</v>
      </c>
      <c r="OM21" s="82">
        <f t="shared" si="8"/>
        <v>752</v>
      </c>
      <c r="ON21" s="81">
        <f t="shared" si="9"/>
        <v>6.9178814356075868E-2</v>
      </c>
      <c r="OO21" s="108"/>
    </row>
    <row r="22" spans="1:405" ht="31.5" customHeight="1">
      <c r="A22" s="37"/>
      <c r="B22" s="78" t="s">
        <v>29</v>
      </c>
      <c r="C22" s="79">
        <v>159060</v>
      </c>
      <c r="D22" s="79">
        <v>6398</v>
      </c>
      <c r="E22" s="79">
        <v>5217</v>
      </c>
      <c r="F22" s="79">
        <v>1181</v>
      </c>
      <c r="G22" s="79">
        <v>160313</v>
      </c>
      <c r="H22" s="79">
        <v>6351</v>
      </c>
      <c r="I22" s="79">
        <v>5098</v>
      </c>
      <c r="J22" s="79">
        <v>1253</v>
      </c>
      <c r="K22" s="81">
        <v>0.78775300000000004</v>
      </c>
      <c r="L22" s="79">
        <v>160308</v>
      </c>
      <c r="M22" s="79">
        <v>5908</v>
      </c>
      <c r="N22" s="79">
        <v>5913</v>
      </c>
      <c r="O22" s="79">
        <v>-5</v>
      </c>
      <c r="P22" s="81">
        <v>-3.1199999999999999E-3</v>
      </c>
      <c r="Q22" s="79">
        <v>156296</v>
      </c>
      <c r="R22" s="79">
        <v>1944</v>
      </c>
      <c r="S22" s="79">
        <v>5956</v>
      </c>
      <c r="T22" s="79">
        <v>-4012</v>
      </c>
      <c r="U22" s="81">
        <v>-2.5026799999999998</v>
      </c>
      <c r="V22" s="79">
        <v>154419</v>
      </c>
      <c r="W22" s="79">
        <v>2654</v>
      </c>
      <c r="X22" s="79">
        <v>4531</v>
      </c>
      <c r="Y22" s="79">
        <v>-1877</v>
      </c>
      <c r="Z22" s="81">
        <v>-1.2009300000000001</v>
      </c>
      <c r="AA22" s="79">
        <v>153872</v>
      </c>
      <c r="AB22" s="79">
        <v>3322</v>
      </c>
      <c r="AC22" s="79">
        <v>3869</v>
      </c>
      <c r="AD22" s="79">
        <v>-547</v>
      </c>
      <c r="AE22" s="81">
        <v>-0.35422999999999999</v>
      </c>
      <c r="AF22" s="79">
        <v>154211</v>
      </c>
      <c r="AG22" s="79">
        <v>4661</v>
      </c>
      <c r="AH22" s="79">
        <v>4322</v>
      </c>
      <c r="AI22" s="79">
        <v>339</v>
      </c>
      <c r="AJ22" s="81">
        <v>0.22031300000000001</v>
      </c>
      <c r="AK22" s="79">
        <v>155137</v>
      </c>
      <c r="AL22" s="79">
        <v>5025</v>
      </c>
      <c r="AM22" s="79">
        <v>4099</v>
      </c>
      <c r="AN22" s="79">
        <v>926</v>
      </c>
      <c r="AO22" s="81">
        <v>0.60047600000000001</v>
      </c>
      <c r="AP22" s="79">
        <v>155469</v>
      </c>
      <c r="AQ22" s="79">
        <v>5729</v>
      </c>
      <c r="AR22" s="79">
        <v>5397</v>
      </c>
      <c r="AS22" s="79">
        <v>332</v>
      </c>
      <c r="AT22" s="81">
        <v>0.214004</v>
      </c>
      <c r="AU22" s="79">
        <v>156836</v>
      </c>
      <c r="AV22" s="79">
        <v>6292</v>
      </c>
      <c r="AW22" s="79">
        <v>4925</v>
      </c>
      <c r="AX22" s="79">
        <v>1367</v>
      </c>
      <c r="AY22" s="81">
        <v>0.87927500000000003</v>
      </c>
      <c r="AZ22" s="79">
        <v>158511</v>
      </c>
      <c r="BA22" s="79">
        <v>6136</v>
      </c>
      <c r="BB22" s="79">
        <v>4461</v>
      </c>
      <c r="BC22" s="79">
        <v>1675</v>
      </c>
      <c r="BD22" s="81">
        <v>1.067995</v>
      </c>
      <c r="BE22" s="79">
        <v>158864</v>
      </c>
      <c r="BF22" s="79">
        <v>5031</v>
      </c>
      <c r="BG22" s="79">
        <v>4678</v>
      </c>
      <c r="BH22" s="79">
        <v>353</v>
      </c>
      <c r="BI22" s="81">
        <v>0.22269700000000001</v>
      </c>
      <c r="BJ22" s="79">
        <v>160948</v>
      </c>
      <c r="BK22" s="79">
        <v>6995</v>
      </c>
      <c r="BL22" s="79">
        <v>4911</v>
      </c>
      <c r="BM22" s="79">
        <v>2084</v>
      </c>
      <c r="BN22" s="81">
        <v>1.311814</v>
      </c>
      <c r="BO22" s="79">
        <v>162767</v>
      </c>
      <c r="BP22" s="79">
        <v>7085</v>
      </c>
      <c r="BQ22" s="79">
        <v>5266</v>
      </c>
      <c r="BR22" s="79">
        <v>1819</v>
      </c>
      <c r="BS22" s="81">
        <v>1.130179</v>
      </c>
      <c r="BT22" s="79">
        <v>164367</v>
      </c>
      <c r="BU22" s="79">
        <v>6914</v>
      </c>
      <c r="BV22" s="79">
        <v>5314</v>
      </c>
      <c r="BW22" s="79">
        <v>1600</v>
      </c>
      <c r="BX22" s="81">
        <v>0.98299999999999998</v>
      </c>
      <c r="BY22" s="79">
        <v>165822</v>
      </c>
      <c r="BZ22" s="79">
        <v>6184</v>
      </c>
      <c r="CA22" s="79">
        <v>4729</v>
      </c>
      <c r="CB22" s="79">
        <v>1455</v>
      </c>
      <c r="CC22" s="81">
        <v>0.88521399999999995</v>
      </c>
      <c r="CD22" s="79">
        <v>167223</v>
      </c>
      <c r="CE22" s="79">
        <v>6675</v>
      </c>
      <c r="CF22" s="79">
        <v>5274</v>
      </c>
      <c r="CG22" s="79">
        <v>1401</v>
      </c>
      <c r="CH22" s="81">
        <v>0.84488200000000002</v>
      </c>
      <c r="CI22" s="79">
        <v>168808</v>
      </c>
      <c r="CJ22" s="79">
        <v>6667</v>
      </c>
      <c r="CK22" s="79">
        <v>5082</v>
      </c>
      <c r="CL22" s="79">
        <v>1585</v>
      </c>
      <c r="CM22" s="81">
        <v>0.94783600000000001</v>
      </c>
      <c r="CN22" s="79">
        <v>170492</v>
      </c>
      <c r="CO22" s="79">
        <v>6967</v>
      </c>
      <c r="CP22" s="79">
        <v>5283</v>
      </c>
      <c r="CQ22" s="79">
        <v>1684</v>
      </c>
      <c r="CR22" s="81">
        <v>0.997583</v>
      </c>
      <c r="CS22" s="79">
        <v>172310</v>
      </c>
      <c r="CT22" s="79">
        <v>7389</v>
      </c>
      <c r="CU22" s="79">
        <v>5571</v>
      </c>
      <c r="CV22" s="79">
        <v>1818</v>
      </c>
      <c r="CW22" s="81">
        <v>1.0663260000000001</v>
      </c>
      <c r="CX22" s="79">
        <v>173831</v>
      </c>
      <c r="CY22" s="79">
        <v>7453</v>
      </c>
      <c r="CZ22" s="79">
        <v>5932</v>
      </c>
      <c r="DA22" s="79">
        <v>1521</v>
      </c>
      <c r="DB22" s="81">
        <v>0.88271100000000002</v>
      </c>
      <c r="DC22" s="79">
        <v>174965</v>
      </c>
      <c r="DD22" s="79">
        <v>7041</v>
      </c>
      <c r="DE22" s="79">
        <v>5907</v>
      </c>
      <c r="DF22" s="79">
        <v>1134</v>
      </c>
      <c r="DG22" s="81">
        <v>0.65235799999999999</v>
      </c>
      <c r="DH22" s="79">
        <v>176665</v>
      </c>
      <c r="DI22" s="79">
        <v>7185</v>
      </c>
      <c r="DJ22" s="79">
        <v>5485</v>
      </c>
      <c r="DK22" s="79">
        <v>1700</v>
      </c>
      <c r="DL22" s="81">
        <v>0.97162300000000001</v>
      </c>
      <c r="DM22" s="79">
        <v>176573</v>
      </c>
      <c r="DN22" s="79">
        <v>5633</v>
      </c>
      <c r="DO22" s="79">
        <v>5725</v>
      </c>
      <c r="DP22" s="79">
        <v>-92</v>
      </c>
      <c r="DQ22" s="81">
        <v>-5.2080000000000001E-2</v>
      </c>
      <c r="DR22" s="79">
        <v>177674</v>
      </c>
      <c r="DS22" s="79">
        <v>7171</v>
      </c>
      <c r="DT22" s="79">
        <v>6070</v>
      </c>
      <c r="DU22" s="79">
        <v>1101</v>
      </c>
      <c r="DV22" s="81">
        <v>0.62353800000000004</v>
      </c>
      <c r="DW22" s="79">
        <v>179078</v>
      </c>
      <c r="DX22" s="79">
        <v>8098</v>
      </c>
      <c r="DY22" s="79">
        <v>6694</v>
      </c>
      <c r="DZ22" s="79">
        <v>1404</v>
      </c>
      <c r="EA22" s="81">
        <v>0.790211</v>
      </c>
      <c r="EB22" s="79">
        <v>180302</v>
      </c>
      <c r="EC22" s="79">
        <v>8317</v>
      </c>
      <c r="ED22" s="79">
        <v>7093</v>
      </c>
      <c r="EE22" s="79">
        <v>1224</v>
      </c>
      <c r="EF22" s="81">
        <v>0.68350100000000003</v>
      </c>
      <c r="EG22" s="79">
        <v>181368</v>
      </c>
      <c r="EH22" s="79">
        <v>7601</v>
      </c>
      <c r="EI22" s="79">
        <v>6535</v>
      </c>
      <c r="EJ22" s="79">
        <v>1066</v>
      </c>
      <c r="EK22" s="81">
        <v>0.59123000000000003</v>
      </c>
      <c r="EL22" s="79">
        <v>182099</v>
      </c>
      <c r="EM22" s="79">
        <v>7842</v>
      </c>
      <c r="EN22" s="79">
        <v>7111</v>
      </c>
      <c r="EO22" s="79">
        <v>731</v>
      </c>
      <c r="EP22" s="81">
        <v>0.40304800000000002</v>
      </c>
      <c r="EQ22" s="79">
        <v>182541</v>
      </c>
      <c r="ER22" s="79">
        <v>7177</v>
      </c>
      <c r="ES22" s="79">
        <v>6735</v>
      </c>
      <c r="ET22" s="79">
        <v>442</v>
      </c>
      <c r="EU22" s="81">
        <v>0.242725</v>
      </c>
      <c r="EV22" s="79">
        <v>182640</v>
      </c>
      <c r="EW22" s="79">
        <v>7314</v>
      </c>
      <c r="EX22" s="79">
        <v>7215</v>
      </c>
      <c r="EY22" s="79">
        <v>99</v>
      </c>
      <c r="EZ22" s="81">
        <v>5.4233999999999997E-2</v>
      </c>
      <c r="FA22" s="79">
        <v>183522</v>
      </c>
      <c r="FB22" s="79">
        <v>7828</v>
      </c>
      <c r="FC22" s="79">
        <v>6946</v>
      </c>
      <c r="FD22" s="79">
        <v>882</v>
      </c>
      <c r="FE22" s="81">
        <v>0.48291699999999999</v>
      </c>
      <c r="FF22" s="79">
        <v>184207</v>
      </c>
      <c r="FG22" s="79">
        <v>7008</v>
      </c>
      <c r="FH22" s="79">
        <v>6323</v>
      </c>
      <c r="FI22" s="79">
        <v>685</v>
      </c>
      <c r="FJ22" s="81">
        <v>0.37325199999999997</v>
      </c>
      <c r="FK22" s="79">
        <v>185037</v>
      </c>
      <c r="FL22" s="79">
        <v>6769</v>
      </c>
      <c r="FM22" s="79">
        <v>5939</v>
      </c>
      <c r="FN22" s="79">
        <v>830</v>
      </c>
      <c r="FO22" s="81">
        <v>0.45057999999999998</v>
      </c>
      <c r="FP22" s="79">
        <v>185205</v>
      </c>
      <c r="FQ22" s="79">
        <v>6224</v>
      </c>
      <c r="FR22" s="79">
        <v>6056</v>
      </c>
      <c r="FS22" s="79">
        <v>168</v>
      </c>
      <c r="FT22" s="81">
        <v>9.0792999999999999E-2</v>
      </c>
      <c r="FU22" s="79">
        <v>184352</v>
      </c>
      <c r="FV22" s="79">
        <v>4951</v>
      </c>
      <c r="FW22" s="79">
        <v>5804</v>
      </c>
      <c r="FX22" s="79">
        <v>-853</v>
      </c>
      <c r="FY22" s="81">
        <v>-0.46056999999999998</v>
      </c>
      <c r="FZ22" s="79">
        <v>184527</v>
      </c>
      <c r="GA22" s="79">
        <v>7264</v>
      </c>
      <c r="GB22" s="79">
        <v>7089</v>
      </c>
      <c r="GC22" s="79">
        <v>175</v>
      </c>
      <c r="GD22" s="81">
        <v>9.4926999999999997E-2</v>
      </c>
      <c r="GE22" s="79">
        <v>184913</v>
      </c>
      <c r="GF22" s="79">
        <v>7013</v>
      </c>
      <c r="GG22" s="79">
        <v>6627</v>
      </c>
      <c r="GH22" s="79">
        <v>386</v>
      </c>
      <c r="GI22" s="81">
        <v>0.20918300000000001</v>
      </c>
      <c r="GJ22" s="79">
        <v>185572</v>
      </c>
      <c r="GK22" s="79">
        <v>8428</v>
      </c>
      <c r="GL22" s="79">
        <v>7769</v>
      </c>
      <c r="GM22" s="79">
        <v>659</v>
      </c>
      <c r="GN22" s="81">
        <v>0.35638399999999998</v>
      </c>
      <c r="GO22" s="79">
        <v>186289</v>
      </c>
      <c r="GP22" s="79">
        <v>7294</v>
      </c>
      <c r="GQ22" s="79">
        <v>6577</v>
      </c>
      <c r="GR22" s="79">
        <v>717</v>
      </c>
      <c r="GS22" s="81">
        <v>0.38637300000000002</v>
      </c>
      <c r="GT22" s="79">
        <v>186751</v>
      </c>
      <c r="GU22" s="79">
        <v>7631</v>
      </c>
      <c r="GV22" s="79">
        <v>7169</v>
      </c>
      <c r="GW22" s="79">
        <v>462</v>
      </c>
      <c r="GX22" s="81">
        <v>0.248002</v>
      </c>
      <c r="GY22" s="79">
        <v>187115</v>
      </c>
      <c r="GZ22" s="79">
        <v>7340</v>
      </c>
      <c r="HA22" s="79">
        <v>6976</v>
      </c>
      <c r="HB22" s="79">
        <v>364</v>
      </c>
      <c r="HC22" s="81">
        <v>0.194912</v>
      </c>
      <c r="HD22" s="79">
        <v>187626</v>
      </c>
      <c r="HE22" s="79">
        <v>7154</v>
      </c>
      <c r="HF22" s="79">
        <v>6643</v>
      </c>
      <c r="HG22" s="79">
        <v>511</v>
      </c>
      <c r="HH22" s="81">
        <v>0.273094</v>
      </c>
      <c r="HI22" s="79">
        <v>188003</v>
      </c>
      <c r="HJ22" s="79">
        <v>7802</v>
      </c>
      <c r="HK22" s="79">
        <v>7425</v>
      </c>
      <c r="HL22" s="79">
        <v>377</v>
      </c>
      <c r="HM22" s="81">
        <v>0.200932</v>
      </c>
      <c r="HN22" s="79">
        <v>188762</v>
      </c>
      <c r="HO22" s="79">
        <v>7138</v>
      </c>
      <c r="HP22" s="79">
        <v>6379</v>
      </c>
      <c r="HQ22" s="79">
        <v>759</v>
      </c>
      <c r="HR22" s="81">
        <v>0.40371699999999999</v>
      </c>
      <c r="HS22" s="79">
        <v>188980</v>
      </c>
      <c r="HT22" s="79">
        <v>6910</v>
      </c>
      <c r="HU22" s="79">
        <v>6692</v>
      </c>
      <c r="HV22" s="79">
        <v>218</v>
      </c>
      <c r="HW22" s="81">
        <v>0.11548899999999999</v>
      </c>
      <c r="HX22" s="79">
        <v>189283</v>
      </c>
      <c r="HY22" s="79">
        <v>6833</v>
      </c>
      <c r="HZ22" s="79">
        <v>6530</v>
      </c>
      <c r="IA22" s="79">
        <v>303</v>
      </c>
      <c r="IB22" s="81">
        <v>0.160334</v>
      </c>
      <c r="IC22" s="79">
        <v>188693</v>
      </c>
      <c r="ID22" s="79">
        <v>5433</v>
      </c>
      <c r="IE22" s="79">
        <v>6023</v>
      </c>
      <c r="IF22" s="79">
        <v>-590</v>
      </c>
      <c r="IG22" s="81">
        <v>-0.31169999999999998</v>
      </c>
      <c r="IH22" s="79">
        <v>189231</v>
      </c>
      <c r="II22" s="79">
        <v>7538</v>
      </c>
      <c r="IJ22" s="79">
        <v>7000</v>
      </c>
      <c r="IK22" s="79">
        <v>538</v>
      </c>
      <c r="IL22" s="81">
        <v>0.28511900000000001</v>
      </c>
      <c r="IM22" s="79">
        <v>190057</v>
      </c>
      <c r="IN22" s="79">
        <v>7809</v>
      </c>
      <c r="IO22" s="79">
        <v>6983</v>
      </c>
      <c r="IP22" s="79">
        <v>826</v>
      </c>
      <c r="IQ22" s="81">
        <v>0.436504</v>
      </c>
      <c r="IR22" s="79">
        <v>190990</v>
      </c>
      <c r="IS22" s="79">
        <v>8322</v>
      </c>
      <c r="IT22" s="79">
        <v>7389</v>
      </c>
      <c r="IU22" s="79">
        <v>933</v>
      </c>
      <c r="IV22" s="81">
        <v>0.49090499999999998</v>
      </c>
      <c r="IW22" s="79">
        <v>192253</v>
      </c>
      <c r="IX22" s="82">
        <v>8521</v>
      </c>
      <c r="IY22" s="82">
        <v>7258</v>
      </c>
      <c r="IZ22" s="82">
        <v>1263</v>
      </c>
      <c r="JA22" s="81">
        <v>0.66129099999999996</v>
      </c>
      <c r="JB22" s="79">
        <v>192430</v>
      </c>
      <c r="JC22" s="82">
        <v>7620</v>
      </c>
      <c r="JD22" s="82">
        <v>7443</v>
      </c>
      <c r="JE22" s="82">
        <v>177</v>
      </c>
      <c r="JF22" s="81">
        <v>9.2065999999999995E-2</v>
      </c>
      <c r="JG22" s="79">
        <v>193208</v>
      </c>
      <c r="JH22" s="82">
        <v>7546</v>
      </c>
      <c r="JI22" s="82">
        <v>6768</v>
      </c>
      <c r="JJ22" s="82">
        <v>778</v>
      </c>
      <c r="JK22" s="81">
        <v>0.40430300000000002</v>
      </c>
      <c r="JL22" s="79">
        <v>193780</v>
      </c>
      <c r="JM22" s="82">
        <v>7677</v>
      </c>
      <c r="JN22" s="82">
        <v>7105</v>
      </c>
      <c r="JO22" s="82">
        <v>572</v>
      </c>
      <c r="JP22" s="81">
        <v>0.29605399999999998</v>
      </c>
      <c r="JQ22" s="79">
        <v>194245</v>
      </c>
      <c r="JR22" s="82">
        <v>7681</v>
      </c>
      <c r="JS22" s="82">
        <v>7216</v>
      </c>
      <c r="JT22" s="82">
        <v>465</v>
      </c>
      <c r="JU22" s="81">
        <v>0.23996300000000001</v>
      </c>
      <c r="JV22" s="79">
        <v>195194</v>
      </c>
      <c r="JW22" s="82">
        <v>7675</v>
      </c>
      <c r="JX22" s="82">
        <v>6726</v>
      </c>
      <c r="JY22" s="82">
        <v>949</v>
      </c>
      <c r="JZ22" s="81">
        <v>0.48855799999999999</v>
      </c>
      <c r="KA22" s="79">
        <v>195582</v>
      </c>
      <c r="KB22" s="82">
        <v>7979</v>
      </c>
      <c r="KC22" s="82">
        <v>7591</v>
      </c>
      <c r="KD22" s="82">
        <v>388</v>
      </c>
      <c r="KE22" s="81">
        <v>0.19877700000000001</v>
      </c>
      <c r="KF22" s="79">
        <v>195767</v>
      </c>
      <c r="KG22" s="82">
        <v>6883</v>
      </c>
      <c r="KH22" s="82">
        <v>6698</v>
      </c>
      <c r="KI22" s="82">
        <v>185</v>
      </c>
      <c r="KJ22" s="81">
        <v>9.4589000000000006E-2</v>
      </c>
      <c r="KK22" s="79">
        <v>195173</v>
      </c>
      <c r="KL22" s="82">
        <v>5223</v>
      </c>
      <c r="KM22" s="82">
        <v>5817</v>
      </c>
      <c r="KN22" s="82">
        <v>-594</v>
      </c>
      <c r="KO22" s="81">
        <v>-0.30342000000000002</v>
      </c>
      <c r="KP22" s="79">
        <v>196179</v>
      </c>
      <c r="KQ22" s="82">
        <v>8239</v>
      </c>
      <c r="KR22" s="82">
        <v>7233</v>
      </c>
      <c r="KS22" s="82">
        <v>1006</v>
      </c>
      <c r="KT22" s="81">
        <v>0.51544000000000001</v>
      </c>
      <c r="KU22" s="79">
        <v>197947</v>
      </c>
      <c r="KV22" s="82">
        <v>9469</v>
      </c>
      <c r="KW22" s="82">
        <v>7701</v>
      </c>
      <c r="KX22" s="82">
        <v>1768</v>
      </c>
      <c r="KY22" s="81">
        <v>0.90121799999999996</v>
      </c>
      <c r="KZ22" s="79">
        <v>198539</v>
      </c>
      <c r="LA22" s="82">
        <v>8280</v>
      </c>
      <c r="LB22" s="82">
        <v>7688</v>
      </c>
      <c r="LC22" s="82">
        <v>592</v>
      </c>
      <c r="LD22" s="81">
        <v>0.29907</v>
      </c>
      <c r="LE22" s="79">
        <v>199821</v>
      </c>
      <c r="LF22" s="82">
        <v>8740</v>
      </c>
      <c r="LG22" s="82">
        <v>7458</v>
      </c>
      <c r="LH22" s="82">
        <v>1282</v>
      </c>
      <c r="LI22" s="81">
        <v>0.64571699999999999</v>
      </c>
      <c r="LJ22" s="79">
        <v>200173</v>
      </c>
      <c r="LK22" s="82">
        <v>8197</v>
      </c>
      <c r="LL22" s="82">
        <v>7845</v>
      </c>
      <c r="LM22" s="82">
        <v>352</v>
      </c>
      <c r="LN22" s="81">
        <v>0.17615800000000001</v>
      </c>
      <c r="LO22" s="79">
        <v>200788</v>
      </c>
      <c r="LP22" s="82">
        <v>7974</v>
      </c>
      <c r="LQ22" s="82">
        <v>7359</v>
      </c>
      <c r="LR22" s="82">
        <v>615</v>
      </c>
      <c r="LS22" s="81">
        <v>0.30723400000000001</v>
      </c>
      <c r="LT22" s="79">
        <v>201352</v>
      </c>
      <c r="LU22" s="82">
        <v>8216</v>
      </c>
      <c r="LV22" s="82">
        <v>7652</v>
      </c>
      <c r="LW22" s="82">
        <v>564</v>
      </c>
      <c r="LX22" s="81">
        <v>0.280893</v>
      </c>
      <c r="LY22" s="79">
        <v>201813</v>
      </c>
      <c r="LZ22" s="82">
        <v>8108</v>
      </c>
      <c r="MA22" s="82">
        <v>7647</v>
      </c>
      <c r="MB22" s="82">
        <v>461</v>
      </c>
      <c r="MC22" s="81">
        <v>0.22895199999999999</v>
      </c>
      <c r="MD22" s="79">
        <v>202404</v>
      </c>
      <c r="ME22" s="82">
        <v>8072</v>
      </c>
      <c r="MF22" s="82">
        <v>7481</v>
      </c>
      <c r="MG22" s="82">
        <v>591</v>
      </c>
      <c r="MH22" s="81">
        <v>0.29284500000000002</v>
      </c>
      <c r="MI22" s="79">
        <v>202837</v>
      </c>
      <c r="MJ22" s="82">
        <v>8264</v>
      </c>
      <c r="MK22" s="82">
        <v>7831</v>
      </c>
      <c r="ML22" s="82">
        <v>433</v>
      </c>
      <c r="MM22" s="81">
        <v>0.21392900000000001</v>
      </c>
      <c r="MN22" s="79">
        <v>203146</v>
      </c>
      <c r="MO22" s="82">
        <v>7112</v>
      </c>
      <c r="MP22" s="82">
        <v>6803</v>
      </c>
      <c r="MQ22" s="82">
        <v>309</v>
      </c>
      <c r="MR22" s="81">
        <v>0.152339</v>
      </c>
      <c r="MS22" s="79">
        <v>202089</v>
      </c>
      <c r="MT22" s="82">
        <v>5305</v>
      </c>
      <c r="MU22" s="82">
        <v>6362</v>
      </c>
      <c r="MV22" s="82">
        <v>-1057</v>
      </c>
      <c r="MW22" s="81">
        <v>-0.52032</v>
      </c>
      <c r="MX22" s="79">
        <v>202717</v>
      </c>
      <c r="MY22" s="82">
        <v>8101</v>
      </c>
      <c r="MZ22" s="82">
        <v>7473</v>
      </c>
      <c r="NA22" s="82">
        <v>628</v>
      </c>
      <c r="NB22" s="81">
        <v>0.31075399999999997</v>
      </c>
      <c r="NC22" s="79">
        <v>203251</v>
      </c>
      <c r="ND22" s="82">
        <v>8190</v>
      </c>
      <c r="NE22" s="82">
        <v>7656</v>
      </c>
      <c r="NF22" s="82">
        <v>534</v>
      </c>
      <c r="NG22" s="81">
        <v>0.26342100000000002</v>
      </c>
      <c r="NH22" s="79">
        <v>204427</v>
      </c>
      <c r="NI22" s="82">
        <v>9246</v>
      </c>
      <c r="NJ22" s="82">
        <v>8070</v>
      </c>
      <c r="NK22" s="82">
        <v>1176</v>
      </c>
      <c r="NL22" s="81">
        <v>0.57859499999999997</v>
      </c>
      <c r="NM22" s="79">
        <v>205085</v>
      </c>
      <c r="NN22" s="82">
        <v>8488</v>
      </c>
      <c r="NO22" s="82">
        <v>7830</v>
      </c>
      <c r="NP22" s="82">
        <v>658</v>
      </c>
      <c r="NQ22" s="81">
        <v>0.32187500000000002</v>
      </c>
      <c r="NR22" s="79">
        <v>205328</v>
      </c>
      <c r="NS22" s="82">
        <v>7961</v>
      </c>
      <c r="NT22" s="82">
        <v>7718</v>
      </c>
      <c r="NU22" s="82">
        <v>243</v>
      </c>
      <c r="NV22" s="81">
        <v>0.118487</v>
      </c>
      <c r="NW22" s="79">
        <v>205799</v>
      </c>
      <c r="NX22" s="82">
        <v>8073</v>
      </c>
      <c r="NY22" s="82">
        <v>7602</v>
      </c>
      <c r="NZ22" s="82">
        <v>471</v>
      </c>
      <c r="OA22" s="81">
        <v>0.22938900000000001</v>
      </c>
      <c r="OB22" s="79">
        <v>205834</v>
      </c>
      <c r="OC22" s="82">
        <v>8010</v>
      </c>
      <c r="OD22" s="82">
        <v>7975</v>
      </c>
      <c r="OE22" s="82">
        <v>35</v>
      </c>
      <c r="OF22" s="81">
        <v>1.7007000000000001E-2</v>
      </c>
      <c r="OG22" s="82">
        <f t="shared" si="3"/>
        <v>58069</v>
      </c>
      <c r="OH22" s="82">
        <f t="shared" si="4"/>
        <v>54324</v>
      </c>
      <c r="OI22" s="82">
        <f t="shared" si="5"/>
        <v>3745</v>
      </c>
      <c r="OJ22" s="81">
        <f t="shared" si="1"/>
        <v>1.8531439118408224</v>
      </c>
      <c r="OK22" s="82">
        <f t="shared" si="6"/>
        <v>94930</v>
      </c>
      <c r="OL22" s="82">
        <f t="shared" si="7"/>
        <v>90448</v>
      </c>
      <c r="OM22" s="82">
        <f t="shared" si="8"/>
        <v>4482</v>
      </c>
      <c r="ON22" s="81">
        <f t="shared" si="9"/>
        <v>2.2259525606897377</v>
      </c>
      <c r="OO22" s="108"/>
    </row>
    <row r="23" spans="1:405" ht="31.5" customHeight="1">
      <c r="A23" s="37"/>
      <c r="B23" s="78" t="s">
        <v>30</v>
      </c>
      <c r="C23" s="79">
        <v>1181394</v>
      </c>
      <c r="D23" s="79">
        <v>53556</v>
      </c>
      <c r="E23" s="79">
        <v>42466</v>
      </c>
      <c r="F23" s="79">
        <v>11090</v>
      </c>
      <c r="G23" s="79">
        <v>1189261</v>
      </c>
      <c r="H23" s="79">
        <v>49968</v>
      </c>
      <c r="I23" s="79">
        <v>42101</v>
      </c>
      <c r="J23" s="79">
        <v>7867</v>
      </c>
      <c r="K23" s="81">
        <v>0.66590800000000006</v>
      </c>
      <c r="L23" s="79">
        <v>1185910</v>
      </c>
      <c r="M23" s="79">
        <v>48983</v>
      </c>
      <c r="N23" s="79">
        <v>52334</v>
      </c>
      <c r="O23" s="79">
        <v>-3351</v>
      </c>
      <c r="P23" s="81">
        <v>-0.28177000000000002</v>
      </c>
      <c r="Q23" s="79">
        <v>1160530</v>
      </c>
      <c r="R23" s="79">
        <v>19346</v>
      </c>
      <c r="S23" s="79">
        <v>44726</v>
      </c>
      <c r="T23" s="79">
        <v>-25380</v>
      </c>
      <c r="U23" s="81">
        <v>-2.1401300000000001</v>
      </c>
      <c r="V23" s="79">
        <v>1147853</v>
      </c>
      <c r="W23" s="79">
        <v>22647</v>
      </c>
      <c r="X23" s="79">
        <v>35324</v>
      </c>
      <c r="Y23" s="79">
        <v>-12677</v>
      </c>
      <c r="Z23" s="81">
        <v>-1.0923499999999999</v>
      </c>
      <c r="AA23" s="79">
        <v>1143067</v>
      </c>
      <c r="AB23" s="79">
        <v>28212</v>
      </c>
      <c r="AC23" s="79">
        <v>32998</v>
      </c>
      <c r="AD23" s="79">
        <v>-4786</v>
      </c>
      <c r="AE23" s="81">
        <v>-0.41694999999999999</v>
      </c>
      <c r="AF23" s="79">
        <v>1148274</v>
      </c>
      <c r="AG23" s="79">
        <v>38802</v>
      </c>
      <c r="AH23" s="79">
        <v>33595</v>
      </c>
      <c r="AI23" s="79">
        <v>5207</v>
      </c>
      <c r="AJ23" s="81">
        <v>0.45552900000000002</v>
      </c>
      <c r="AK23" s="79">
        <v>1160164</v>
      </c>
      <c r="AL23" s="79">
        <v>45839</v>
      </c>
      <c r="AM23" s="79">
        <v>33949</v>
      </c>
      <c r="AN23" s="79">
        <v>11890</v>
      </c>
      <c r="AO23" s="81">
        <v>1.0354669999999999</v>
      </c>
      <c r="AP23" s="79">
        <v>1172701</v>
      </c>
      <c r="AQ23" s="79">
        <v>49243</v>
      </c>
      <c r="AR23" s="79">
        <v>36706</v>
      </c>
      <c r="AS23" s="79">
        <v>12537</v>
      </c>
      <c r="AT23" s="81">
        <v>1.0806229999999999</v>
      </c>
      <c r="AU23" s="79">
        <v>1187752</v>
      </c>
      <c r="AV23" s="79">
        <v>55285</v>
      </c>
      <c r="AW23" s="79">
        <v>40234</v>
      </c>
      <c r="AX23" s="79">
        <v>15051</v>
      </c>
      <c r="AY23" s="81">
        <v>1.283447</v>
      </c>
      <c r="AZ23" s="79">
        <v>1200959</v>
      </c>
      <c r="BA23" s="79">
        <v>51690</v>
      </c>
      <c r="BB23" s="79">
        <v>38483</v>
      </c>
      <c r="BC23" s="79">
        <v>13207</v>
      </c>
      <c r="BD23" s="81">
        <v>1.1119330000000001</v>
      </c>
      <c r="BE23" s="79">
        <v>1194526</v>
      </c>
      <c r="BF23" s="79">
        <v>40018</v>
      </c>
      <c r="BG23" s="79">
        <v>46451</v>
      </c>
      <c r="BH23" s="79">
        <v>-6433</v>
      </c>
      <c r="BI23" s="81">
        <v>-0.53566000000000003</v>
      </c>
      <c r="BJ23" s="79">
        <v>1213497</v>
      </c>
      <c r="BK23" s="79">
        <v>62410</v>
      </c>
      <c r="BL23" s="79">
        <v>43439</v>
      </c>
      <c r="BM23" s="79">
        <v>18971</v>
      </c>
      <c r="BN23" s="81">
        <v>1.5881609999999999</v>
      </c>
      <c r="BO23" s="79">
        <v>1228929</v>
      </c>
      <c r="BP23" s="79">
        <v>61294</v>
      </c>
      <c r="BQ23" s="79">
        <v>45862</v>
      </c>
      <c r="BR23" s="79">
        <v>15432</v>
      </c>
      <c r="BS23" s="81">
        <v>1.2716970000000001</v>
      </c>
      <c r="BT23" s="79">
        <v>1244432</v>
      </c>
      <c r="BU23" s="79">
        <v>65366</v>
      </c>
      <c r="BV23" s="79">
        <v>49863</v>
      </c>
      <c r="BW23" s="79">
        <v>15503</v>
      </c>
      <c r="BX23" s="81">
        <v>1.2615050000000001</v>
      </c>
      <c r="BY23" s="79">
        <v>1255843</v>
      </c>
      <c r="BZ23" s="79">
        <v>59174</v>
      </c>
      <c r="CA23" s="79">
        <v>47763</v>
      </c>
      <c r="CB23" s="79">
        <v>11411</v>
      </c>
      <c r="CC23" s="81">
        <v>0.91696500000000003</v>
      </c>
      <c r="CD23" s="79">
        <v>1270582</v>
      </c>
      <c r="CE23" s="79">
        <v>63346</v>
      </c>
      <c r="CF23" s="79">
        <v>48607</v>
      </c>
      <c r="CG23" s="79">
        <v>14739</v>
      </c>
      <c r="CH23" s="81">
        <v>1.1736340000000001</v>
      </c>
      <c r="CI23" s="79">
        <v>1284651</v>
      </c>
      <c r="CJ23" s="79">
        <v>62467</v>
      </c>
      <c r="CK23" s="79">
        <v>48398</v>
      </c>
      <c r="CL23" s="79">
        <v>14069</v>
      </c>
      <c r="CM23" s="81">
        <v>1.107288</v>
      </c>
      <c r="CN23" s="79">
        <v>1298508</v>
      </c>
      <c r="CO23" s="79">
        <v>65988</v>
      </c>
      <c r="CP23" s="79">
        <v>52131</v>
      </c>
      <c r="CQ23" s="79">
        <v>13857</v>
      </c>
      <c r="CR23" s="81">
        <v>1.078659</v>
      </c>
      <c r="CS23" s="79">
        <v>1314512</v>
      </c>
      <c r="CT23" s="79">
        <v>68329</v>
      </c>
      <c r="CU23" s="79">
        <v>52325</v>
      </c>
      <c r="CV23" s="79">
        <v>16004</v>
      </c>
      <c r="CW23" s="81">
        <v>1.232491</v>
      </c>
      <c r="CX23" s="79">
        <v>1328451</v>
      </c>
      <c r="CY23" s="79">
        <v>67749</v>
      </c>
      <c r="CZ23" s="79">
        <v>53810</v>
      </c>
      <c r="DA23" s="79">
        <v>13939</v>
      </c>
      <c r="DB23" s="81">
        <v>1.0603940000000001</v>
      </c>
      <c r="DC23" s="79">
        <v>1339437</v>
      </c>
      <c r="DD23" s="79">
        <v>67394</v>
      </c>
      <c r="DE23" s="79">
        <v>56408</v>
      </c>
      <c r="DF23" s="79">
        <v>10986</v>
      </c>
      <c r="DG23" s="81">
        <v>0.82697799999999999</v>
      </c>
      <c r="DH23" s="79">
        <v>1352851</v>
      </c>
      <c r="DI23" s="79">
        <v>66787</v>
      </c>
      <c r="DJ23" s="79">
        <v>53373</v>
      </c>
      <c r="DK23" s="79">
        <v>13414</v>
      </c>
      <c r="DL23" s="81">
        <v>1.001466</v>
      </c>
      <c r="DM23" s="79">
        <v>1344921</v>
      </c>
      <c r="DN23" s="79">
        <v>51608</v>
      </c>
      <c r="DO23" s="79">
        <v>59538</v>
      </c>
      <c r="DP23" s="79">
        <v>-7930</v>
      </c>
      <c r="DQ23" s="81">
        <v>-0.58616999999999997</v>
      </c>
      <c r="DR23" s="79">
        <v>1358192</v>
      </c>
      <c r="DS23" s="79">
        <v>70091</v>
      </c>
      <c r="DT23" s="79">
        <v>56820</v>
      </c>
      <c r="DU23" s="79">
        <v>13271</v>
      </c>
      <c r="DV23" s="81">
        <v>0.98674899999999999</v>
      </c>
      <c r="DW23" s="79">
        <v>1371990</v>
      </c>
      <c r="DX23" s="79">
        <v>71439</v>
      </c>
      <c r="DY23" s="79">
        <v>57641</v>
      </c>
      <c r="DZ23" s="79">
        <v>13798</v>
      </c>
      <c r="EA23" s="81">
        <v>1.015909</v>
      </c>
      <c r="EB23" s="79">
        <v>1384278</v>
      </c>
      <c r="EC23" s="79">
        <v>76704</v>
      </c>
      <c r="ED23" s="79">
        <v>64416</v>
      </c>
      <c r="EE23" s="79">
        <v>12288</v>
      </c>
      <c r="EF23" s="81">
        <v>0.89563300000000001</v>
      </c>
      <c r="EG23" s="79">
        <v>1394855</v>
      </c>
      <c r="EH23" s="79">
        <v>70292</v>
      </c>
      <c r="EI23" s="79">
        <v>59715</v>
      </c>
      <c r="EJ23" s="79">
        <v>10577</v>
      </c>
      <c r="EK23" s="81">
        <v>0.76408100000000001</v>
      </c>
      <c r="EL23" s="79">
        <v>1407438</v>
      </c>
      <c r="EM23" s="79">
        <v>72922</v>
      </c>
      <c r="EN23" s="79">
        <v>60339</v>
      </c>
      <c r="EO23" s="79">
        <v>12583</v>
      </c>
      <c r="EP23" s="81">
        <v>0.90210100000000004</v>
      </c>
      <c r="EQ23" s="79">
        <v>1418861</v>
      </c>
      <c r="ER23" s="79">
        <v>68660</v>
      </c>
      <c r="ES23" s="79">
        <v>57237</v>
      </c>
      <c r="ET23" s="79">
        <v>11423</v>
      </c>
      <c r="EU23" s="81">
        <v>0.81161700000000003</v>
      </c>
      <c r="EV23" s="79">
        <v>1428354</v>
      </c>
      <c r="EW23" s="79">
        <v>68324</v>
      </c>
      <c r="EX23" s="79">
        <v>58831</v>
      </c>
      <c r="EY23" s="79">
        <v>9493</v>
      </c>
      <c r="EZ23" s="81">
        <v>0.66905800000000004</v>
      </c>
      <c r="FA23" s="79">
        <v>1442055</v>
      </c>
      <c r="FB23" s="79">
        <v>75539</v>
      </c>
      <c r="FC23" s="79">
        <v>61838</v>
      </c>
      <c r="FD23" s="79">
        <v>13701</v>
      </c>
      <c r="FE23" s="81">
        <v>0.95921599999999996</v>
      </c>
      <c r="FF23" s="79">
        <v>1452007</v>
      </c>
      <c r="FG23" s="79">
        <v>73005</v>
      </c>
      <c r="FH23" s="79">
        <v>63053</v>
      </c>
      <c r="FI23" s="79">
        <v>9952</v>
      </c>
      <c r="FJ23" s="81">
        <v>0.69012600000000002</v>
      </c>
      <c r="FK23" s="79">
        <v>1462480</v>
      </c>
      <c r="FL23" s="79">
        <v>68957</v>
      </c>
      <c r="FM23" s="79">
        <v>58484</v>
      </c>
      <c r="FN23" s="79">
        <v>10473</v>
      </c>
      <c r="FO23" s="81">
        <v>0.72127799999999997</v>
      </c>
      <c r="FP23" s="79">
        <v>1471757</v>
      </c>
      <c r="FQ23" s="79">
        <v>65763</v>
      </c>
      <c r="FR23" s="79">
        <v>56486</v>
      </c>
      <c r="FS23" s="79">
        <v>9277</v>
      </c>
      <c r="FT23" s="81">
        <v>0.63433300000000004</v>
      </c>
      <c r="FU23" s="79">
        <v>1460927</v>
      </c>
      <c r="FV23" s="79">
        <v>50359</v>
      </c>
      <c r="FW23" s="79">
        <v>61189</v>
      </c>
      <c r="FX23" s="79">
        <v>-10830</v>
      </c>
      <c r="FY23" s="81">
        <v>-0.73585999999999996</v>
      </c>
      <c r="FZ23" s="79">
        <v>1471015</v>
      </c>
      <c r="GA23" s="79">
        <v>74291</v>
      </c>
      <c r="GB23" s="79">
        <v>64203</v>
      </c>
      <c r="GC23" s="79">
        <v>10088</v>
      </c>
      <c r="GD23" s="81">
        <v>0.69052000000000002</v>
      </c>
      <c r="GE23" s="79">
        <v>1479771</v>
      </c>
      <c r="GF23" s="79">
        <v>67948</v>
      </c>
      <c r="GG23" s="79">
        <v>59192</v>
      </c>
      <c r="GH23" s="79">
        <v>8756</v>
      </c>
      <c r="GI23" s="81">
        <v>0.59523499999999996</v>
      </c>
      <c r="GJ23" s="79">
        <v>1488942</v>
      </c>
      <c r="GK23" s="79">
        <v>80531</v>
      </c>
      <c r="GL23" s="79">
        <v>71360</v>
      </c>
      <c r="GM23" s="79">
        <v>9171</v>
      </c>
      <c r="GN23" s="81">
        <v>0.61975800000000003</v>
      </c>
      <c r="GO23" s="79">
        <v>1496735</v>
      </c>
      <c r="GP23" s="79">
        <v>67341</v>
      </c>
      <c r="GQ23" s="79">
        <v>59548</v>
      </c>
      <c r="GR23" s="79">
        <v>7793</v>
      </c>
      <c r="GS23" s="81">
        <v>0.52339199999999997</v>
      </c>
      <c r="GT23" s="79">
        <v>1501327</v>
      </c>
      <c r="GU23" s="79">
        <v>71452</v>
      </c>
      <c r="GV23" s="79">
        <v>66860</v>
      </c>
      <c r="GW23" s="79">
        <v>4592</v>
      </c>
      <c r="GX23" s="81">
        <v>0.30680099999999999</v>
      </c>
      <c r="GY23" s="79">
        <v>1507364</v>
      </c>
      <c r="GZ23" s="79">
        <v>70246</v>
      </c>
      <c r="HA23" s="79">
        <v>64209</v>
      </c>
      <c r="HB23" s="79">
        <v>6037</v>
      </c>
      <c r="HC23" s="81">
        <v>0.402111</v>
      </c>
      <c r="HD23" s="79">
        <v>1513909</v>
      </c>
      <c r="HE23" s="79">
        <v>70168</v>
      </c>
      <c r="HF23" s="79">
        <v>63623</v>
      </c>
      <c r="HG23" s="79">
        <v>6545</v>
      </c>
      <c r="HH23" s="81">
        <v>0.43420199999999998</v>
      </c>
      <c r="HI23" s="79">
        <v>1520029</v>
      </c>
      <c r="HJ23" s="79">
        <v>76617</v>
      </c>
      <c r="HK23" s="79">
        <v>70497</v>
      </c>
      <c r="HL23" s="79">
        <v>6120</v>
      </c>
      <c r="HM23" s="81">
        <v>0.404252</v>
      </c>
      <c r="HN23" s="79">
        <v>1528496</v>
      </c>
      <c r="HO23" s="79">
        <v>70665</v>
      </c>
      <c r="HP23" s="79">
        <v>62198</v>
      </c>
      <c r="HQ23" s="79">
        <v>8467</v>
      </c>
      <c r="HR23" s="81">
        <v>0.557029</v>
      </c>
      <c r="HS23" s="79">
        <v>1534956</v>
      </c>
      <c r="HT23" s="79">
        <v>70646</v>
      </c>
      <c r="HU23" s="79">
        <v>64186</v>
      </c>
      <c r="HV23" s="79">
        <v>6460</v>
      </c>
      <c r="HW23" s="81">
        <v>0.42263800000000001</v>
      </c>
      <c r="HX23" s="79">
        <v>1539855</v>
      </c>
      <c r="HY23" s="79">
        <v>67076</v>
      </c>
      <c r="HZ23" s="79">
        <v>62177</v>
      </c>
      <c r="IA23" s="79">
        <v>4899</v>
      </c>
      <c r="IB23" s="81">
        <v>0.319162</v>
      </c>
      <c r="IC23" s="79">
        <v>1528206</v>
      </c>
      <c r="ID23" s="79">
        <v>51778</v>
      </c>
      <c r="IE23" s="79">
        <v>63427</v>
      </c>
      <c r="IF23" s="79">
        <v>-11649</v>
      </c>
      <c r="IG23" s="81">
        <v>-0.75649999999999995</v>
      </c>
      <c r="IH23" s="79">
        <v>1540325</v>
      </c>
      <c r="II23" s="79">
        <v>79657</v>
      </c>
      <c r="IJ23" s="79">
        <v>67538</v>
      </c>
      <c r="IK23" s="79">
        <v>12119</v>
      </c>
      <c r="IL23" s="81">
        <v>0.79302099999999998</v>
      </c>
      <c r="IM23" s="79">
        <v>1548186</v>
      </c>
      <c r="IN23" s="79">
        <v>76379</v>
      </c>
      <c r="IO23" s="79">
        <v>68518</v>
      </c>
      <c r="IP23" s="79">
        <v>7861</v>
      </c>
      <c r="IQ23" s="81">
        <v>0.510347</v>
      </c>
      <c r="IR23" s="79">
        <v>1558538</v>
      </c>
      <c r="IS23" s="79">
        <v>81464</v>
      </c>
      <c r="IT23" s="79">
        <v>71112</v>
      </c>
      <c r="IU23" s="79">
        <v>10352</v>
      </c>
      <c r="IV23" s="81">
        <v>0.66865300000000005</v>
      </c>
      <c r="IW23" s="79">
        <v>1568093</v>
      </c>
      <c r="IX23" s="82">
        <v>83501</v>
      </c>
      <c r="IY23" s="82">
        <v>73946</v>
      </c>
      <c r="IZ23" s="82">
        <v>9555</v>
      </c>
      <c r="JA23" s="81">
        <v>0.61307500000000004</v>
      </c>
      <c r="JB23" s="79">
        <v>1571184</v>
      </c>
      <c r="JC23" s="82">
        <v>76599</v>
      </c>
      <c r="JD23" s="82">
        <v>73508</v>
      </c>
      <c r="JE23" s="82">
        <v>3091</v>
      </c>
      <c r="JF23" s="81">
        <v>0.19711799999999999</v>
      </c>
      <c r="JG23" s="79">
        <v>1577578</v>
      </c>
      <c r="JH23" s="82">
        <v>74377</v>
      </c>
      <c r="JI23" s="82">
        <v>67983</v>
      </c>
      <c r="JJ23" s="82">
        <v>6394</v>
      </c>
      <c r="JK23" s="81">
        <v>0.40695399999999998</v>
      </c>
      <c r="JL23" s="79">
        <v>1586061</v>
      </c>
      <c r="JM23" s="82">
        <v>82269</v>
      </c>
      <c r="JN23" s="82">
        <v>73786</v>
      </c>
      <c r="JO23" s="82">
        <v>8483</v>
      </c>
      <c r="JP23" s="81">
        <v>0.53772299999999995</v>
      </c>
      <c r="JQ23" s="79">
        <v>1595884</v>
      </c>
      <c r="JR23" s="82">
        <v>81754</v>
      </c>
      <c r="JS23" s="82">
        <v>71931</v>
      </c>
      <c r="JT23" s="82">
        <v>9823</v>
      </c>
      <c r="JU23" s="81">
        <v>0.61933300000000002</v>
      </c>
      <c r="JV23" s="79">
        <v>1605814</v>
      </c>
      <c r="JW23" s="82">
        <v>80065</v>
      </c>
      <c r="JX23" s="82">
        <v>70135</v>
      </c>
      <c r="JY23" s="82">
        <v>9930</v>
      </c>
      <c r="JZ23" s="81">
        <v>0.62222599999999995</v>
      </c>
      <c r="KA23" s="79">
        <v>1611508</v>
      </c>
      <c r="KB23" s="82">
        <v>80281</v>
      </c>
      <c r="KC23" s="82">
        <v>74587</v>
      </c>
      <c r="KD23" s="82">
        <v>5694</v>
      </c>
      <c r="KE23" s="81">
        <v>0.35458699999999999</v>
      </c>
      <c r="KF23" s="79">
        <v>1615164</v>
      </c>
      <c r="KG23" s="82">
        <v>69347</v>
      </c>
      <c r="KH23" s="82">
        <v>65691</v>
      </c>
      <c r="KI23" s="82">
        <v>3656</v>
      </c>
      <c r="KJ23" s="81">
        <v>0.22686799999999999</v>
      </c>
      <c r="KK23" s="79">
        <v>1603201</v>
      </c>
      <c r="KL23" s="82">
        <v>51597</v>
      </c>
      <c r="KM23" s="82">
        <v>63560</v>
      </c>
      <c r="KN23" s="82">
        <v>-11963</v>
      </c>
      <c r="KO23" s="81">
        <v>-0.74067000000000005</v>
      </c>
      <c r="KP23" s="79">
        <v>1614859</v>
      </c>
      <c r="KQ23" s="82">
        <v>86968</v>
      </c>
      <c r="KR23" s="82">
        <v>75310</v>
      </c>
      <c r="KS23" s="82">
        <v>11658</v>
      </c>
      <c r="KT23" s="81">
        <v>0.72716999999999998</v>
      </c>
      <c r="KU23" s="79">
        <v>1629596</v>
      </c>
      <c r="KV23" s="82">
        <v>91089</v>
      </c>
      <c r="KW23" s="82">
        <v>76352</v>
      </c>
      <c r="KX23" s="82">
        <v>14737</v>
      </c>
      <c r="KY23" s="81">
        <v>0.91258700000000004</v>
      </c>
      <c r="KZ23" s="79">
        <v>1637710</v>
      </c>
      <c r="LA23" s="82">
        <v>83000</v>
      </c>
      <c r="LB23" s="82">
        <v>74886</v>
      </c>
      <c r="LC23" s="82">
        <v>8114</v>
      </c>
      <c r="LD23" s="81">
        <v>0.497915</v>
      </c>
      <c r="LE23" s="79">
        <v>1648294</v>
      </c>
      <c r="LF23" s="82">
        <v>86508</v>
      </c>
      <c r="LG23" s="82">
        <v>75924</v>
      </c>
      <c r="LH23" s="82">
        <v>10584</v>
      </c>
      <c r="LI23" s="81">
        <v>0.64626799999999995</v>
      </c>
      <c r="LJ23" s="79">
        <v>1655196</v>
      </c>
      <c r="LK23" s="82">
        <v>83642</v>
      </c>
      <c r="LL23" s="82">
        <v>76740</v>
      </c>
      <c r="LM23" s="82">
        <v>6902</v>
      </c>
      <c r="LN23" s="81">
        <v>0.418736</v>
      </c>
      <c r="LO23" s="79">
        <v>1665010</v>
      </c>
      <c r="LP23" s="82">
        <v>80663</v>
      </c>
      <c r="LQ23" s="82">
        <v>70849</v>
      </c>
      <c r="LR23" s="82">
        <v>9814</v>
      </c>
      <c r="LS23" s="81">
        <v>0.59292100000000003</v>
      </c>
      <c r="LT23" s="79">
        <v>1673919</v>
      </c>
      <c r="LU23" s="82">
        <v>86879</v>
      </c>
      <c r="LV23" s="82">
        <v>77970</v>
      </c>
      <c r="LW23" s="82">
        <v>8909</v>
      </c>
      <c r="LX23" s="81">
        <v>0.53507199999999999</v>
      </c>
      <c r="LY23" s="79">
        <v>1684600</v>
      </c>
      <c r="LZ23" s="82">
        <v>86710</v>
      </c>
      <c r="MA23" s="82">
        <v>76029</v>
      </c>
      <c r="MB23" s="82">
        <v>10681</v>
      </c>
      <c r="MC23" s="81">
        <v>0.63808299999999996</v>
      </c>
      <c r="MD23" s="79">
        <v>1696653</v>
      </c>
      <c r="ME23" s="82">
        <v>87907</v>
      </c>
      <c r="MF23" s="82">
        <v>75854</v>
      </c>
      <c r="MG23" s="82">
        <v>12053</v>
      </c>
      <c r="MH23" s="81">
        <v>0.71548100000000003</v>
      </c>
      <c r="MI23" s="79">
        <v>1705199</v>
      </c>
      <c r="MJ23" s="82">
        <v>88018</v>
      </c>
      <c r="MK23" s="82">
        <v>79472</v>
      </c>
      <c r="ML23" s="82">
        <v>8546</v>
      </c>
      <c r="MM23" s="81">
        <v>0.50369799999999998</v>
      </c>
      <c r="MN23" s="79">
        <v>1710656</v>
      </c>
      <c r="MO23" s="82">
        <v>75349</v>
      </c>
      <c r="MP23" s="82">
        <v>69892</v>
      </c>
      <c r="MQ23" s="82">
        <v>5457</v>
      </c>
      <c r="MR23" s="81">
        <v>0.320021</v>
      </c>
      <c r="MS23" s="79">
        <v>1692070</v>
      </c>
      <c r="MT23" s="82">
        <v>54415</v>
      </c>
      <c r="MU23" s="82">
        <v>73001</v>
      </c>
      <c r="MV23" s="82">
        <v>-18586</v>
      </c>
      <c r="MW23" s="81">
        <v>-1.0864799999999999</v>
      </c>
      <c r="MX23" s="79">
        <v>1705209</v>
      </c>
      <c r="MY23" s="82">
        <v>87372</v>
      </c>
      <c r="MZ23" s="82">
        <v>74233</v>
      </c>
      <c r="NA23" s="82">
        <v>13139</v>
      </c>
      <c r="NB23" s="81">
        <v>0.776505</v>
      </c>
      <c r="NC23" s="79">
        <v>1714048</v>
      </c>
      <c r="ND23" s="82">
        <v>85532</v>
      </c>
      <c r="NE23" s="82">
        <v>76693</v>
      </c>
      <c r="NF23" s="82">
        <v>8839</v>
      </c>
      <c r="NG23" s="81">
        <v>0.51835299999999995</v>
      </c>
      <c r="NH23" s="79">
        <v>1726151</v>
      </c>
      <c r="NI23" s="82">
        <v>95543</v>
      </c>
      <c r="NJ23" s="82">
        <v>83440</v>
      </c>
      <c r="NK23" s="82">
        <v>12103</v>
      </c>
      <c r="NL23" s="81">
        <v>0.70610600000000001</v>
      </c>
      <c r="NM23" s="79">
        <v>1728922</v>
      </c>
      <c r="NN23" s="82">
        <v>84879</v>
      </c>
      <c r="NO23" s="82">
        <v>82108</v>
      </c>
      <c r="NP23" s="82">
        <v>2771</v>
      </c>
      <c r="NQ23" s="81">
        <v>0.16053100000000001</v>
      </c>
      <c r="NR23" s="79">
        <v>1730306</v>
      </c>
      <c r="NS23" s="82">
        <v>80445</v>
      </c>
      <c r="NT23" s="82">
        <v>79061</v>
      </c>
      <c r="NU23" s="82">
        <v>1384</v>
      </c>
      <c r="NV23" s="81">
        <v>8.0049999999999996E-2</v>
      </c>
      <c r="NW23" s="79">
        <v>1735439</v>
      </c>
      <c r="NX23" s="82">
        <v>81937</v>
      </c>
      <c r="NY23" s="82">
        <v>76804</v>
      </c>
      <c r="NZ23" s="82">
        <v>5133</v>
      </c>
      <c r="OA23" s="81">
        <v>0.296653</v>
      </c>
      <c r="OB23" s="79">
        <v>1741228</v>
      </c>
      <c r="OC23" s="82">
        <v>83557</v>
      </c>
      <c r="OD23" s="82">
        <v>77768</v>
      </c>
      <c r="OE23" s="82">
        <v>5789</v>
      </c>
      <c r="OF23" s="81">
        <v>0.33357599999999998</v>
      </c>
      <c r="OG23" s="82">
        <f t="shared" si="3"/>
        <v>599265</v>
      </c>
      <c r="OH23" s="82">
        <f t="shared" si="4"/>
        <v>550107</v>
      </c>
      <c r="OI23" s="82">
        <f t="shared" si="5"/>
        <v>49158</v>
      </c>
      <c r="OJ23" s="81">
        <f t="shared" si="1"/>
        <v>2.9051989574899384</v>
      </c>
      <c r="OK23" s="82">
        <f t="shared" si="6"/>
        <v>991664</v>
      </c>
      <c r="OL23" s="82">
        <f t="shared" si="7"/>
        <v>924355</v>
      </c>
      <c r="OM23" s="82">
        <f t="shared" si="8"/>
        <v>67309</v>
      </c>
      <c r="ON23" s="81">
        <f t="shared" si="9"/>
        <v>4.0210428342112134</v>
      </c>
      <c r="OO23" s="108"/>
    </row>
    <row r="24" spans="1:405" ht="31.5" customHeight="1">
      <c r="A24" s="37"/>
      <c r="B24" s="78" t="s">
        <v>31</v>
      </c>
      <c r="C24" s="79">
        <v>4835139</v>
      </c>
      <c r="D24" s="79">
        <v>237169</v>
      </c>
      <c r="E24" s="79">
        <v>225593</v>
      </c>
      <c r="F24" s="79">
        <v>11576</v>
      </c>
      <c r="G24" s="79">
        <v>4851660</v>
      </c>
      <c r="H24" s="79">
        <v>230846</v>
      </c>
      <c r="I24" s="79">
        <v>214325</v>
      </c>
      <c r="J24" s="79">
        <v>16521</v>
      </c>
      <c r="K24" s="81">
        <v>0.34168599999999999</v>
      </c>
      <c r="L24" s="79">
        <v>4809814</v>
      </c>
      <c r="M24" s="79">
        <v>242623</v>
      </c>
      <c r="N24" s="79">
        <v>284469</v>
      </c>
      <c r="O24" s="79">
        <v>-41846</v>
      </c>
      <c r="P24" s="81">
        <v>-0.86251</v>
      </c>
      <c r="Q24" s="79">
        <v>4710615</v>
      </c>
      <c r="R24" s="79">
        <v>136259</v>
      </c>
      <c r="S24" s="79">
        <v>235458</v>
      </c>
      <c r="T24" s="79">
        <v>-99199</v>
      </c>
      <c r="U24" s="81">
        <v>-2.06243</v>
      </c>
      <c r="V24" s="79">
        <v>4683414</v>
      </c>
      <c r="W24" s="79">
        <v>148166</v>
      </c>
      <c r="X24" s="79">
        <v>175367</v>
      </c>
      <c r="Y24" s="79">
        <v>-27201</v>
      </c>
      <c r="Z24" s="81">
        <v>-0.57743999999999995</v>
      </c>
      <c r="AA24" s="79">
        <v>4695006</v>
      </c>
      <c r="AB24" s="79">
        <v>176028</v>
      </c>
      <c r="AC24" s="79">
        <v>164436</v>
      </c>
      <c r="AD24" s="79">
        <v>11592</v>
      </c>
      <c r="AE24" s="81">
        <v>0.24751200000000001</v>
      </c>
      <c r="AF24" s="79">
        <v>4719736</v>
      </c>
      <c r="AG24" s="79">
        <v>201326</v>
      </c>
      <c r="AH24" s="79">
        <v>176596</v>
      </c>
      <c r="AI24" s="79">
        <v>24730</v>
      </c>
      <c r="AJ24" s="81">
        <v>0.52673000000000003</v>
      </c>
      <c r="AK24" s="79">
        <v>4751884</v>
      </c>
      <c r="AL24" s="79">
        <v>215993</v>
      </c>
      <c r="AM24" s="79">
        <v>183845</v>
      </c>
      <c r="AN24" s="79">
        <v>32148</v>
      </c>
      <c r="AO24" s="81">
        <v>0.68113999999999997</v>
      </c>
      <c r="AP24" s="79">
        <v>4793272</v>
      </c>
      <c r="AQ24" s="79">
        <v>239986</v>
      </c>
      <c r="AR24" s="79">
        <v>198598</v>
      </c>
      <c r="AS24" s="79">
        <v>41388</v>
      </c>
      <c r="AT24" s="81">
        <v>0.87098100000000001</v>
      </c>
      <c r="AU24" s="79">
        <v>4861969</v>
      </c>
      <c r="AV24" s="79">
        <v>280667</v>
      </c>
      <c r="AW24" s="79">
        <v>211970</v>
      </c>
      <c r="AX24" s="79">
        <v>68697</v>
      </c>
      <c r="AY24" s="81">
        <v>1.4331959999999999</v>
      </c>
      <c r="AZ24" s="79">
        <v>4940064</v>
      </c>
      <c r="BA24" s="79">
        <v>291665</v>
      </c>
      <c r="BB24" s="79">
        <v>213570</v>
      </c>
      <c r="BC24" s="79">
        <v>78095</v>
      </c>
      <c r="BD24" s="81">
        <v>1.6062419999999999</v>
      </c>
      <c r="BE24" s="79">
        <v>4935347</v>
      </c>
      <c r="BF24" s="79">
        <v>257216</v>
      </c>
      <c r="BG24" s="79">
        <v>261933</v>
      </c>
      <c r="BH24" s="79">
        <v>-4717</v>
      </c>
      <c r="BI24" s="81">
        <v>-9.5479999999999995E-2</v>
      </c>
      <c r="BJ24" s="79">
        <v>4953358</v>
      </c>
      <c r="BK24" s="79">
        <v>269196</v>
      </c>
      <c r="BL24" s="79">
        <v>251185</v>
      </c>
      <c r="BM24" s="79">
        <v>18011</v>
      </c>
      <c r="BN24" s="81">
        <v>0.36493900000000001</v>
      </c>
      <c r="BO24" s="79">
        <v>4988470</v>
      </c>
      <c r="BP24" s="79">
        <v>274601</v>
      </c>
      <c r="BQ24" s="79">
        <v>239489</v>
      </c>
      <c r="BR24" s="79">
        <v>35112</v>
      </c>
      <c r="BS24" s="81">
        <v>0.70885200000000004</v>
      </c>
      <c r="BT24" s="79">
        <v>5004813</v>
      </c>
      <c r="BU24" s="79">
        <v>272940</v>
      </c>
      <c r="BV24" s="79">
        <v>256597</v>
      </c>
      <c r="BW24" s="79">
        <v>16343</v>
      </c>
      <c r="BX24" s="81">
        <v>0.32761499999999999</v>
      </c>
      <c r="BY24" s="79">
        <v>5004451</v>
      </c>
      <c r="BZ24" s="79">
        <v>233892</v>
      </c>
      <c r="CA24" s="79">
        <v>234254</v>
      </c>
      <c r="CB24" s="79">
        <v>-362</v>
      </c>
      <c r="CC24" s="81">
        <v>-7.2300000000000003E-3</v>
      </c>
      <c r="CD24" s="79">
        <v>5027815</v>
      </c>
      <c r="CE24" s="79">
        <v>260411</v>
      </c>
      <c r="CF24" s="79">
        <v>237047</v>
      </c>
      <c r="CG24" s="79">
        <v>23364</v>
      </c>
      <c r="CH24" s="81">
        <v>0.466864</v>
      </c>
      <c r="CI24" s="79">
        <v>5058110</v>
      </c>
      <c r="CJ24" s="79">
        <v>266910</v>
      </c>
      <c r="CK24" s="79">
        <v>236615</v>
      </c>
      <c r="CL24" s="79">
        <v>30295</v>
      </c>
      <c r="CM24" s="81">
        <v>0.60254799999999997</v>
      </c>
      <c r="CN24" s="79">
        <v>5088890</v>
      </c>
      <c r="CO24" s="79">
        <v>277342</v>
      </c>
      <c r="CP24" s="79">
        <v>246562</v>
      </c>
      <c r="CQ24" s="79">
        <v>30780</v>
      </c>
      <c r="CR24" s="81">
        <v>0.60852799999999996</v>
      </c>
      <c r="CS24" s="79">
        <v>5133163</v>
      </c>
      <c r="CT24" s="79">
        <v>299712</v>
      </c>
      <c r="CU24" s="79">
        <v>255439</v>
      </c>
      <c r="CV24" s="79">
        <v>44273</v>
      </c>
      <c r="CW24" s="81">
        <v>0.86999300000000002</v>
      </c>
      <c r="CX24" s="79">
        <v>5166930</v>
      </c>
      <c r="CY24" s="79">
        <v>289327</v>
      </c>
      <c r="CZ24" s="79">
        <v>255560</v>
      </c>
      <c r="DA24" s="79">
        <v>33767</v>
      </c>
      <c r="DB24" s="81">
        <v>0.65782099999999999</v>
      </c>
      <c r="DC24" s="79">
        <v>5208028</v>
      </c>
      <c r="DD24" s="79">
        <v>303400</v>
      </c>
      <c r="DE24" s="79">
        <v>262302</v>
      </c>
      <c r="DF24" s="79">
        <v>41098</v>
      </c>
      <c r="DG24" s="81">
        <v>0.79540500000000003</v>
      </c>
      <c r="DH24" s="79">
        <v>5278154</v>
      </c>
      <c r="DI24" s="79">
        <v>327999</v>
      </c>
      <c r="DJ24" s="79">
        <v>257873</v>
      </c>
      <c r="DK24" s="79">
        <v>70126</v>
      </c>
      <c r="DL24" s="81">
        <v>1.346498</v>
      </c>
      <c r="DM24" s="79">
        <v>5258110</v>
      </c>
      <c r="DN24" s="79">
        <v>288529</v>
      </c>
      <c r="DO24" s="79">
        <v>308573</v>
      </c>
      <c r="DP24" s="79">
        <v>-20044</v>
      </c>
      <c r="DQ24" s="81">
        <v>-0.37974999999999998</v>
      </c>
      <c r="DR24" s="79">
        <v>5291722</v>
      </c>
      <c r="DS24" s="79">
        <v>313753</v>
      </c>
      <c r="DT24" s="79">
        <v>280141</v>
      </c>
      <c r="DU24" s="79">
        <v>33612</v>
      </c>
      <c r="DV24" s="81">
        <v>0.63924099999999995</v>
      </c>
      <c r="DW24" s="79">
        <v>5320959</v>
      </c>
      <c r="DX24" s="79">
        <v>308506</v>
      </c>
      <c r="DY24" s="79">
        <v>279269</v>
      </c>
      <c r="DZ24" s="79">
        <v>29237</v>
      </c>
      <c r="EA24" s="81">
        <v>0.552504</v>
      </c>
      <c r="EB24" s="79">
        <v>5323831</v>
      </c>
      <c r="EC24" s="79">
        <v>311390</v>
      </c>
      <c r="ED24" s="79">
        <v>308518</v>
      </c>
      <c r="EE24" s="79">
        <v>2872</v>
      </c>
      <c r="EF24" s="81">
        <v>5.3975000000000002E-2</v>
      </c>
      <c r="EG24" s="79">
        <v>5341028</v>
      </c>
      <c r="EH24" s="79">
        <v>295342</v>
      </c>
      <c r="EI24" s="79">
        <v>278145</v>
      </c>
      <c r="EJ24" s="79">
        <v>17197</v>
      </c>
      <c r="EK24" s="81">
        <v>0.323019</v>
      </c>
      <c r="EL24" s="79">
        <v>5364335</v>
      </c>
      <c r="EM24" s="79">
        <v>305701</v>
      </c>
      <c r="EN24" s="79">
        <v>282394</v>
      </c>
      <c r="EO24" s="79">
        <v>23307</v>
      </c>
      <c r="EP24" s="81">
        <v>0.43637700000000001</v>
      </c>
      <c r="EQ24" s="79">
        <v>5404534</v>
      </c>
      <c r="ER24" s="79">
        <v>305951</v>
      </c>
      <c r="ES24" s="79">
        <v>265752</v>
      </c>
      <c r="ET24" s="79">
        <v>40199</v>
      </c>
      <c r="EU24" s="81">
        <v>0.74937500000000001</v>
      </c>
      <c r="EV24" s="79">
        <v>5424128</v>
      </c>
      <c r="EW24" s="79">
        <v>306167</v>
      </c>
      <c r="EX24" s="79">
        <v>286573</v>
      </c>
      <c r="EY24" s="79">
        <v>19594</v>
      </c>
      <c r="EZ24" s="81">
        <v>0.36254700000000001</v>
      </c>
      <c r="FA24" s="79">
        <v>5461664</v>
      </c>
      <c r="FB24" s="79">
        <v>331406</v>
      </c>
      <c r="FC24" s="79">
        <v>293870</v>
      </c>
      <c r="FD24" s="79">
        <v>37536</v>
      </c>
      <c r="FE24" s="81">
        <v>0.69201900000000005</v>
      </c>
      <c r="FF24" s="79">
        <v>5498607</v>
      </c>
      <c r="FG24" s="79">
        <v>313437</v>
      </c>
      <c r="FH24" s="79">
        <v>276494</v>
      </c>
      <c r="FI24" s="79">
        <v>36943</v>
      </c>
      <c r="FJ24" s="81">
        <v>0.67640599999999995</v>
      </c>
      <c r="FK24" s="79">
        <v>5531070</v>
      </c>
      <c r="FL24" s="79">
        <v>304699</v>
      </c>
      <c r="FM24" s="79">
        <v>272236</v>
      </c>
      <c r="FN24" s="79">
        <v>32463</v>
      </c>
      <c r="FO24" s="81">
        <v>0.59038599999999997</v>
      </c>
      <c r="FP24" s="79">
        <v>5566427</v>
      </c>
      <c r="FQ24" s="79">
        <v>315469</v>
      </c>
      <c r="FR24" s="79">
        <v>280112</v>
      </c>
      <c r="FS24" s="79">
        <v>35357</v>
      </c>
      <c r="FT24" s="81">
        <v>0.63924300000000001</v>
      </c>
      <c r="FU24" s="79">
        <v>5537447</v>
      </c>
      <c r="FV24" s="79">
        <v>277711</v>
      </c>
      <c r="FW24" s="79">
        <v>306691</v>
      </c>
      <c r="FX24" s="79">
        <v>-28980</v>
      </c>
      <c r="FY24" s="81">
        <v>-0.52061999999999997</v>
      </c>
      <c r="FZ24" s="79">
        <v>5540959</v>
      </c>
      <c r="GA24" s="79">
        <v>319765</v>
      </c>
      <c r="GB24" s="79">
        <v>316253</v>
      </c>
      <c r="GC24" s="79">
        <v>3512</v>
      </c>
      <c r="GD24" s="81">
        <v>6.3422999999999993E-2</v>
      </c>
      <c r="GE24" s="79">
        <v>5560592</v>
      </c>
      <c r="GF24" s="79">
        <v>303476</v>
      </c>
      <c r="GG24" s="79">
        <v>283843</v>
      </c>
      <c r="GH24" s="79">
        <v>19633</v>
      </c>
      <c r="GI24" s="81">
        <v>0.354325</v>
      </c>
      <c r="GJ24" s="79">
        <v>5582689</v>
      </c>
      <c r="GK24" s="79">
        <v>354212</v>
      </c>
      <c r="GL24" s="79">
        <v>332115</v>
      </c>
      <c r="GM24" s="79">
        <v>22097</v>
      </c>
      <c r="GN24" s="81">
        <v>0.39738600000000002</v>
      </c>
      <c r="GO24" s="79">
        <v>5602811</v>
      </c>
      <c r="GP24" s="79">
        <v>309507</v>
      </c>
      <c r="GQ24" s="79">
        <v>289385</v>
      </c>
      <c r="GR24" s="79">
        <v>20122</v>
      </c>
      <c r="GS24" s="81">
        <v>0.36043599999999998</v>
      </c>
      <c r="GT24" s="79">
        <v>5632598</v>
      </c>
      <c r="GU24" s="79">
        <v>337731</v>
      </c>
      <c r="GV24" s="79">
        <v>307944</v>
      </c>
      <c r="GW24" s="79">
        <v>29787</v>
      </c>
      <c r="GX24" s="81">
        <v>0.53164400000000001</v>
      </c>
      <c r="GY24" s="79">
        <v>5664025</v>
      </c>
      <c r="GZ24" s="79">
        <v>322317</v>
      </c>
      <c r="HA24" s="79">
        <v>290890</v>
      </c>
      <c r="HB24" s="79">
        <v>31427</v>
      </c>
      <c r="HC24" s="81">
        <v>0.55794900000000003</v>
      </c>
      <c r="HD24" s="79">
        <v>5678767</v>
      </c>
      <c r="HE24" s="79">
        <v>314591</v>
      </c>
      <c r="HF24" s="79">
        <v>299849</v>
      </c>
      <c r="HG24" s="79">
        <v>14742</v>
      </c>
      <c r="HH24" s="81">
        <v>0.26027400000000001</v>
      </c>
      <c r="HI24" s="79">
        <v>5710893</v>
      </c>
      <c r="HJ24" s="79">
        <v>343992</v>
      </c>
      <c r="HK24" s="79">
        <v>311866</v>
      </c>
      <c r="HL24" s="79">
        <v>32126</v>
      </c>
      <c r="HM24" s="81">
        <v>0.56572100000000003</v>
      </c>
      <c r="HN24" s="79">
        <v>5735981</v>
      </c>
      <c r="HO24" s="79">
        <v>323493</v>
      </c>
      <c r="HP24" s="79">
        <v>298405</v>
      </c>
      <c r="HQ24" s="79">
        <v>25088</v>
      </c>
      <c r="HR24" s="81">
        <v>0.439301</v>
      </c>
      <c r="HS24" s="79">
        <v>5785065</v>
      </c>
      <c r="HT24" s="79">
        <v>351945</v>
      </c>
      <c r="HU24" s="79">
        <v>302861</v>
      </c>
      <c r="HV24" s="79">
        <v>49084</v>
      </c>
      <c r="HW24" s="81">
        <v>0.85572099999999995</v>
      </c>
      <c r="HX24" s="79">
        <v>5837067</v>
      </c>
      <c r="HY24" s="79">
        <v>350315</v>
      </c>
      <c r="HZ24" s="79">
        <v>298313</v>
      </c>
      <c r="IA24" s="79">
        <v>52002</v>
      </c>
      <c r="IB24" s="81">
        <v>0.89890099999999995</v>
      </c>
      <c r="IC24" s="79">
        <v>5809342</v>
      </c>
      <c r="ID24" s="79">
        <v>306685</v>
      </c>
      <c r="IE24" s="79">
        <v>334410</v>
      </c>
      <c r="IF24" s="79">
        <v>-27725</v>
      </c>
      <c r="IG24" s="81">
        <v>-0.47498000000000001</v>
      </c>
      <c r="IH24" s="79">
        <v>5832058</v>
      </c>
      <c r="II24" s="79">
        <v>366066</v>
      </c>
      <c r="IJ24" s="79">
        <v>343350</v>
      </c>
      <c r="IK24" s="79">
        <v>22716</v>
      </c>
      <c r="IL24" s="81">
        <v>0.39102500000000001</v>
      </c>
      <c r="IM24" s="79">
        <v>5867873</v>
      </c>
      <c r="IN24" s="79">
        <v>366795</v>
      </c>
      <c r="IO24" s="79">
        <v>330980</v>
      </c>
      <c r="IP24" s="79">
        <v>35815</v>
      </c>
      <c r="IQ24" s="81">
        <v>0.61410600000000004</v>
      </c>
      <c r="IR24" s="79">
        <v>5898507</v>
      </c>
      <c r="IS24" s="79">
        <v>382569</v>
      </c>
      <c r="IT24" s="79">
        <v>351935</v>
      </c>
      <c r="IU24" s="79">
        <v>30634</v>
      </c>
      <c r="IV24" s="81">
        <v>0.52206300000000005</v>
      </c>
      <c r="IW24" s="79">
        <v>5939259</v>
      </c>
      <c r="IX24" s="82">
        <v>385977</v>
      </c>
      <c r="IY24" s="82">
        <v>345225</v>
      </c>
      <c r="IZ24" s="82">
        <v>40752</v>
      </c>
      <c r="JA24" s="81">
        <v>0.69088700000000003</v>
      </c>
      <c r="JB24" s="79">
        <v>5964030</v>
      </c>
      <c r="JC24" s="82">
        <v>367951</v>
      </c>
      <c r="JD24" s="82">
        <v>343180</v>
      </c>
      <c r="JE24" s="82">
        <v>24771</v>
      </c>
      <c r="JF24" s="81">
        <v>0.417072</v>
      </c>
      <c r="JG24" s="79">
        <v>5999704</v>
      </c>
      <c r="JH24" s="82">
        <v>364498</v>
      </c>
      <c r="JI24" s="82">
        <v>328824</v>
      </c>
      <c r="JJ24" s="82">
        <v>35674</v>
      </c>
      <c r="JK24" s="81">
        <v>0.59815300000000005</v>
      </c>
      <c r="JL24" s="79">
        <v>6028614</v>
      </c>
      <c r="JM24" s="82">
        <v>384653</v>
      </c>
      <c r="JN24" s="82">
        <v>355743</v>
      </c>
      <c r="JO24" s="82">
        <v>28910</v>
      </c>
      <c r="JP24" s="81">
        <v>0.48185699999999998</v>
      </c>
      <c r="JQ24" s="79">
        <v>6054407</v>
      </c>
      <c r="JR24" s="82">
        <v>378291</v>
      </c>
      <c r="JS24" s="82">
        <v>352498</v>
      </c>
      <c r="JT24" s="82">
        <v>25793</v>
      </c>
      <c r="JU24" s="81">
        <v>0.42784299999999997</v>
      </c>
      <c r="JV24" s="79">
        <v>6093651</v>
      </c>
      <c r="JW24" s="82">
        <v>383045</v>
      </c>
      <c r="JX24" s="82">
        <v>343801</v>
      </c>
      <c r="JY24" s="82">
        <v>39244</v>
      </c>
      <c r="JZ24" s="81">
        <v>0.64818900000000002</v>
      </c>
      <c r="KA24" s="79">
        <v>6130544</v>
      </c>
      <c r="KB24" s="82">
        <v>415356</v>
      </c>
      <c r="KC24" s="82">
        <v>378463</v>
      </c>
      <c r="KD24" s="82">
        <v>36893</v>
      </c>
      <c r="KE24" s="81">
        <v>0.605433</v>
      </c>
      <c r="KF24" s="79">
        <v>6163115</v>
      </c>
      <c r="KG24" s="82">
        <v>376520</v>
      </c>
      <c r="KH24" s="82">
        <v>343949</v>
      </c>
      <c r="KI24" s="82">
        <v>32571</v>
      </c>
      <c r="KJ24" s="81">
        <v>0.53129099999999996</v>
      </c>
      <c r="KK24" s="79">
        <v>6108855</v>
      </c>
      <c r="KL24" s="82">
        <v>314629</v>
      </c>
      <c r="KM24" s="82">
        <v>368889</v>
      </c>
      <c r="KN24" s="82">
        <v>-54260</v>
      </c>
      <c r="KO24" s="81">
        <v>-0.88039999999999996</v>
      </c>
      <c r="KP24" s="79">
        <v>6122249</v>
      </c>
      <c r="KQ24" s="82">
        <v>404265</v>
      </c>
      <c r="KR24" s="82">
        <v>390871</v>
      </c>
      <c r="KS24" s="82">
        <v>13394</v>
      </c>
      <c r="KT24" s="81">
        <v>0.21925500000000001</v>
      </c>
      <c r="KU24" s="79">
        <v>6186446</v>
      </c>
      <c r="KV24" s="82">
        <v>438593</v>
      </c>
      <c r="KW24" s="82">
        <v>374396</v>
      </c>
      <c r="KX24" s="82">
        <v>64197</v>
      </c>
      <c r="KY24" s="81">
        <v>1.0485850000000001</v>
      </c>
      <c r="KZ24" s="79">
        <v>6185825</v>
      </c>
      <c r="LA24" s="82">
        <v>393662</v>
      </c>
      <c r="LB24" s="82">
        <v>394283</v>
      </c>
      <c r="LC24" s="82">
        <v>-621</v>
      </c>
      <c r="LD24" s="81">
        <v>-1.004E-2</v>
      </c>
      <c r="LE24" s="79">
        <v>6211950</v>
      </c>
      <c r="LF24" s="82">
        <v>397012</v>
      </c>
      <c r="LG24" s="82">
        <v>370887</v>
      </c>
      <c r="LH24" s="82">
        <v>26125</v>
      </c>
      <c r="LI24" s="81">
        <v>0.42233700000000002</v>
      </c>
      <c r="LJ24" s="79">
        <v>6230314</v>
      </c>
      <c r="LK24" s="82">
        <v>397987</v>
      </c>
      <c r="LL24" s="82">
        <v>379623</v>
      </c>
      <c r="LM24" s="82">
        <v>18364</v>
      </c>
      <c r="LN24" s="81">
        <v>0.295624</v>
      </c>
      <c r="LO24" s="79">
        <v>6252659</v>
      </c>
      <c r="LP24" s="82">
        <v>383187</v>
      </c>
      <c r="LQ24" s="82">
        <v>360842</v>
      </c>
      <c r="LR24" s="82">
        <v>22345</v>
      </c>
      <c r="LS24" s="81">
        <v>0.35865000000000002</v>
      </c>
      <c r="LT24" s="79">
        <v>6264381</v>
      </c>
      <c r="LU24" s="82">
        <v>397079</v>
      </c>
      <c r="LV24" s="82">
        <v>385357</v>
      </c>
      <c r="LW24" s="82">
        <v>11722</v>
      </c>
      <c r="LX24" s="81">
        <v>0.187472</v>
      </c>
      <c r="LY24" s="79">
        <v>6265171</v>
      </c>
      <c r="LZ24" s="82">
        <v>378673</v>
      </c>
      <c r="MA24" s="82">
        <v>377883</v>
      </c>
      <c r="MB24" s="82">
        <v>790</v>
      </c>
      <c r="MC24" s="81">
        <v>1.2611000000000001E-2</v>
      </c>
      <c r="MD24" s="79">
        <v>6300354</v>
      </c>
      <c r="ME24" s="82">
        <v>410709</v>
      </c>
      <c r="MF24" s="82">
        <v>375526</v>
      </c>
      <c r="MG24" s="82">
        <v>35183</v>
      </c>
      <c r="MH24" s="81">
        <v>0.56156499999999998</v>
      </c>
      <c r="MI24" s="79">
        <v>6325101</v>
      </c>
      <c r="MJ24" s="82">
        <v>423849</v>
      </c>
      <c r="MK24" s="82">
        <v>399102</v>
      </c>
      <c r="ML24" s="82">
        <v>24747</v>
      </c>
      <c r="MM24" s="81">
        <v>0.392787</v>
      </c>
      <c r="MN24" s="79">
        <v>6357972</v>
      </c>
      <c r="MO24" s="82">
        <v>383048</v>
      </c>
      <c r="MP24" s="82">
        <v>350177</v>
      </c>
      <c r="MQ24" s="82">
        <v>32871</v>
      </c>
      <c r="MR24" s="81">
        <v>0.51969100000000001</v>
      </c>
      <c r="MS24" s="79">
        <v>6290249</v>
      </c>
      <c r="MT24" s="82">
        <v>318423</v>
      </c>
      <c r="MU24" s="82">
        <v>386146</v>
      </c>
      <c r="MV24" s="82">
        <v>-67723</v>
      </c>
      <c r="MW24" s="81">
        <v>-1.06517</v>
      </c>
      <c r="MX24" s="79">
        <v>6316608</v>
      </c>
      <c r="MY24" s="82">
        <v>408222</v>
      </c>
      <c r="MZ24" s="82">
        <v>381863</v>
      </c>
      <c r="NA24" s="82">
        <v>26359</v>
      </c>
      <c r="NB24" s="81">
        <v>0.419045</v>
      </c>
      <c r="NC24" s="79">
        <v>6355001</v>
      </c>
      <c r="ND24" s="82">
        <v>416315</v>
      </c>
      <c r="NE24" s="82">
        <v>377922</v>
      </c>
      <c r="NF24" s="82">
        <v>38393</v>
      </c>
      <c r="NG24" s="81">
        <v>0.60780999999999996</v>
      </c>
      <c r="NH24" s="79">
        <v>6391861</v>
      </c>
      <c r="NI24" s="82">
        <v>450313</v>
      </c>
      <c r="NJ24" s="82">
        <v>413453</v>
      </c>
      <c r="NK24" s="82">
        <v>36860</v>
      </c>
      <c r="NL24" s="81">
        <v>0.58001599999999998</v>
      </c>
      <c r="NM24" s="79">
        <v>6401545</v>
      </c>
      <c r="NN24" s="82">
        <v>403590</v>
      </c>
      <c r="NO24" s="82">
        <v>393906</v>
      </c>
      <c r="NP24" s="82">
        <v>9684</v>
      </c>
      <c r="NQ24" s="81">
        <v>0.151505</v>
      </c>
      <c r="NR24" s="79">
        <v>6413849</v>
      </c>
      <c r="NS24" s="82">
        <v>400362</v>
      </c>
      <c r="NT24" s="82">
        <v>388058</v>
      </c>
      <c r="NU24" s="82">
        <v>12304</v>
      </c>
      <c r="NV24" s="81">
        <v>0.19220400000000001</v>
      </c>
      <c r="NW24" s="79">
        <v>6439331</v>
      </c>
      <c r="NX24" s="82">
        <v>408139</v>
      </c>
      <c r="NY24" s="82">
        <v>382657</v>
      </c>
      <c r="NZ24" s="82">
        <v>25482</v>
      </c>
      <c r="OA24" s="81">
        <v>0.39729700000000001</v>
      </c>
      <c r="OB24" s="79">
        <v>6443904</v>
      </c>
      <c r="OC24" s="82">
        <v>415136</v>
      </c>
      <c r="OD24" s="82">
        <v>410563</v>
      </c>
      <c r="OE24" s="82">
        <v>4573</v>
      </c>
      <c r="OF24" s="81">
        <v>7.1016999999999997E-2</v>
      </c>
      <c r="OG24" s="82">
        <f t="shared" si="3"/>
        <v>2902077</v>
      </c>
      <c r="OH24" s="82">
        <f t="shared" si="4"/>
        <v>2748422</v>
      </c>
      <c r="OI24" s="82">
        <f t="shared" si="5"/>
        <v>153655</v>
      </c>
      <c r="OJ24" s="81">
        <f t="shared" si="1"/>
        <v>2.4427490867213684</v>
      </c>
      <c r="OK24" s="82">
        <f t="shared" si="6"/>
        <v>4816779</v>
      </c>
      <c r="OL24" s="82">
        <f t="shared" si="7"/>
        <v>4637256</v>
      </c>
      <c r="OM24" s="82">
        <f t="shared" si="8"/>
        <v>179523</v>
      </c>
      <c r="ON24" s="81">
        <f t="shared" si="9"/>
        <v>2.8657739687289139</v>
      </c>
      <c r="OO24" s="108"/>
    </row>
    <row r="25" spans="1:405" s="51" customFormat="1" ht="31.5" customHeight="1">
      <c r="A25" s="64"/>
      <c r="B25" s="83" t="s">
        <v>32</v>
      </c>
      <c r="C25" s="84">
        <v>4749158</v>
      </c>
      <c r="D25" s="84">
        <v>120180</v>
      </c>
      <c r="E25" s="84">
        <v>106236</v>
      </c>
      <c r="F25" s="84">
        <v>13944</v>
      </c>
      <c r="G25" s="84">
        <v>4825672</v>
      </c>
      <c r="H25" s="84">
        <v>184065</v>
      </c>
      <c r="I25" s="84">
        <v>107551</v>
      </c>
      <c r="J25" s="84">
        <v>76514</v>
      </c>
      <c r="K25" s="81">
        <v>1.6111070000000001</v>
      </c>
      <c r="L25" s="84">
        <v>4848774</v>
      </c>
      <c r="M25" s="84">
        <v>132745</v>
      </c>
      <c r="N25" s="84">
        <v>109643</v>
      </c>
      <c r="O25" s="84">
        <v>23102</v>
      </c>
      <c r="P25" s="81">
        <v>0.47873100000000002</v>
      </c>
      <c r="Q25" s="84">
        <v>4824886</v>
      </c>
      <c r="R25" s="84">
        <v>76977</v>
      </c>
      <c r="S25" s="84">
        <v>100865</v>
      </c>
      <c r="T25" s="84">
        <v>-23888</v>
      </c>
      <c r="U25" s="81">
        <v>-0.49265999999999999</v>
      </c>
      <c r="V25" s="84">
        <v>4812554</v>
      </c>
      <c r="W25" s="84">
        <v>72744</v>
      </c>
      <c r="X25" s="84">
        <v>85076</v>
      </c>
      <c r="Y25" s="84">
        <v>-12332</v>
      </c>
      <c r="Z25" s="81">
        <v>-0.25558999999999998</v>
      </c>
      <c r="AA25" s="84">
        <v>4801422</v>
      </c>
      <c r="AB25" s="84">
        <v>75073</v>
      </c>
      <c r="AC25" s="84">
        <v>86205</v>
      </c>
      <c r="AD25" s="84">
        <v>-11132</v>
      </c>
      <c r="AE25" s="81">
        <v>-0.23130999999999999</v>
      </c>
      <c r="AF25" s="84">
        <v>4787339</v>
      </c>
      <c r="AG25" s="84">
        <v>83720</v>
      </c>
      <c r="AH25" s="84">
        <v>97803</v>
      </c>
      <c r="AI25" s="84">
        <v>-14083</v>
      </c>
      <c r="AJ25" s="81">
        <v>-0.29331000000000002</v>
      </c>
      <c r="AK25" s="84">
        <v>4784484</v>
      </c>
      <c r="AL25" s="84">
        <v>94113</v>
      </c>
      <c r="AM25" s="84">
        <v>96968</v>
      </c>
      <c r="AN25" s="84">
        <v>-2855</v>
      </c>
      <c r="AO25" s="81">
        <v>-5.9639999999999999E-2</v>
      </c>
      <c r="AP25" s="84">
        <v>4777765</v>
      </c>
      <c r="AQ25" s="84">
        <v>89555</v>
      </c>
      <c r="AR25" s="84">
        <v>96274</v>
      </c>
      <c r="AS25" s="84">
        <v>-6719</v>
      </c>
      <c r="AT25" s="81">
        <v>-0.14043</v>
      </c>
      <c r="AU25" s="84">
        <v>4780550</v>
      </c>
      <c r="AV25" s="84">
        <v>95876</v>
      </c>
      <c r="AW25" s="84">
        <v>93091</v>
      </c>
      <c r="AX25" s="84">
        <v>2785</v>
      </c>
      <c r="AY25" s="81">
        <v>5.8291000000000003E-2</v>
      </c>
      <c r="AZ25" s="84">
        <v>4787795</v>
      </c>
      <c r="BA25" s="84">
        <v>91545</v>
      </c>
      <c r="BB25" s="84">
        <v>84300</v>
      </c>
      <c r="BC25" s="84">
        <v>7245</v>
      </c>
      <c r="BD25" s="81">
        <v>0.15155199999999999</v>
      </c>
      <c r="BE25" s="84">
        <v>4723013</v>
      </c>
      <c r="BF25" s="84">
        <v>86850</v>
      </c>
      <c r="BG25" s="84">
        <v>151632</v>
      </c>
      <c r="BH25" s="84">
        <v>-64782</v>
      </c>
      <c r="BI25" s="81">
        <v>-1.35307</v>
      </c>
      <c r="BJ25" s="84">
        <v>4740834</v>
      </c>
      <c r="BK25" s="84">
        <v>130865</v>
      </c>
      <c r="BL25" s="84">
        <v>113044</v>
      </c>
      <c r="BM25" s="84">
        <v>17821</v>
      </c>
      <c r="BN25" s="85">
        <v>0.37732300000000002</v>
      </c>
      <c r="BO25" s="84">
        <v>4804934</v>
      </c>
      <c r="BP25" s="84">
        <v>180671</v>
      </c>
      <c r="BQ25" s="84">
        <v>116571</v>
      </c>
      <c r="BR25" s="84">
        <v>64100</v>
      </c>
      <c r="BS25" s="85">
        <v>1.3520829999999999</v>
      </c>
      <c r="BT25" s="84">
        <v>4865170</v>
      </c>
      <c r="BU25" s="84">
        <v>180444</v>
      </c>
      <c r="BV25" s="84">
        <v>120208</v>
      </c>
      <c r="BW25" s="84">
        <v>60236</v>
      </c>
      <c r="BX25" s="85">
        <v>1.253628</v>
      </c>
      <c r="BY25" s="84">
        <v>4900283</v>
      </c>
      <c r="BZ25" s="84">
        <v>139195</v>
      </c>
      <c r="CA25" s="84">
        <v>104082</v>
      </c>
      <c r="CB25" s="84">
        <v>35113</v>
      </c>
      <c r="CC25" s="85">
        <v>0.72172199999999997</v>
      </c>
      <c r="CD25" s="84">
        <v>4927178</v>
      </c>
      <c r="CE25" s="84">
        <v>129462</v>
      </c>
      <c r="CF25" s="84">
        <v>102567</v>
      </c>
      <c r="CG25" s="84">
        <v>26895</v>
      </c>
      <c r="CH25" s="85">
        <v>0.54884599999999995</v>
      </c>
      <c r="CI25" s="84">
        <v>4950303</v>
      </c>
      <c r="CJ25" s="84">
        <v>130699</v>
      </c>
      <c r="CK25" s="84">
        <v>107574</v>
      </c>
      <c r="CL25" s="84">
        <v>23125</v>
      </c>
      <c r="CM25" s="85">
        <v>0.46933599999999998</v>
      </c>
      <c r="CN25" s="84">
        <v>4954434</v>
      </c>
      <c r="CO25" s="84">
        <v>126232</v>
      </c>
      <c r="CP25" s="84">
        <v>122101</v>
      </c>
      <c r="CQ25" s="84">
        <v>4131</v>
      </c>
      <c r="CR25" s="85">
        <v>8.3448999999999995E-2</v>
      </c>
      <c r="CS25" s="84">
        <v>4992519</v>
      </c>
      <c r="CT25" s="84">
        <v>163017</v>
      </c>
      <c r="CU25" s="84">
        <v>124932</v>
      </c>
      <c r="CV25" s="84">
        <v>38085</v>
      </c>
      <c r="CW25" s="85">
        <v>0.76870499999999997</v>
      </c>
      <c r="CX25" s="84">
        <v>5015021</v>
      </c>
      <c r="CY25" s="84">
        <v>143873</v>
      </c>
      <c r="CZ25" s="84">
        <v>121371</v>
      </c>
      <c r="DA25" s="84">
        <v>22502</v>
      </c>
      <c r="DB25" s="85">
        <v>0.450714</v>
      </c>
      <c r="DC25" s="84">
        <v>5033257</v>
      </c>
      <c r="DD25" s="84">
        <v>129418</v>
      </c>
      <c r="DE25" s="84">
        <v>111182</v>
      </c>
      <c r="DF25" s="84">
        <v>18236</v>
      </c>
      <c r="DG25" s="85">
        <v>0.36362800000000001</v>
      </c>
      <c r="DH25" s="84">
        <v>5045137</v>
      </c>
      <c r="DI25" s="84">
        <v>118368</v>
      </c>
      <c r="DJ25" s="84">
        <v>106488</v>
      </c>
      <c r="DK25" s="84">
        <v>11880</v>
      </c>
      <c r="DL25" s="85">
        <v>0.23602999999999999</v>
      </c>
      <c r="DM25" s="84">
        <v>4951644</v>
      </c>
      <c r="DN25" s="84">
        <v>93323</v>
      </c>
      <c r="DO25" s="84">
        <v>186816</v>
      </c>
      <c r="DP25" s="84">
        <v>-93493</v>
      </c>
      <c r="DQ25" s="85">
        <v>-1.8531299999999999</v>
      </c>
      <c r="DR25" s="84">
        <v>4992976</v>
      </c>
      <c r="DS25" s="84">
        <v>172866</v>
      </c>
      <c r="DT25" s="84">
        <v>131534</v>
      </c>
      <c r="DU25" s="84">
        <v>41332</v>
      </c>
      <c r="DV25" s="85">
        <v>0.83471300000000004</v>
      </c>
      <c r="DW25" s="84">
        <v>5115307</v>
      </c>
      <c r="DX25" s="84">
        <v>268726</v>
      </c>
      <c r="DY25" s="84">
        <v>146395</v>
      </c>
      <c r="DZ25" s="84">
        <v>122331</v>
      </c>
      <c r="EA25" s="85">
        <v>2.450062</v>
      </c>
      <c r="EB25" s="84">
        <v>5160198</v>
      </c>
      <c r="EC25" s="84">
        <v>195870</v>
      </c>
      <c r="ED25" s="84">
        <v>150979</v>
      </c>
      <c r="EE25" s="84">
        <v>44891</v>
      </c>
      <c r="EF25" s="85">
        <v>0.87758199999999997</v>
      </c>
      <c r="EG25" s="84">
        <v>5195399</v>
      </c>
      <c r="EH25" s="84">
        <v>166928</v>
      </c>
      <c r="EI25" s="84">
        <v>131727</v>
      </c>
      <c r="EJ25" s="84">
        <v>35201</v>
      </c>
      <c r="EK25" s="85">
        <v>0.68216399999999999</v>
      </c>
      <c r="EL25" s="84">
        <v>5223653</v>
      </c>
      <c r="EM25" s="84">
        <v>161239</v>
      </c>
      <c r="EN25" s="84">
        <v>132985</v>
      </c>
      <c r="EO25" s="84">
        <v>28254</v>
      </c>
      <c r="EP25" s="85">
        <v>0.54382699999999995</v>
      </c>
      <c r="EQ25" s="84">
        <v>5241663</v>
      </c>
      <c r="ER25" s="84">
        <v>149680</v>
      </c>
      <c r="ES25" s="84">
        <v>131670</v>
      </c>
      <c r="ET25" s="84">
        <v>18010</v>
      </c>
      <c r="EU25" s="85">
        <v>0.34477799999999997</v>
      </c>
      <c r="EV25" s="84">
        <v>5254028</v>
      </c>
      <c r="EW25" s="84">
        <v>151316</v>
      </c>
      <c r="EX25" s="84">
        <v>138951</v>
      </c>
      <c r="EY25" s="84">
        <v>12365</v>
      </c>
      <c r="EZ25" s="85">
        <v>0.235898</v>
      </c>
      <c r="FA25" s="84">
        <v>5295654</v>
      </c>
      <c r="FB25" s="84">
        <v>189369</v>
      </c>
      <c r="FC25" s="84">
        <v>147743</v>
      </c>
      <c r="FD25" s="84">
        <v>41626</v>
      </c>
      <c r="FE25" s="85">
        <v>0.79226799999999997</v>
      </c>
      <c r="FF25" s="84">
        <v>5318376</v>
      </c>
      <c r="FG25" s="84">
        <v>148517</v>
      </c>
      <c r="FH25" s="84">
        <v>125795</v>
      </c>
      <c r="FI25" s="84">
        <v>22722</v>
      </c>
      <c r="FJ25" s="85">
        <v>0.42906899999999998</v>
      </c>
      <c r="FK25" s="84">
        <v>5331408</v>
      </c>
      <c r="FL25" s="84">
        <v>127039</v>
      </c>
      <c r="FM25" s="84">
        <v>114007</v>
      </c>
      <c r="FN25" s="84">
        <v>13032</v>
      </c>
      <c r="FO25" s="85">
        <v>0.245037</v>
      </c>
      <c r="FP25" s="84">
        <v>5335400</v>
      </c>
      <c r="FQ25" s="84">
        <v>111497</v>
      </c>
      <c r="FR25" s="84">
        <v>107505</v>
      </c>
      <c r="FS25" s="84">
        <v>3992</v>
      </c>
      <c r="FT25" s="85">
        <v>7.4876999999999999E-2</v>
      </c>
      <c r="FU25" s="84">
        <v>5211833</v>
      </c>
      <c r="FV25" s="84">
        <v>86057</v>
      </c>
      <c r="FW25" s="84">
        <v>209624</v>
      </c>
      <c r="FX25" s="84">
        <v>-123567</v>
      </c>
      <c r="FY25" s="85">
        <v>-2.3159800000000001</v>
      </c>
      <c r="FZ25" s="84">
        <v>5230990</v>
      </c>
      <c r="GA25" s="84">
        <v>167871</v>
      </c>
      <c r="GB25" s="84">
        <v>148714</v>
      </c>
      <c r="GC25" s="84">
        <v>19157</v>
      </c>
      <c r="GD25" s="85">
        <v>0.36756699999999998</v>
      </c>
      <c r="GE25" s="84">
        <v>5328982</v>
      </c>
      <c r="GF25" s="84">
        <v>240681</v>
      </c>
      <c r="GG25" s="84">
        <v>142689</v>
      </c>
      <c r="GH25" s="84">
        <v>97992</v>
      </c>
      <c r="GI25" s="85">
        <v>1.873297</v>
      </c>
      <c r="GJ25" s="84">
        <v>5377289</v>
      </c>
      <c r="GK25" s="84">
        <v>203357</v>
      </c>
      <c r="GL25" s="84">
        <v>155050</v>
      </c>
      <c r="GM25" s="84">
        <v>48307</v>
      </c>
      <c r="GN25" s="85">
        <v>0.90649599999999997</v>
      </c>
      <c r="GO25" s="84">
        <v>5416933</v>
      </c>
      <c r="GP25" s="84">
        <v>166130</v>
      </c>
      <c r="GQ25" s="84">
        <v>126486</v>
      </c>
      <c r="GR25" s="84">
        <v>39644</v>
      </c>
      <c r="GS25" s="85">
        <v>0.73724900000000004</v>
      </c>
      <c r="GT25" s="84">
        <v>5443481</v>
      </c>
      <c r="GU25" s="84">
        <v>162146</v>
      </c>
      <c r="GV25" s="84">
        <v>135598</v>
      </c>
      <c r="GW25" s="84">
        <v>26548</v>
      </c>
      <c r="GX25" s="85">
        <v>0.490093</v>
      </c>
      <c r="GY25" s="84">
        <v>5448712</v>
      </c>
      <c r="GZ25" s="84">
        <v>143632</v>
      </c>
      <c r="HA25" s="84">
        <v>138401</v>
      </c>
      <c r="HB25" s="84">
        <v>5231</v>
      </c>
      <c r="HC25" s="85">
        <v>9.6097000000000002E-2</v>
      </c>
      <c r="HD25" s="84">
        <v>5453471</v>
      </c>
      <c r="HE25" s="84">
        <v>143452</v>
      </c>
      <c r="HF25" s="84">
        <v>138693</v>
      </c>
      <c r="HG25" s="84">
        <v>4759</v>
      </c>
      <c r="HH25" s="85">
        <v>8.7342000000000003E-2</v>
      </c>
      <c r="HI25" s="84">
        <v>5491152</v>
      </c>
      <c r="HJ25" s="84">
        <v>183636</v>
      </c>
      <c r="HK25" s="84">
        <v>145955</v>
      </c>
      <c r="HL25" s="84">
        <v>37681</v>
      </c>
      <c r="HM25" s="85">
        <v>0.69095399999999996</v>
      </c>
      <c r="HN25" s="84">
        <v>5510556</v>
      </c>
      <c r="HO25" s="84">
        <v>145688</v>
      </c>
      <c r="HP25" s="84">
        <v>126284</v>
      </c>
      <c r="HQ25" s="84">
        <v>19404</v>
      </c>
      <c r="HR25" s="85">
        <v>0.35336800000000002</v>
      </c>
      <c r="HS25" s="84">
        <v>5522665</v>
      </c>
      <c r="HT25" s="84">
        <v>133447</v>
      </c>
      <c r="HU25" s="84">
        <v>121338</v>
      </c>
      <c r="HV25" s="84">
        <v>12109</v>
      </c>
      <c r="HW25" s="85">
        <v>0.21974199999999999</v>
      </c>
      <c r="HX25" s="84">
        <v>5521829</v>
      </c>
      <c r="HY25" s="84">
        <v>117266</v>
      </c>
      <c r="HZ25" s="84">
        <v>118102</v>
      </c>
      <c r="IA25" s="84">
        <v>-836</v>
      </c>
      <c r="IB25" s="85">
        <v>-1.5140000000000001E-2</v>
      </c>
      <c r="IC25" s="84">
        <v>5404904</v>
      </c>
      <c r="ID25" s="84">
        <v>96193</v>
      </c>
      <c r="IE25" s="84">
        <v>213118</v>
      </c>
      <c r="IF25" s="84">
        <v>-116925</v>
      </c>
      <c r="IG25" s="85">
        <v>-2.1175000000000002</v>
      </c>
      <c r="IH25" s="84">
        <v>5432464</v>
      </c>
      <c r="II25" s="84">
        <v>177897</v>
      </c>
      <c r="IJ25" s="84">
        <v>150337</v>
      </c>
      <c r="IK25" s="84">
        <v>27560</v>
      </c>
      <c r="IL25" s="85">
        <v>0.509907</v>
      </c>
      <c r="IM25" s="84">
        <v>5529010</v>
      </c>
      <c r="IN25" s="113">
        <v>252322</v>
      </c>
      <c r="IO25" s="113">
        <v>155776</v>
      </c>
      <c r="IP25" s="113">
        <v>96546</v>
      </c>
      <c r="IQ25" s="85">
        <v>1.7772049999999999</v>
      </c>
      <c r="IR25" s="84">
        <v>5586594</v>
      </c>
      <c r="IS25" s="113">
        <v>211392</v>
      </c>
      <c r="IT25" s="113">
        <v>153808</v>
      </c>
      <c r="IU25" s="113">
        <v>57584</v>
      </c>
      <c r="IV25" s="85">
        <v>1.041488</v>
      </c>
      <c r="IW25" s="84">
        <v>5627464</v>
      </c>
      <c r="IX25" s="84">
        <v>194359</v>
      </c>
      <c r="IY25" s="84">
        <v>153489</v>
      </c>
      <c r="IZ25" s="84">
        <v>40870</v>
      </c>
      <c r="JA25" s="85">
        <v>0.73157300000000003</v>
      </c>
      <c r="JB25" s="84">
        <v>5652954</v>
      </c>
      <c r="JC25" s="84">
        <v>173825</v>
      </c>
      <c r="JD25" s="84">
        <v>148335</v>
      </c>
      <c r="JE25" s="84">
        <v>25490</v>
      </c>
      <c r="JF25" s="85">
        <v>0.452957</v>
      </c>
      <c r="JG25" s="84">
        <v>5668619</v>
      </c>
      <c r="JH25" s="84">
        <v>164456</v>
      </c>
      <c r="JI25" s="84">
        <v>148791</v>
      </c>
      <c r="JJ25" s="84">
        <v>15665</v>
      </c>
      <c r="JK25" s="85">
        <v>0.27711200000000002</v>
      </c>
      <c r="JL25" s="84">
        <v>5679766</v>
      </c>
      <c r="JM25" s="84">
        <v>167060</v>
      </c>
      <c r="JN25" s="84">
        <v>155913</v>
      </c>
      <c r="JO25" s="84">
        <v>11147</v>
      </c>
      <c r="JP25" s="85">
        <v>0.19664400000000001</v>
      </c>
      <c r="JQ25" s="84">
        <v>5719514</v>
      </c>
      <c r="JR25" s="84">
        <v>191343</v>
      </c>
      <c r="JS25" s="84">
        <v>151595</v>
      </c>
      <c r="JT25" s="84">
        <v>39748</v>
      </c>
      <c r="JU25" s="85">
        <v>0.69981800000000005</v>
      </c>
      <c r="JV25" s="84">
        <v>5751662</v>
      </c>
      <c r="JW25" s="84">
        <v>168135</v>
      </c>
      <c r="JX25" s="84">
        <v>135987</v>
      </c>
      <c r="JY25" s="84">
        <v>32148</v>
      </c>
      <c r="JZ25" s="85">
        <v>0.56207600000000002</v>
      </c>
      <c r="KA25" s="84">
        <v>5762983</v>
      </c>
      <c r="KB25" s="84">
        <v>152794</v>
      </c>
      <c r="KC25" s="84">
        <v>141473</v>
      </c>
      <c r="KD25" s="84">
        <v>11321</v>
      </c>
      <c r="KE25" s="85">
        <v>0.19683</v>
      </c>
      <c r="KF25" s="84">
        <v>5760491</v>
      </c>
      <c r="KG25" s="84">
        <v>125753</v>
      </c>
      <c r="KH25" s="84">
        <v>128245</v>
      </c>
      <c r="KI25" s="84">
        <v>-2492</v>
      </c>
      <c r="KJ25" s="85">
        <v>-4.3240000000000001E-2</v>
      </c>
      <c r="KK25" s="84">
        <v>5616431</v>
      </c>
      <c r="KL25" s="84">
        <v>97480</v>
      </c>
      <c r="KM25" s="84">
        <v>241540</v>
      </c>
      <c r="KN25" s="84">
        <v>-144060</v>
      </c>
      <c r="KO25" s="85">
        <v>-2.5008300000000001</v>
      </c>
      <c r="KP25" s="84">
        <v>5643625</v>
      </c>
      <c r="KQ25" s="84">
        <v>199403</v>
      </c>
      <c r="KR25" s="84">
        <v>172209</v>
      </c>
      <c r="KS25" s="84">
        <v>27194</v>
      </c>
      <c r="KT25" s="85">
        <v>0.48418699999999998</v>
      </c>
      <c r="KU25" s="84">
        <v>5747532</v>
      </c>
      <c r="KV25" s="84">
        <v>281342</v>
      </c>
      <c r="KW25" s="84">
        <v>177435</v>
      </c>
      <c r="KX25" s="84">
        <v>103907</v>
      </c>
      <c r="KY25" s="85">
        <v>1.8411390000000001</v>
      </c>
      <c r="KZ25" s="84">
        <v>5782984</v>
      </c>
      <c r="LA25" s="84">
        <v>194011</v>
      </c>
      <c r="LB25" s="84">
        <v>158559</v>
      </c>
      <c r="LC25" s="84">
        <v>35452</v>
      </c>
      <c r="LD25" s="85">
        <v>0.61682099999999995</v>
      </c>
      <c r="LE25" s="84">
        <v>5820408</v>
      </c>
      <c r="LF25" s="84">
        <v>188456</v>
      </c>
      <c r="LG25" s="84">
        <v>151032</v>
      </c>
      <c r="LH25" s="84">
        <v>37424</v>
      </c>
      <c r="LI25" s="85">
        <v>0.64714000000000005</v>
      </c>
      <c r="LJ25" s="84">
        <v>5844805</v>
      </c>
      <c r="LK25" s="84">
        <v>175157</v>
      </c>
      <c r="LL25" s="84">
        <v>150760</v>
      </c>
      <c r="LM25" s="84">
        <v>24397</v>
      </c>
      <c r="LN25" s="85">
        <v>0.41916300000000001</v>
      </c>
      <c r="LO25" s="84">
        <v>5857022</v>
      </c>
      <c r="LP25" s="84">
        <v>164221</v>
      </c>
      <c r="LQ25" s="84">
        <v>152004</v>
      </c>
      <c r="LR25" s="84">
        <v>12217</v>
      </c>
      <c r="LS25" s="85">
        <v>0.20902299999999999</v>
      </c>
      <c r="LT25" s="84">
        <v>5861422</v>
      </c>
      <c r="LU25" s="84">
        <v>169434</v>
      </c>
      <c r="LV25" s="84">
        <v>165034</v>
      </c>
      <c r="LW25" s="84">
        <v>4400</v>
      </c>
      <c r="LX25" s="85">
        <v>7.5123999999999996E-2</v>
      </c>
      <c r="LY25" s="84">
        <v>5900732</v>
      </c>
      <c r="LZ25" s="84">
        <v>199002</v>
      </c>
      <c r="MA25" s="84">
        <v>159692</v>
      </c>
      <c r="MB25" s="84">
        <v>39310</v>
      </c>
      <c r="MC25" s="85">
        <v>0.67065600000000003</v>
      </c>
      <c r="MD25" s="84">
        <v>5918661</v>
      </c>
      <c r="ME25" s="84">
        <v>182439</v>
      </c>
      <c r="MF25" s="84">
        <v>164510</v>
      </c>
      <c r="MG25" s="84">
        <v>17929</v>
      </c>
      <c r="MH25" s="85">
        <v>0.303844</v>
      </c>
      <c r="MI25" s="84">
        <v>5931416</v>
      </c>
      <c r="MJ25" s="84">
        <v>163812</v>
      </c>
      <c r="MK25" s="84">
        <v>151057</v>
      </c>
      <c r="ML25" s="84">
        <v>12755</v>
      </c>
      <c r="MM25" s="85">
        <v>0.215505</v>
      </c>
      <c r="MN25" s="84">
        <v>5935941</v>
      </c>
      <c r="MO25" s="84">
        <v>133606</v>
      </c>
      <c r="MP25" s="84">
        <v>129081</v>
      </c>
      <c r="MQ25" s="84">
        <v>4525</v>
      </c>
      <c r="MR25" s="85">
        <v>7.6288999999999996E-2</v>
      </c>
      <c r="MS25" s="84">
        <v>5807576</v>
      </c>
      <c r="MT25" s="84">
        <v>101604</v>
      </c>
      <c r="MU25" s="84">
        <v>229969</v>
      </c>
      <c r="MV25" s="84">
        <v>-128365</v>
      </c>
      <c r="MW25" s="85">
        <v>-2.1625000000000001</v>
      </c>
      <c r="MX25" s="84">
        <v>5816478</v>
      </c>
      <c r="MY25" s="84">
        <v>180948</v>
      </c>
      <c r="MZ25" s="84">
        <v>172046</v>
      </c>
      <c r="NA25" s="84">
        <v>8902</v>
      </c>
      <c r="NB25" s="85">
        <v>0.153283</v>
      </c>
      <c r="NC25" s="84">
        <v>5900003</v>
      </c>
      <c r="ND25" s="84">
        <v>261185</v>
      </c>
      <c r="NE25" s="84">
        <v>177660</v>
      </c>
      <c r="NF25" s="84">
        <v>83525</v>
      </c>
      <c r="NG25" s="85">
        <v>1.4360059999999999</v>
      </c>
      <c r="NH25" s="84">
        <v>5952046</v>
      </c>
      <c r="NI25" s="84">
        <v>229211</v>
      </c>
      <c r="NJ25" s="84">
        <v>177168</v>
      </c>
      <c r="NK25" s="84">
        <v>52043</v>
      </c>
      <c r="NL25" s="85">
        <v>0.88208399999999998</v>
      </c>
      <c r="NM25" s="84">
        <v>5981286</v>
      </c>
      <c r="NN25" s="84">
        <v>194309</v>
      </c>
      <c r="NO25" s="84">
        <v>165069</v>
      </c>
      <c r="NP25" s="84">
        <v>29240</v>
      </c>
      <c r="NQ25" s="85">
        <v>0.49125999999999997</v>
      </c>
      <c r="NR25" s="84">
        <v>6002234</v>
      </c>
      <c r="NS25" s="84">
        <v>180540</v>
      </c>
      <c r="NT25" s="84">
        <v>159592</v>
      </c>
      <c r="NU25" s="84">
        <v>20948</v>
      </c>
      <c r="NV25" s="85">
        <v>0.35022599999999998</v>
      </c>
      <c r="NW25" s="84">
        <v>6013102</v>
      </c>
      <c r="NX25" s="84">
        <v>177843</v>
      </c>
      <c r="NY25" s="84">
        <v>166975</v>
      </c>
      <c r="NZ25" s="84">
        <v>10868</v>
      </c>
      <c r="OA25" s="85">
        <v>0.181066</v>
      </c>
      <c r="OB25" s="84">
        <v>6013853</v>
      </c>
      <c r="OC25" s="84">
        <v>174744</v>
      </c>
      <c r="OD25" s="84">
        <v>173993</v>
      </c>
      <c r="OE25" s="84">
        <v>751</v>
      </c>
      <c r="OF25" s="85">
        <v>1.2489E-2</v>
      </c>
      <c r="OG25" s="84">
        <f t="shared" si="3"/>
        <v>1398780</v>
      </c>
      <c r="OH25" s="84">
        <f t="shared" si="4"/>
        <v>1192503</v>
      </c>
      <c r="OI25" s="84">
        <f t="shared" si="5"/>
        <v>206277</v>
      </c>
      <c r="OJ25" s="85">
        <f t="shared" si="1"/>
        <v>3.551860535273236</v>
      </c>
      <c r="OK25" s="84">
        <f t="shared" si="6"/>
        <v>2179243</v>
      </c>
      <c r="OL25" s="84">
        <f t="shared" si="7"/>
        <v>2026812</v>
      </c>
      <c r="OM25" s="84">
        <f t="shared" si="8"/>
        <v>152431</v>
      </c>
      <c r="ON25" s="85">
        <f t="shared" si="9"/>
        <v>2.6005805417183749</v>
      </c>
      <c r="OO25" s="108"/>
    </row>
    <row r="26" spans="1:405" ht="31.5" customHeight="1">
      <c r="A26" s="37"/>
      <c r="B26" s="78" t="s">
        <v>33</v>
      </c>
      <c r="C26" s="79">
        <v>426714</v>
      </c>
      <c r="D26" s="79">
        <v>4404</v>
      </c>
      <c r="E26" s="79">
        <v>4946</v>
      </c>
      <c r="F26" s="79">
        <v>-542</v>
      </c>
      <c r="G26" s="79">
        <v>438121</v>
      </c>
      <c r="H26" s="79">
        <v>16336</v>
      </c>
      <c r="I26" s="79">
        <v>4929</v>
      </c>
      <c r="J26" s="79">
        <v>11407</v>
      </c>
      <c r="K26" s="81">
        <v>2.673219</v>
      </c>
      <c r="L26" s="79">
        <v>441722</v>
      </c>
      <c r="M26" s="79">
        <v>8115</v>
      </c>
      <c r="N26" s="79">
        <v>4514</v>
      </c>
      <c r="O26" s="79">
        <v>3601</v>
      </c>
      <c r="P26" s="81">
        <v>0.82191899999999996</v>
      </c>
      <c r="Q26" s="79">
        <v>441538</v>
      </c>
      <c r="R26" s="79">
        <v>2618</v>
      </c>
      <c r="S26" s="79">
        <v>2802</v>
      </c>
      <c r="T26" s="79">
        <v>-184</v>
      </c>
      <c r="U26" s="81">
        <v>-4.1660000000000003E-2</v>
      </c>
      <c r="V26" s="79">
        <v>442050</v>
      </c>
      <c r="W26" s="79">
        <v>3401</v>
      </c>
      <c r="X26" s="79">
        <v>2889</v>
      </c>
      <c r="Y26" s="79">
        <v>512</v>
      </c>
      <c r="Z26" s="81">
        <v>0.11595800000000001</v>
      </c>
      <c r="AA26" s="79">
        <v>441415</v>
      </c>
      <c r="AB26" s="79">
        <v>2596</v>
      </c>
      <c r="AC26" s="79">
        <v>3231</v>
      </c>
      <c r="AD26" s="79">
        <v>-635</v>
      </c>
      <c r="AE26" s="81">
        <v>-0.14365</v>
      </c>
      <c r="AF26" s="79">
        <v>440987</v>
      </c>
      <c r="AG26" s="79">
        <v>2730</v>
      </c>
      <c r="AH26" s="79">
        <v>3158</v>
      </c>
      <c r="AI26" s="79">
        <v>-428</v>
      </c>
      <c r="AJ26" s="81">
        <v>-9.6960000000000005E-2</v>
      </c>
      <c r="AK26" s="79">
        <v>440694</v>
      </c>
      <c r="AL26" s="79">
        <v>3409</v>
      </c>
      <c r="AM26" s="79">
        <v>3702</v>
      </c>
      <c r="AN26" s="79">
        <v>-293</v>
      </c>
      <c r="AO26" s="81">
        <v>-6.6439999999999999E-2</v>
      </c>
      <c r="AP26" s="79">
        <v>440504</v>
      </c>
      <c r="AQ26" s="79">
        <v>2353</v>
      </c>
      <c r="AR26" s="79">
        <v>2543</v>
      </c>
      <c r="AS26" s="79">
        <v>-190</v>
      </c>
      <c r="AT26" s="81">
        <v>-4.3110000000000002E-2</v>
      </c>
      <c r="AU26" s="79">
        <v>439878</v>
      </c>
      <c r="AV26" s="79">
        <v>1937</v>
      </c>
      <c r="AW26" s="79">
        <v>2563</v>
      </c>
      <c r="AX26" s="79">
        <v>-626</v>
      </c>
      <c r="AY26" s="81">
        <v>-0.14210999999999999</v>
      </c>
      <c r="AZ26" s="79">
        <v>437365</v>
      </c>
      <c r="BA26" s="79">
        <v>1788</v>
      </c>
      <c r="BB26" s="79">
        <v>4301</v>
      </c>
      <c r="BC26" s="79">
        <v>-2513</v>
      </c>
      <c r="BD26" s="81">
        <v>-0.57128999999999996</v>
      </c>
      <c r="BE26" s="79">
        <v>420854</v>
      </c>
      <c r="BF26" s="79">
        <v>1450</v>
      </c>
      <c r="BG26" s="79">
        <v>17961</v>
      </c>
      <c r="BH26" s="79">
        <v>-16511</v>
      </c>
      <c r="BI26" s="81">
        <v>-3.7751100000000002</v>
      </c>
      <c r="BJ26" s="79">
        <v>423973</v>
      </c>
      <c r="BK26" s="79">
        <v>8803</v>
      </c>
      <c r="BL26" s="79">
        <v>5684</v>
      </c>
      <c r="BM26" s="79">
        <v>3119</v>
      </c>
      <c r="BN26" s="81">
        <v>0.74111199999999999</v>
      </c>
      <c r="BO26" s="79">
        <v>431175</v>
      </c>
      <c r="BP26" s="79">
        <v>12067</v>
      </c>
      <c r="BQ26" s="79">
        <v>4865</v>
      </c>
      <c r="BR26" s="79">
        <v>7202</v>
      </c>
      <c r="BS26" s="81">
        <v>1.698693</v>
      </c>
      <c r="BT26" s="79">
        <v>435327</v>
      </c>
      <c r="BU26" s="79">
        <v>8714</v>
      </c>
      <c r="BV26" s="79">
        <v>4562</v>
      </c>
      <c r="BW26" s="79">
        <v>4152</v>
      </c>
      <c r="BX26" s="81">
        <v>0.96294999999999997</v>
      </c>
      <c r="BY26" s="79">
        <v>437415</v>
      </c>
      <c r="BZ26" s="79">
        <v>6284</v>
      </c>
      <c r="CA26" s="79">
        <v>4196</v>
      </c>
      <c r="CB26" s="79">
        <v>2088</v>
      </c>
      <c r="CC26" s="81">
        <v>0.47963899999999998</v>
      </c>
      <c r="CD26" s="79">
        <v>439007</v>
      </c>
      <c r="CE26" s="79">
        <v>6619</v>
      </c>
      <c r="CF26" s="79">
        <v>5027</v>
      </c>
      <c r="CG26" s="79">
        <v>1592</v>
      </c>
      <c r="CH26" s="81">
        <v>0.363956</v>
      </c>
      <c r="CI26" s="79">
        <v>441615</v>
      </c>
      <c r="CJ26" s="79">
        <v>6655</v>
      </c>
      <c r="CK26" s="79">
        <v>4047</v>
      </c>
      <c r="CL26" s="79">
        <v>2608</v>
      </c>
      <c r="CM26" s="81">
        <v>0.59406800000000004</v>
      </c>
      <c r="CN26" s="79">
        <v>443917</v>
      </c>
      <c r="CO26" s="79">
        <v>6430</v>
      </c>
      <c r="CP26" s="79">
        <v>4128</v>
      </c>
      <c r="CQ26" s="79">
        <v>2302</v>
      </c>
      <c r="CR26" s="81">
        <v>0.52126899999999998</v>
      </c>
      <c r="CS26" s="79">
        <v>447831</v>
      </c>
      <c r="CT26" s="79">
        <v>9310</v>
      </c>
      <c r="CU26" s="79">
        <v>5396</v>
      </c>
      <c r="CV26" s="79">
        <v>3914</v>
      </c>
      <c r="CW26" s="81">
        <v>0.88169600000000004</v>
      </c>
      <c r="CX26" s="79">
        <v>452946</v>
      </c>
      <c r="CY26" s="79">
        <v>10215</v>
      </c>
      <c r="CZ26" s="79">
        <v>5100</v>
      </c>
      <c r="DA26" s="79">
        <v>5115</v>
      </c>
      <c r="DB26" s="81">
        <v>1.142172</v>
      </c>
      <c r="DC26" s="79">
        <v>458741</v>
      </c>
      <c r="DD26" s="79">
        <v>10200</v>
      </c>
      <c r="DE26" s="79">
        <v>4405</v>
      </c>
      <c r="DF26" s="79">
        <v>5795</v>
      </c>
      <c r="DG26" s="81">
        <v>1.2794019999999999</v>
      </c>
      <c r="DH26" s="79">
        <v>462625</v>
      </c>
      <c r="DI26" s="79">
        <v>8069</v>
      </c>
      <c r="DJ26" s="79">
        <v>4185</v>
      </c>
      <c r="DK26" s="79">
        <v>3884</v>
      </c>
      <c r="DL26" s="81">
        <v>0.846665</v>
      </c>
      <c r="DM26" s="79">
        <v>438161</v>
      </c>
      <c r="DN26" s="79">
        <v>4237</v>
      </c>
      <c r="DO26" s="79">
        <v>28701</v>
      </c>
      <c r="DP26" s="79">
        <v>-24464</v>
      </c>
      <c r="DQ26" s="81">
        <v>-5.2880799999999999</v>
      </c>
      <c r="DR26" s="79">
        <v>449059</v>
      </c>
      <c r="DS26" s="79">
        <v>17635</v>
      </c>
      <c r="DT26" s="79">
        <v>6737</v>
      </c>
      <c r="DU26" s="79">
        <v>10898</v>
      </c>
      <c r="DV26" s="81">
        <v>2.4872139999999998</v>
      </c>
      <c r="DW26" s="79">
        <v>478590</v>
      </c>
      <c r="DX26" s="79">
        <v>39972</v>
      </c>
      <c r="DY26" s="79">
        <v>10441</v>
      </c>
      <c r="DZ26" s="79">
        <v>29531</v>
      </c>
      <c r="EA26" s="81">
        <v>6.5761960000000004</v>
      </c>
      <c r="EB26" s="79">
        <v>492799</v>
      </c>
      <c r="EC26" s="79">
        <v>21723</v>
      </c>
      <c r="ED26" s="79">
        <v>7514</v>
      </c>
      <c r="EE26" s="79">
        <v>14209</v>
      </c>
      <c r="EF26" s="81">
        <v>2.9689299999999998</v>
      </c>
      <c r="EG26" s="79">
        <v>499946</v>
      </c>
      <c r="EH26" s="79">
        <v>14444</v>
      </c>
      <c r="EI26" s="79">
        <v>7297</v>
      </c>
      <c r="EJ26" s="79">
        <v>7147</v>
      </c>
      <c r="EK26" s="81">
        <v>1.4502870000000001</v>
      </c>
      <c r="EL26" s="79">
        <v>505542</v>
      </c>
      <c r="EM26" s="79">
        <v>12928</v>
      </c>
      <c r="EN26" s="79">
        <v>7332</v>
      </c>
      <c r="EO26" s="79">
        <v>5596</v>
      </c>
      <c r="EP26" s="81">
        <v>1.119321</v>
      </c>
      <c r="EQ26" s="79">
        <v>511527</v>
      </c>
      <c r="ER26" s="79">
        <v>12788</v>
      </c>
      <c r="ES26" s="79">
        <v>6803</v>
      </c>
      <c r="ET26" s="79">
        <v>5985</v>
      </c>
      <c r="EU26" s="81">
        <v>1.183878</v>
      </c>
      <c r="EV26" s="79">
        <v>518631</v>
      </c>
      <c r="EW26" s="79">
        <v>14404</v>
      </c>
      <c r="EX26" s="79">
        <v>7300</v>
      </c>
      <c r="EY26" s="79">
        <v>7104</v>
      </c>
      <c r="EZ26" s="81">
        <v>1.3887830000000001</v>
      </c>
      <c r="FA26" s="79">
        <v>527142</v>
      </c>
      <c r="FB26" s="79">
        <v>15807</v>
      </c>
      <c r="FC26" s="79">
        <v>7296</v>
      </c>
      <c r="FD26" s="79">
        <v>8511</v>
      </c>
      <c r="FE26" s="81">
        <v>1.641051</v>
      </c>
      <c r="FF26" s="79">
        <v>531890</v>
      </c>
      <c r="FG26" s="79">
        <v>10831</v>
      </c>
      <c r="FH26" s="79">
        <v>6083</v>
      </c>
      <c r="FI26" s="79">
        <v>4748</v>
      </c>
      <c r="FJ26" s="81">
        <v>0.90070600000000001</v>
      </c>
      <c r="FK26" s="79">
        <v>534675</v>
      </c>
      <c r="FL26" s="79">
        <v>8029</v>
      </c>
      <c r="FM26" s="79">
        <v>5244</v>
      </c>
      <c r="FN26" s="79">
        <v>2785</v>
      </c>
      <c r="FO26" s="81">
        <v>0.52360499999999999</v>
      </c>
      <c r="FP26" s="79">
        <v>536282</v>
      </c>
      <c r="FQ26" s="79">
        <v>6955</v>
      </c>
      <c r="FR26" s="79">
        <v>5348</v>
      </c>
      <c r="FS26" s="79">
        <v>1607</v>
      </c>
      <c r="FT26" s="81">
        <v>0.30055599999999999</v>
      </c>
      <c r="FU26" s="79">
        <v>502092</v>
      </c>
      <c r="FV26" s="79">
        <v>5787</v>
      </c>
      <c r="FW26" s="79">
        <v>39977</v>
      </c>
      <c r="FX26" s="79">
        <v>-34190</v>
      </c>
      <c r="FY26" s="81">
        <v>-6.3753799999999998</v>
      </c>
      <c r="FZ26" s="79">
        <v>510193</v>
      </c>
      <c r="GA26" s="79">
        <v>21239</v>
      </c>
      <c r="GB26" s="79">
        <v>13138</v>
      </c>
      <c r="GC26" s="79">
        <v>8101</v>
      </c>
      <c r="GD26" s="81">
        <v>1.6134489999999999</v>
      </c>
      <c r="GE26" s="79">
        <v>536509</v>
      </c>
      <c r="GF26" s="79">
        <v>34753</v>
      </c>
      <c r="GG26" s="79">
        <v>8437</v>
      </c>
      <c r="GH26" s="79">
        <v>26316</v>
      </c>
      <c r="GI26" s="81">
        <v>5.158048</v>
      </c>
      <c r="GJ26" s="79">
        <v>547855</v>
      </c>
      <c r="GK26" s="79">
        <v>19467</v>
      </c>
      <c r="GL26" s="79">
        <v>8121</v>
      </c>
      <c r="GM26" s="79">
        <v>11346</v>
      </c>
      <c r="GN26" s="81">
        <v>2.1147830000000001</v>
      </c>
      <c r="GO26" s="79">
        <v>553978</v>
      </c>
      <c r="GP26" s="79">
        <v>12611</v>
      </c>
      <c r="GQ26" s="79">
        <v>6488</v>
      </c>
      <c r="GR26" s="79">
        <v>6123</v>
      </c>
      <c r="GS26" s="81">
        <v>1.117631</v>
      </c>
      <c r="GT26" s="79">
        <v>557943</v>
      </c>
      <c r="GU26" s="79">
        <v>11338</v>
      </c>
      <c r="GV26" s="79">
        <v>7373</v>
      </c>
      <c r="GW26" s="79">
        <v>3965</v>
      </c>
      <c r="GX26" s="81">
        <v>0.71573200000000003</v>
      </c>
      <c r="GY26" s="79">
        <v>559116</v>
      </c>
      <c r="GZ26" s="79">
        <v>8440</v>
      </c>
      <c r="HA26" s="79">
        <v>7267</v>
      </c>
      <c r="HB26" s="79">
        <v>1173</v>
      </c>
      <c r="HC26" s="81">
        <v>0.21023700000000001</v>
      </c>
      <c r="HD26" s="79">
        <v>559338</v>
      </c>
      <c r="HE26" s="79">
        <v>7290</v>
      </c>
      <c r="HF26" s="79">
        <v>7068</v>
      </c>
      <c r="HG26" s="79">
        <v>222</v>
      </c>
      <c r="HH26" s="81">
        <v>3.9705999999999998E-2</v>
      </c>
      <c r="HI26" s="79">
        <v>561069</v>
      </c>
      <c r="HJ26" s="79">
        <v>8556</v>
      </c>
      <c r="HK26" s="79">
        <v>6825</v>
      </c>
      <c r="HL26" s="79">
        <v>1731</v>
      </c>
      <c r="HM26" s="81">
        <v>0.309473</v>
      </c>
      <c r="HN26" s="79">
        <v>561555</v>
      </c>
      <c r="HO26" s="79">
        <v>7100</v>
      </c>
      <c r="HP26" s="79">
        <v>6614</v>
      </c>
      <c r="HQ26" s="79">
        <v>486</v>
      </c>
      <c r="HR26" s="81">
        <v>8.6620000000000003E-2</v>
      </c>
      <c r="HS26" s="79">
        <v>562735</v>
      </c>
      <c r="HT26" s="79">
        <v>6161</v>
      </c>
      <c r="HU26" s="79">
        <v>4981</v>
      </c>
      <c r="HV26" s="79">
        <v>1180</v>
      </c>
      <c r="HW26" s="81">
        <v>0.21013100000000001</v>
      </c>
      <c r="HX26" s="79">
        <v>562282</v>
      </c>
      <c r="HY26" s="79">
        <v>4856</v>
      </c>
      <c r="HZ26" s="79">
        <v>5309</v>
      </c>
      <c r="IA26" s="79">
        <v>-453</v>
      </c>
      <c r="IB26" s="81">
        <v>-8.0500000000000002E-2</v>
      </c>
      <c r="IC26" s="79">
        <v>532382</v>
      </c>
      <c r="ID26" s="79">
        <v>5670</v>
      </c>
      <c r="IE26" s="79">
        <v>35570</v>
      </c>
      <c r="IF26" s="79">
        <v>-29900</v>
      </c>
      <c r="IG26" s="81">
        <v>-5.3176199999999998</v>
      </c>
      <c r="IH26" s="79">
        <v>537065</v>
      </c>
      <c r="II26" s="79">
        <v>13603</v>
      </c>
      <c r="IJ26" s="79">
        <v>8920</v>
      </c>
      <c r="IK26" s="79">
        <v>4683</v>
      </c>
      <c r="IL26" s="81">
        <v>0.87963199999999997</v>
      </c>
      <c r="IM26" s="79">
        <v>557590</v>
      </c>
      <c r="IN26" s="79">
        <v>29384</v>
      </c>
      <c r="IO26" s="79">
        <v>8859</v>
      </c>
      <c r="IP26" s="79">
        <v>20525</v>
      </c>
      <c r="IQ26" s="81">
        <v>3.8216969999999999</v>
      </c>
      <c r="IR26" s="79">
        <v>565321</v>
      </c>
      <c r="IS26" s="79">
        <v>16122</v>
      </c>
      <c r="IT26" s="79">
        <v>8391</v>
      </c>
      <c r="IU26" s="79">
        <v>7731</v>
      </c>
      <c r="IV26" s="81">
        <v>1.386503</v>
      </c>
      <c r="IW26" s="79">
        <v>569462</v>
      </c>
      <c r="IX26" s="82">
        <v>12861</v>
      </c>
      <c r="IY26" s="82">
        <v>8720</v>
      </c>
      <c r="IZ26" s="82">
        <v>4141</v>
      </c>
      <c r="JA26" s="81">
        <v>0.73250400000000004</v>
      </c>
      <c r="JB26" s="79">
        <v>572341</v>
      </c>
      <c r="JC26" s="82">
        <v>10019</v>
      </c>
      <c r="JD26" s="82">
        <v>7140</v>
      </c>
      <c r="JE26" s="82">
        <v>2879</v>
      </c>
      <c r="JF26" s="81">
        <v>0.50556500000000004</v>
      </c>
      <c r="JG26" s="79">
        <v>576783</v>
      </c>
      <c r="JH26" s="82">
        <v>10548</v>
      </c>
      <c r="JI26" s="82">
        <v>6106</v>
      </c>
      <c r="JJ26" s="82">
        <v>4442</v>
      </c>
      <c r="JK26" s="81">
        <v>0.776111</v>
      </c>
      <c r="JL26" s="79">
        <v>579577</v>
      </c>
      <c r="JM26" s="82">
        <v>9313</v>
      </c>
      <c r="JN26" s="82">
        <v>6519</v>
      </c>
      <c r="JO26" s="82">
        <v>2794</v>
      </c>
      <c r="JP26" s="81">
        <v>0.48441099999999998</v>
      </c>
      <c r="JQ26" s="79">
        <v>578681</v>
      </c>
      <c r="JR26" s="82">
        <v>5919</v>
      </c>
      <c r="JS26" s="82">
        <v>6815</v>
      </c>
      <c r="JT26" s="82">
        <v>-896</v>
      </c>
      <c r="JU26" s="81">
        <v>-0.15459999999999999</v>
      </c>
      <c r="JV26" s="79">
        <v>579887</v>
      </c>
      <c r="JW26" s="82">
        <v>6232</v>
      </c>
      <c r="JX26" s="82">
        <v>5026</v>
      </c>
      <c r="JY26" s="82">
        <v>1206</v>
      </c>
      <c r="JZ26" s="81">
        <v>0.20840500000000001</v>
      </c>
      <c r="KA26" s="79">
        <v>578510</v>
      </c>
      <c r="KB26" s="82">
        <v>4319</v>
      </c>
      <c r="KC26" s="82">
        <v>5696</v>
      </c>
      <c r="KD26" s="82">
        <v>-1377</v>
      </c>
      <c r="KE26" s="81">
        <v>-0.23746</v>
      </c>
      <c r="KF26" s="79">
        <v>573763</v>
      </c>
      <c r="KG26" s="82">
        <v>3964</v>
      </c>
      <c r="KH26" s="82">
        <v>8711</v>
      </c>
      <c r="KI26" s="82">
        <v>-4747</v>
      </c>
      <c r="KJ26" s="81">
        <v>-0.82055999999999996</v>
      </c>
      <c r="KK26" s="79">
        <v>537974</v>
      </c>
      <c r="KL26" s="82">
        <v>2358</v>
      </c>
      <c r="KM26" s="82">
        <v>38147</v>
      </c>
      <c r="KN26" s="82">
        <v>-35789</v>
      </c>
      <c r="KO26" s="81">
        <v>-6.23759</v>
      </c>
      <c r="KP26" s="79">
        <v>542502</v>
      </c>
      <c r="KQ26" s="82">
        <v>13732</v>
      </c>
      <c r="KR26" s="82">
        <v>9204</v>
      </c>
      <c r="KS26" s="82">
        <v>4528</v>
      </c>
      <c r="KT26" s="81">
        <v>0.84167599999999998</v>
      </c>
      <c r="KU26" s="79">
        <v>563050</v>
      </c>
      <c r="KV26" s="82">
        <v>29788</v>
      </c>
      <c r="KW26" s="82">
        <v>9240</v>
      </c>
      <c r="KX26" s="82">
        <v>20548</v>
      </c>
      <c r="KY26" s="81">
        <v>3.787636</v>
      </c>
      <c r="KZ26" s="79">
        <v>569806</v>
      </c>
      <c r="LA26" s="82">
        <v>13981</v>
      </c>
      <c r="LB26" s="82">
        <v>7225</v>
      </c>
      <c r="LC26" s="82">
        <v>6756</v>
      </c>
      <c r="LD26" s="81">
        <v>1.1998930000000001</v>
      </c>
      <c r="LE26" s="79">
        <v>574445</v>
      </c>
      <c r="LF26" s="82">
        <v>12318</v>
      </c>
      <c r="LG26" s="82">
        <v>7679</v>
      </c>
      <c r="LH26" s="82">
        <v>4639</v>
      </c>
      <c r="LI26" s="81">
        <v>0.814137</v>
      </c>
      <c r="LJ26" s="79">
        <v>577327</v>
      </c>
      <c r="LK26" s="82">
        <v>9694</v>
      </c>
      <c r="LL26" s="82">
        <v>6812</v>
      </c>
      <c r="LM26" s="82">
        <v>2882</v>
      </c>
      <c r="LN26" s="81">
        <v>0.50170199999999998</v>
      </c>
      <c r="LO26" s="79">
        <v>578519</v>
      </c>
      <c r="LP26" s="82">
        <v>7721</v>
      </c>
      <c r="LQ26" s="82">
        <v>6529</v>
      </c>
      <c r="LR26" s="82">
        <v>1192</v>
      </c>
      <c r="LS26" s="81">
        <v>0.20646900000000001</v>
      </c>
      <c r="LT26" s="79">
        <v>578950</v>
      </c>
      <c r="LU26" s="82">
        <v>8487</v>
      </c>
      <c r="LV26" s="82">
        <v>8056</v>
      </c>
      <c r="LW26" s="82">
        <v>431</v>
      </c>
      <c r="LX26" s="81">
        <v>7.4500999999999998E-2</v>
      </c>
      <c r="LY26" s="79">
        <v>580821</v>
      </c>
      <c r="LZ26" s="82">
        <v>8591</v>
      </c>
      <c r="MA26" s="82">
        <v>6720</v>
      </c>
      <c r="MB26" s="82">
        <v>1871</v>
      </c>
      <c r="MC26" s="81">
        <v>0.32317099999999999</v>
      </c>
      <c r="MD26" s="79">
        <v>583976</v>
      </c>
      <c r="ME26" s="82">
        <v>8788</v>
      </c>
      <c r="MF26" s="82">
        <v>5633</v>
      </c>
      <c r="MG26" s="82">
        <v>3155</v>
      </c>
      <c r="MH26" s="81">
        <v>0.54319700000000004</v>
      </c>
      <c r="MI26" s="79">
        <v>584875</v>
      </c>
      <c r="MJ26" s="82">
        <v>6046</v>
      </c>
      <c r="MK26" s="82">
        <v>5147</v>
      </c>
      <c r="ML26" s="82">
        <v>899</v>
      </c>
      <c r="MM26" s="81">
        <v>0.153945</v>
      </c>
      <c r="MN26" s="79">
        <v>585117</v>
      </c>
      <c r="MO26" s="82">
        <v>4593</v>
      </c>
      <c r="MP26" s="82">
        <v>4351</v>
      </c>
      <c r="MQ26" s="82">
        <v>242</v>
      </c>
      <c r="MR26" s="81">
        <v>4.1376000000000003E-2</v>
      </c>
      <c r="MS26" s="79">
        <v>558362</v>
      </c>
      <c r="MT26" s="82">
        <v>3212</v>
      </c>
      <c r="MU26" s="82">
        <v>29967</v>
      </c>
      <c r="MV26" s="82">
        <v>-26755</v>
      </c>
      <c r="MW26" s="81">
        <v>-4.5725899999999999</v>
      </c>
      <c r="MX26" s="79">
        <v>559963</v>
      </c>
      <c r="MY26" s="82">
        <v>10280</v>
      </c>
      <c r="MZ26" s="82">
        <v>8679</v>
      </c>
      <c r="NA26" s="82">
        <v>1601</v>
      </c>
      <c r="NB26" s="81">
        <v>0.28673199999999999</v>
      </c>
      <c r="NC26" s="79">
        <v>577044</v>
      </c>
      <c r="ND26" s="82">
        <v>24348</v>
      </c>
      <c r="NE26" s="82">
        <v>7267</v>
      </c>
      <c r="NF26" s="82">
        <v>17081</v>
      </c>
      <c r="NG26" s="81">
        <v>3.0503800000000001</v>
      </c>
      <c r="NH26" s="79">
        <v>584843</v>
      </c>
      <c r="NI26" s="82">
        <v>15049</v>
      </c>
      <c r="NJ26" s="82">
        <v>7250</v>
      </c>
      <c r="NK26" s="82">
        <v>7799</v>
      </c>
      <c r="NL26" s="81">
        <v>1.3515429999999999</v>
      </c>
      <c r="NM26" s="79">
        <v>587341</v>
      </c>
      <c r="NN26" s="82">
        <v>8528</v>
      </c>
      <c r="NO26" s="82">
        <v>6030</v>
      </c>
      <c r="NP26" s="82">
        <v>2498</v>
      </c>
      <c r="NQ26" s="81">
        <v>0.42712299999999997</v>
      </c>
      <c r="NR26" s="79">
        <v>588893</v>
      </c>
      <c r="NS26" s="82">
        <v>7609</v>
      </c>
      <c r="NT26" s="82">
        <v>6057</v>
      </c>
      <c r="NU26" s="82">
        <v>1552</v>
      </c>
      <c r="NV26" s="81">
        <v>0.26424199999999998</v>
      </c>
      <c r="NW26" s="79">
        <v>589566</v>
      </c>
      <c r="NX26" s="82">
        <v>7175</v>
      </c>
      <c r="NY26" s="82">
        <v>6502</v>
      </c>
      <c r="NZ26" s="82">
        <v>673</v>
      </c>
      <c r="OA26" s="81">
        <v>0.11428199999999999</v>
      </c>
      <c r="OB26" s="79">
        <v>589910</v>
      </c>
      <c r="OC26" s="82">
        <v>5703</v>
      </c>
      <c r="OD26" s="82">
        <v>5359</v>
      </c>
      <c r="OE26" s="82">
        <v>344</v>
      </c>
      <c r="OF26" s="81">
        <v>5.8347999999999997E-2</v>
      </c>
      <c r="OG26" s="82">
        <f t="shared" si="3"/>
        <v>78692</v>
      </c>
      <c r="OH26" s="82">
        <f t="shared" si="4"/>
        <v>47144</v>
      </c>
      <c r="OI26" s="82">
        <f t="shared" si="5"/>
        <v>31548</v>
      </c>
      <c r="OJ26" s="81">
        <f t="shared" si="1"/>
        <v>5.6500979651194028</v>
      </c>
      <c r="OK26" s="82">
        <f t="shared" si="6"/>
        <v>109922</v>
      </c>
      <c r="OL26" s="82">
        <f t="shared" si="7"/>
        <v>98962</v>
      </c>
      <c r="OM26" s="82">
        <f t="shared" si="8"/>
        <v>10960</v>
      </c>
      <c r="ON26" s="81">
        <f t="shared" si="9"/>
        <v>1.8930823041713447</v>
      </c>
      <c r="OO26" s="108"/>
    </row>
    <row r="27" spans="1:405" ht="31.5" customHeight="1">
      <c r="A27" s="37"/>
      <c r="B27" s="78" t="s">
        <v>34</v>
      </c>
      <c r="C27" s="79">
        <v>1832775</v>
      </c>
      <c r="D27" s="79">
        <v>55510</v>
      </c>
      <c r="E27" s="79">
        <v>47028</v>
      </c>
      <c r="F27" s="79">
        <v>8482</v>
      </c>
      <c r="G27" s="79">
        <v>1887421</v>
      </c>
      <c r="H27" s="79">
        <v>102615</v>
      </c>
      <c r="I27" s="79">
        <v>47969</v>
      </c>
      <c r="J27" s="79">
        <v>54646</v>
      </c>
      <c r="K27" s="81">
        <v>2.9815990000000001</v>
      </c>
      <c r="L27" s="79">
        <v>1898567</v>
      </c>
      <c r="M27" s="79">
        <v>55030</v>
      </c>
      <c r="N27" s="79">
        <v>43884</v>
      </c>
      <c r="O27" s="79">
        <v>11146</v>
      </c>
      <c r="P27" s="81">
        <v>0.59054099999999998</v>
      </c>
      <c r="Q27" s="79">
        <v>1871091</v>
      </c>
      <c r="R27" s="79">
        <v>9741</v>
      </c>
      <c r="S27" s="79">
        <v>37217</v>
      </c>
      <c r="T27" s="79">
        <v>-27476</v>
      </c>
      <c r="U27" s="81">
        <v>-1.4472</v>
      </c>
      <c r="V27" s="79">
        <v>1849531</v>
      </c>
      <c r="W27" s="79">
        <v>8098</v>
      </c>
      <c r="X27" s="79">
        <v>29658</v>
      </c>
      <c r="Y27" s="79">
        <v>-21560</v>
      </c>
      <c r="Z27" s="81">
        <v>-1.1522699999999999</v>
      </c>
      <c r="AA27" s="79">
        <v>1826138</v>
      </c>
      <c r="AB27" s="79">
        <v>9244</v>
      </c>
      <c r="AC27" s="79">
        <v>32637</v>
      </c>
      <c r="AD27" s="79">
        <v>-23393</v>
      </c>
      <c r="AE27" s="81">
        <v>-1.26481</v>
      </c>
      <c r="AF27" s="79">
        <v>1803506</v>
      </c>
      <c r="AG27" s="79">
        <v>13119</v>
      </c>
      <c r="AH27" s="79">
        <v>35751</v>
      </c>
      <c r="AI27" s="79">
        <v>-22632</v>
      </c>
      <c r="AJ27" s="81">
        <v>-1.2393400000000001</v>
      </c>
      <c r="AK27" s="79">
        <v>1793071</v>
      </c>
      <c r="AL27" s="79">
        <v>22569</v>
      </c>
      <c r="AM27" s="79">
        <v>33004</v>
      </c>
      <c r="AN27" s="79">
        <v>-10435</v>
      </c>
      <c r="AO27" s="81">
        <v>-0.5786</v>
      </c>
      <c r="AP27" s="79">
        <v>1782067</v>
      </c>
      <c r="AQ27" s="79">
        <v>20934</v>
      </c>
      <c r="AR27" s="79">
        <v>31938</v>
      </c>
      <c r="AS27" s="79">
        <v>-11004</v>
      </c>
      <c r="AT27" s="81">
        <v>-0.61370000000000002</v>
      </c>
      <c r="AU27" s="79">
        <v>1782365</v>
      </c>
      <c r="AV27" s="79">
        <v>25516</v>
      </c>
      <c r="AW27" s="79">
        <v>25218</v>
      </c>
      <c r="AX27" s="79">
        <v>298</v>
      </c>
      <c r="AY27" s="81">
        <v>1.6722000000000001E-2</v>
      </c>
      <c r="AZ27" s="79">
        <v>1779320</v>
      </c>
      <c r="BA27" s="79">
        <v>21482</v>
      </c>
      <c r="BB27" s="79">
        <v>24527</v>
      </c>
      <c r="BC27" s="79">
        <v>-3045</v>
      </c>
      <c r="BD27" s="81">
        <v>-0.17083999999999999</v>
      </c>
      <c r="BE27" s="79">
        <v>1727213</v>
      </c>
      <c r="BF27" s="79">
        <v>13680</v>
      </c>
      <c r="BG27" s="79">
        <v>65787</v>
      </c>
      <c r="BH27" s="79">
        <v>-52107</v>
      </c>
      <c r="BI27" s="81">
        <v>-2.92848</v>
      </c>
      <c r="BJ27" s="79">
        <v>1719122</v>
      </c>
      <c r="BK27" s="79">
        <v>37726</v>
      </c>
      <c r="BL27" s="79">
        <v>45817</v>
      </c>
      <c r="BM27" s="79">
        <v>-8091</v>
      </c>
      <c r="BN27" s="81">
        <v>-0.46844000000000002</v>
      </c>
      <c r="BO27" s="79">
        <v>1749576</v>
      </c>
      <c r="BP27" s="79">
        <v>79318</v>
      </c>
      <c r="BQ27" s="79">
        <v>48864</v>
      </c>
      <c r="BR27" s="79">
        <v>30454</v>
      </c>
      <c r="BS27" s="81">
        <v>1.7714859999999999</v>
      </c>
      <c r="BT27" s="79">
        <v>1762164</v>
      </c>
      <c r="BU27" s="79">
        <v>53272</v>
      </c>
      <c r="BV27" s="79">
        <v>40684</v>
      </c>
      <c r="BW27" s="79">
        <v>12588</v>
      </c>
      <c r="BX27" s="81">
        <v>0.71948900000000005</v>
      </c>
      <c r="BY27" s="79">
        <v>1766230</v>
      </c>
      <c r="BZ27" s="79">
        <v>35119</v>
      </c>
      <c r="CA27" s="79">
        <v>31053</v>
      </c>
      <c r="CB27" s="79">
        <v>4066</v>
      </c>
      <c r="CC27" s="81">
        <v>0.230739</v>
      </c>
      <c r="CD27" s="79">
        <v>1776080</v>
      </c>
      <c r="CE27" s="79">
        <v>40316</v>
      </c>
      <c r="CF27" s="79">
        <v>30466</v>
      </c>
      <c r="CG27" s="79">
        <v>9850</v>
      </c>
      <c r="CH27" s="81">
        <v>0.55768499999999999</v>
      </c>
      <c r="CI27" s="79">
        <v>1778035</v>
      </c>
      <c r="CJ27" s="79">
        <v>36612</v>
      </c>
      <c r="CK27" s="79">
        <v>34657</v>
      </c>
      <c r="CL27" s="79">
        <v>1955</v>
      </c>
      <c r="CM27" s="81">
        <v>0.11007400000000001</v>
      </c>
      <c r="CN27" s="79">
        <v>1772714</v>
      </c>
      <c r="CO27" s="79">
        <v>35397</v>
      </c>
      <c r="CP27" s="79">
        <v>40718</v>
      </c>
      <c r="CQ27" s="79">
        <v>-5321</v>
      </c>
      <c r="CR27" s="81">
        <v>-0.29926000000000003</v>
      </c>
      <c r="CS27" s="79">
        <v>1798674</v>
      </c>
      <c r="CT27" s="79">
        <v>68788</v>
      </c>
      <c r="CU27" s="79">
        <v>42828</v>
      </c>
      <c r="CV27" s="79">
        <v>25960</v>
      </c>
      <c r="CW27" s="81">
        <v>1.464421</v>
      </c>
      <c r="CX27" s="79">
        <v>1814938</v>
      </c>
      <c r="CY27" s="79">
        <v>54117</v>
      </c>
      <c r="CZ27" s="79">
        <v>37853</v>
      </c>
      <c r="DA27" s="79">
        <v>16264</v>
      </c>
      <c r="DB27" s="81">
        <v>0.90422199999999997</v>
      </c>
      <c r="DC27" s="79">
        <v>1823829</v>
      </c>
      <c r="DD27" s="79">
        <v>41453</v>
      </c>
      <c r="DE27" s="79">
        <v>32562</v>
      </c>
      <c r="DF27" s="79">
        <v>8891</v>
      </c>
      <c r="DG27" s="81">
        <v>0.48987900000000001</v>
      </c>
      <c r="DH27" s="79">
        <v>1826196</v>
      </c>
      <c r="DI27" s="79">
        <v>33487</v>
      </c>
      <c r="DJ27" s="79">
        <v>31120</v>
      </c>
      <c r="DK27" s="79">
        <v>2367</v>
      </c>
      <c r="DL27" s="81">
        <v>0.12978200000000001</v>
      </c>
      <c r="DM27" s="79">
        <v>1762032</v>
      </c>
      <c r="DN27" s="79">
        <v>19693</v>
      </c>
      <c r="DO27" s="79">
        <v>83857</v>
      </c>
      <c r="DP27" s="79">
        <v>-64164</v>
      </c>
      <c r="DQ27" s="81">
        <v>-3.5135299999999998</v>
      </c>
      <c r="DR27" s="79">
        <v>1774155</v>
      </c>
      <c r="DS27" s="79">
        <v>61654</v>
      </c>
      <c r="DT27" s="79">
        <v>49531</v>
      </c>
      <c r="DU27" s="79">
        <v>12123</v>
      </c>
      <c r="DV27" s="81">
        <v>0.68801199999999996</v>
      </c>
      <c r="DW27" s="79">
        <v>1843524</v>
      </c>
      <c r="DX27" s="79">
        <v>126778</v>
      </c>
      <c r="DY27" s="79">
        <v>57409</v>
      </c>
      <c r="DZ27" s="79">
        <v>69369</v>
      </c>
      <c r="EA27" s="81">
        <v>3.9099740000000001</v>
      </c>
      <c r="EB27" s="79">
        <v>1872259</v>
      </c>
      <c r="EC27" s="79">
        <v>82503</v>
      </c>
      <c r="ED27" s="79">
        <v>53768</v>
      </c>
      <c r="EE27" s="79">
        <v>28735</v>
      </c>
      <c r="EF27" s="81">
        <v>1.5586990000000001</v>
      </c>
      <c r="EG27" s="79">
        <v>1890079</v>
      </c>
      <c r="EH27" s="79">
        <v>62670</v>
      </c>
      <c r="EI27" s="79">
        <v>44850</v>
      </c>
      <c r="EJ27" s="79">
        <v>17820</v>
      </c>
      <c r="EK27" s="81">
        <v>0.95179100000000005</v>
      </c>
      <c r="EL27" s="79">
        <v>1902682</v>
      </c>
      <c r="EM27" s="79">
        <v>57380</v>
      </c>
      <c r="EN27" s="79">
        <v>44777</v>
      </c>
      <c r="EO27" s="79">
        <v>12603</v>
      </c>
      <c r="EP27" s="81">
        <v>0.666798</v>
      </c>
      <c r="EQ27" s="79">
        <v>1902510</v>
      </c>
      <c r="ER27" s="79">
        <v>48047</v>
      </c>
      <c r="ES27" s="79">
        <v>48219</v>
      </c>
      <c r="ET27" s="79">
        <v>-172</v>
      </c>
      <c r="EU27" s="81">
        <v>-9.0399999999999994E-3</v>
      </c>
      <c r="EV27" s="79">
        <v>1894654</v>
      </c>
      <c r="EW27" s="79">
        <v>44108</v>
      </c>
      <c r="EX27" s="79">
        <v>51964</v>
      </c>
      <c r="EY27" s="79">
        <v>-7856</v>
      </c>
      <c r="EZ27" s="81">
        <v>-0.41293000000000002</v>
      </c>
      <c r="FA27" s="79">
        <v>1924313</v>
      </c>
      <c r="FB27" s="79">
        <v>82122</v>
      </c>
      <c r="FC27" s="79">
        <v>52463</v>
      </c>
      <c r="FD27" s="79">
        <v>29659</v>
      </c>
      <c r="FE27" s="81">
        <v>1.5654049999999999</v>
      </c>
      <c r="FF27" s="79">
        <v>1938091</v>
      </c>
      <c r="FG27" s="79">
        <v>55746</v>
      </c>
      <c r="FH27" s="79">
        <v>41968</v>
      </c>
      <c r="FI27" s="79">
        <v>13778</v>
      </c>
      <c r="FJ27" s="81">
        <v>0.71599599999999997</v>
      </c>
      <c r="FK27" s="79">
        <v>1945263</v>
      </c>
      <c r="FL27" s="79">
        <v>43271</v>
      </c>
      <c r="FM27" s="79">
        <v>36099</v>
      </c>
      <c r="FN27" s="79">
        <v>7172</v>
      </c>
      <c r="FO27" s="81">
        <v>0.37005500000000002</v>
      </c>
      <c r="FP27" s="79">
        <v>1942688</v>
      </c>
      <c r="FQ27" s="79">
        <v>32038</v>
      </c>
      <c r="FR27" s="79">
        <v>34613</v>
      </c>
      <c r="FS27" s="79">
        <v>-2575</v>
      </c>
      <c r="FT27" s="81">
        <v>-0.13236999999999999</v>
      </c>
      <c r="FU27" s="79">
        <v>1865301</v>
      </c>
      <c r="FV27" s="79">
        <v>17274</v>
      </c>
      <c r="FW27" s="79">
        <v>94661</v>
      </c>
      <c r="FX27" s="79">
        <v>-77387</v>
      </c>
      <c r="FY27" s="81">
        <v>-3.9834999999999998</v>
      </c>
      <c r="FZ27" s="79">
        <v>1871285</v>
      </c>
      <c r="GA27" s="79">
        <v>63970</v>
      </c>
      <c r="GB27" s="79">
        <v>57986</v>
      </c>
      <c r="GC27" s="79">
        <v>5984</v>
      </c>
      <c r="GD27" s="81">
        <v>0.32080599999999998</v>
      </c>
      <c r="GE27" s="79">
        <v>1930901</v>
      </c>
      <c r="GF27" s="79">
        <v>117450</v>
      </c>
      <c r="GG27" s="79">
        <v>57834</v>
      </c>
      <c r="GH27" s="79">
        <v>59616</v>
      </c>
      <c r="GI27" s="81">
        <v>3.185832</v>
      </c>
      <c r="GJ27" s="79">
        <v>1954045</v>
      </c>
      <c r="GK27" s="79">
        <v>81304</v>
      </c>
      <c r="GL27" s="79">
        <v>58160</v>
      </c>
      <c r="GM27" s="79">
        <v>23144</v>
      </c>
      <c r="GN27" s="81">
        <v>1.1986110000000001</v>
      </c>
      <c r="GO27" s="79">
        <v>1970129</v>
      </c>
      <c r="GP27" s="79">
        <v>59810</v>
      </c>
      <c r="GQ27" s="79">
        <v>43726</v>
      </c>
      <c r="GR27" s="79">
        <v>16084</v>
      </c>
      <c r="GS27" s="81">
        <v>0.82311299999999998</v>
      </c>
      <c r="GT27" s="79">
        <v>1979822</v>
      </c>
      <c r="GU27" s="79">
        <v>56559</v>
      </c>
      <c r="GV27" s="79">
        <v>46866</v>
      </c>
      <c r="GW27" s="79">
        <v>9693</v>
      </c>
      <c r="GX27" s="81">
        <v>0.49199799999999999</v>
      </c>
      <c r="GY27" s="79">
        <v>1975276</v>
      </c>
      <c r="GZ27" s="79">
        <v>46028</v>
      </c>
      <c r="HA27" s="79">
        <v>50574</v>
      </c>
      <c r="HB27" s="79">
        <v>-4546</v>
      </c>
      <c r="HC27" s="81">
        <v>-0.22961999999999999</v>
      </c>
      <c r="HD27" s="79">
        <v>1966592</v>
      </c>
      <c r="HE27" s="79">
        <v>42937</v>
      </c>
      <c r="HF27" s="79">
        <v>51621</v>
      </c>
      <c r="HG27" s="79">
        <v>-8684</v>
      </c>
      <c r="HH27" s="81">
        <v>-0.43963000000000002</v>
      </c>
      <c r="HI27" s="79">
        <v>1991323</v>
      </c>
      <c r="HJ27" s="79">
        <v>78358</v>
      </c>
      <c r="HK27" s="79">
        <v>53627</v>
      </c>
      <c r="HL27" s="79">
        <v>24731</v>
      </c>
      <c r="HM27" s="81">
        <v>1.2575559999999999</v>
      </c>
      <c r="HN27" s="79">
        <v>2000752</v>
      </c>
      <c r="HO27" s="79">
        <v>52454</v>
      </c>
      <c r="HP27" s="79">
        <v>43025</v>
      </c>
      <c r="HQ27" s="79">
        <v>9429</v>
      </c>
      <c r="HR27" s="81">
        <v>0.47350399999999998</v>
      </c>
      <c r="HS27" s="79">
        <v>2005377</v>
      </c>
      <c r="HT27" s="79">
        <v>43487</v>
      </c>
      <c r="HU27" s="79">
        <v>38862</v>
      </c>
      <c r="HV27" s="79">
        <v>4625</v>
      </c>
      <c r="HW27" s="81">
        <v>0.23116300000000001</v>
      </c>
      <c r="HX27" s="79">
        <v>2000633</v>
      </c>
      <c r="HY27" s="79">
        <v>33137</v>
      </c>
      <c r="HZ27" s="79">
        <v>37881</v>
      </c>
      <c r="IA27" s="79">
        <v>-4744</v>
      </c>
      <c r="IB27" s="81">
        <v>-0.23655999999999999</v>
      </c>
      <c r="IC27" s="79">
        <v>1921695</v>
      </c>
      <c r="ID27" s="79">
        <v>18490</v>
      </c>
      <c r="IE27" s="79">
        <v>97428</v>
      </c>
      <c r="IF27" s="79">
        <v>-78938</v>
      </c>
      <c r="IG27" s="81">
        <v>-3.9456500000000001</v>
      </c>
      <c r="IH27" s="79">
        <v>1931675</v>
      </c>
      <c r="II27" s="79">
        <v>70048</v>
      </c>
      <c r="IJ27" s="79">
        <v>60068</v>
      </c>
      <c r="IK27" s="79">
        <v>9980</v>
      </c>
      <c r="IL27" s="81">
        <v>0.51933300000000004</v>
      </c>
      <c r="IM27" s="79">
        <v>1990891</v>
      </c>
      <c r="IN27" s="79">
        <v>122361</v>
      </c>
      <c r="IO27" s="79">
        <v>63145</v>
      </c>
      <c r="IP27" s="79">
        <v>59216</v>
      </c>
      <c r="IQ27" s="81">
        <v>3.0655260000000002</v>
      </c>
      <c r="IR27" s="79">
        <v>2015444</v>
      </c>
      <c r="IS27" s="79">
        <v>82374</v>
      </c>
      <c r="IT27" s="79">
        <v>57821</v>
      </c>
      <c r="IU27" s="79">
        <v>24553</v>
      </c>
      <c r="IV27" s="81">
        <v>1.2332669999999999</v>
      </c>
      <c r="IW27" s="79">
        <v>2030134</v>
      </c>
      <c r="IX27" s="82">
        <v>69598</v>
      </c>
      <c r="IY27" s="82">
        <v>54908</v>
      </c>
      <c r="IZ27" s="82">
        <v>14690</v>
      </c>
      <c r="JA27" s="81">
        <v>0.72887199999999996</v>
      </c>
      <c r="JB27" s="79">
        <v>2036893</v>
      </c>
      <c r="JC27" s="82">
        <v>57128</v>
      </c>
      <c r="JD27" s="82">
        <v>50369</v>
      </c>
      <c r="JE27" s="82">
        <v>6759</v>
      </c>
      <c r="JF27" s="81">
        <v>0.33293400000000001</v>
      </c>
      <c r="JG27" s="79">
        <v>2033871</v>
      </c>
      <c r="JH27" s="82">
        <v>49299</v>
      </c>
      <c r="JI27" s="82">
        <v>52321</v>
      </c>
      <c r="JJ27" s="82">
        <v>-3022</v>
      </c>
      <c r="JK27" s="81">
        <v>-0.14835999999999999</v>
      </c>
      <c r="JL27" s="79">
        <v>2025813</v>
      </c>
      <c r="JM27" s="82">
        <v>49282</v>
      </c>
      <c r="JN27" s="82">
        <v>57340</v>
      </c>
      <c r="JO27" s="82">
        <v>-8058</v>
      </c>
      <c r="JP27" s="81">
        <v>-0.39618999999999999</v>
      </c>
      <c r="JQ27" s="79">
        <v>2051005</v>
      </c>
      <c r="JR27" s="82">
        <v>79242</v>
      </c>
      <c r="JS27" s="82">
        <v>54050</v>
      </c>
      <c r="JT27" s="82">
        <v>25192</v>
      </c>
      <c r="JU27" s="81">
        <v>1.2435499999999999</v>
      </c>
      <c r="JV27" s="79">
        <v>2061999</v>
      </c>
      <c r="JW27" s="82">
        <v>56557</v>
      </c>
      <c r="JX27" s="82">
        <v>45563</v>
      </c>
      <c r="JY27" s="82">
        <v>10994</v>
      </c>
      <c r="JZ27" s="81">
        <v>0.53603000000000001</v>
      </c>
      <c r="KA27" s="79">
        <v>2064801</v>
      </c>
      <c r="KB27" s="82">
        <v>47620</v>
      </c>
      <c r="KC27" s="82">
        <v>44818</v>
      </c>
      <c r="KD27" s="82">
        <v>2802</v>
      </c>
      <c r="KE27" s="81">
        <v>0.13588800000000001</v>
      </c>
      <c r="KF27" s="79">
        <v>2060687</v>
      </c>
      <c r="KG27" s="82">
        <v>34520</v>
      </c>
      <c r="KH27" s="82">
        <v>38634</v>
      </c>
      <c r="KI27" s="82">
        <v>-4114</v>
      </c>
      <c r="KJ27" s="81">
        <v>-0.19924</v>
      </c>
      <c r="KK27" s="79">
        <v>1978025</v>
      </c>
      <c r="KL27" s="82">
        <v>18515</v>
      </c>
      <c r="KM27" s="82">
        <v>101177</v>
      </c>
      <c r="KN27" s="82">
        <v>-82662</v>
      </c>
      <c r="KO27" s="81">
        <v>-4.0113799999999999</v>
      </c>
      <c r="KP27" s="79">
        <v>1986897</v>
      </c>
      <c r="KQ27" s="82">
        <v>77185</v>
      </c>
      <c r="KR27" s="82">
        <v>68313</v>
      </c>
      <c r="KS27" s="82">
        <v>8872</v>
      </c>
      <c r="KT27" s="81">
        <v>0.44852799999999998</v>
      </c>
      <c r="KU27" s="79">
        <v>2053449</v>
      </c>
      <c r="KV27" s="82">
        <v>136628</v>
      </c>
      <c r="KW27" s="82">
        <v>70076</v>
      </c>
      <c r="KX27" s="82">
        <v>66552</v>
      </c>
      <c r="KY27" s="81">
        <v>3.349545</v>
      </c>
      <c r="KZ27" s="79">
        <v>2069573</v>
      </c>
      <c r="LA27" s="82">
        <v>73322</v>
      </c>
      <c r="LB27" s="82">
        <v>57198</v>
      </c>
      <c r="LC27" s="82">
        <v>16124</v>
      </c>
      <c r="LD27" s="81">
        <v>0.785215</v>
      </c>
      <c r="LE27" s="79">
        <v>2083011</v>
      </c>
      <c r="LF27" s="82">
        <v>66323</v>
      </c>
      <c r="LG27" s="82">
        <v>52885</v>
      </c>
      <c r="LH27" s="82">
        <v>13438</v>
      </c>
      <c r="LI27" s="81">
        <v>0.64931300000000003</v>
      </c>
      <c r="LJ27" s="79">
        <v>2089800</v>
      </c>
      <c r="LK27" s="82">
        <v>57329</v>
      </c>
      <c r="LL27" s="82">
        <v>50540</v>
      </c>
      <c r="LM27" s="82">
        <v>6789</v>
      </c>
      <c r="LN27" s="81">
        <v>0.32592199999999999</v>
      </c>
      <c r="LO27" s="79">
        <v>2084601</v>
      </c>
      <c r="LP27" s="82">
        <v>47778</v>
      </c>
      <c r="LQ27" s="82">
        <v>52977</v>
      </c>
      <c r="LR27" s="82">
        <v>-5199</v>
      </c>
      <c r="LS27" s="81">
        <v>-0.24878</v>
      </c>
      <c r="LT27" s="79">
        <v>2074408</v>
      </c>
      <c r="LU27" s="82">
        <v>49176</v>
      </c>
      <c r="LV27" s="82">
        <v>59369</v>
      </c>
      <c r="LW27" s="82">
        <v>-10193</v>
      </c>
      <c r="LX27" s="81">
        <v>-0.48897000000000002</v>
      </c>
      <c r="LY27" s="79">
        <v>2098604</v>
      </c>
      <c r="LZ27" s="82">
        <v>79161</v>
      </c>
      <c r="MA27" s="82">
        <v>54965</v>
      </c>
      <c r="MB27" s="82">
        <v>24196</v>
      </c>
      <c r="MC27" s="81">
        <v>1.1664049999999999</v>
      </c>
      <c r="MD27" s="79">
        <v>2108088</v>
      </c>
      <c r="ME27" s="82">
        <v>60102</v>
      </c>
      <c r="MF27" s="82">
        <v>50618</v>
      </c>
      <c r="MG27" s="82">
        <v>9484</v>
      </c>
      <c r="MH27" s="81">
        <v>0.45191900000000002</v>
      </c>
      <c r="MI27" s="79">
        <v>2109764</v>
      </c>
      <c r="MJ27" s="82">
        <v>47696</v>
      </c>
      <c r="MK27" s="82">
        <v>46020</v>
      </c>
      <c r="ML27" s="82">
        <v>1676</v>
      </c>
      <c r="MM27" s="81">
        <v>7.9503000000000004E-2</v>
      </c>
      <c r="MN27" s="79">
        <v>2103042</v>
      </c>
      <c r="MO27" s="82">
        <v>33912</v>
      </c>
      <c r="MP27" s="82">
        <v>40634</v>
      </c>
      <c r="MQ27" s="82">
        <v>-6722</v>
      </c>
      <c r="MR27" s="81">
        <v>-0.31861</v>
      </c>
      <c r="MS27" s="79">
        <v>2014737</v>
      </c>
      <c r="MT27" s="82">
        <v>16819</v>
      </c>
      <c r="MU27" s="82">
        <v>105124</v>
      </c>
      <c r="MV27" s="82">
        <v>-88305</v>
      </c>
      <c r="MW27" s="81">
        <v>-4.1989200000000002</v>
      </c>
      <c r="MX27" s="79">
        <v>2017981</v>
      </c>
      <c r="MY27" s="82">
        <v>72256</v>
      </c>
      <c r="MZ27" s="82">
        <v>69012</v>
      </c>
      <c r="NA27" s="82">
        <v>3244</v>
      </c>
      <c r="NB27" s="81">
        <v>0.16101399999999999</v>
      </c>
      <c r="NC27" s="79">
        <v>2068974</v>
      </c>
      <c r="ND27" s="82">
        <v>122347</v>
      </c>
      <c r="NE27" s="82">
        <v>71354</v>
      </c>
      <c r="NF27" s="82">
        <v>50993</v>
      </c>
      <c r="NG27" s="81">
        <v>2.526932</v>
      </c>
      <c r="NH27" s="79">
        <v>2091184</v>
      </c>
      <c r="NI27" s="82">
        <v>87769</v>
      </c>
      <c r="NJ27" s="82">
        <v>65559</v>
      </c>
      <c r="NK27" s="82">
        <v>22210</v>
      </c>
      <c r="NL27" s="81">
        <v>1.0734790000000001</v>
      </c>
      <c r="NM27" s="79">
        <v>2099624</v>
      </c>
      <c r="NN27" s="82">
        <v>64932</v>
      </c>
      <c r="NO27" s="82">
        <v>56492</v>
      </c>
      <c r="NP27" s="82">
        <v>8440</v>
      </c>
      <c r="NQ27" s="81">
        <v>0.40359899999999999</v>
      </c>
      <c r="NR27" s="79">
        <v>2104790</v>
      </c>
      <c r="NS27" s="82">
        <v>57276</v>
      </c>
      <c r="NT27" s="82">
        <v>52110</v>
      </c>
      <c r="NU27" s="82">
        <v>5166</v>
      </c>
      <c r="NV27" s="81">
        <v>0.24604400000000001</v>
      </c>
      <c r="NW27" s="79">
        <v>2097062</v>
      </c>
      <c r="NX27" s="82">
        <v>48452</v>
      </c>
      <c r="NY27" s="82">
        <v>56180</v>
      </c>
      <c r="NZ27" s="82">
        <v>-7728</v>
      </c>
      <c r="OA27" s="81">
        <v>-0.36715999999999999</v>
      </c>
      <c r="OB27" s="79">
        <v>2089710</v>
      </c>
      <c r="OC27" s="82">
        <v>53960</v>
      </c>
      <c r="OD27" s="82">
        <v>61312</v>
      </c>
      <c r="OE27" s="82">
        <v>-7352</v>
      </c>
      <c r="OF27" s="81">
        <v>-0.35059000000000001</v>
      </c>
      <c r="OG27" s="82">
        <f t="shared" si="3"/>
        <v>506992</v>
      </c>
      <c r="OH27" s="82">
        <f t="shared" si="4"/>
        <v>432019</v>
      </c>
      <c r="OI27" s="82">
        <f t="shared" si="5"/>
        <v>74973</v>
      </c>
      <c r="OJ27" s="81">
        <f t="shared" si="1"/>
        <v>3.721230115891057</v>
      </c>
      <c r="OK27" s="82">
        <f t="shared" si="6"/>
        <v>744682</v>
      </c>
      <c r="OL27" s="82">
        <f t="shared" si="7"/>
        <v>729380</v>
      </c>
      <c r="OM27" s="82">
        <f t="shared" si="8"/>
        <v>15302</v>
      </c>
      <c r="ON27" s="81">
        <f t="shared" si="9"/>
        <v>0.73765623734578734</v>
      </c>
      <c r="OO27" s="108"/>
    </row>
    <row r="28" spans="1:405" ht="31.5" customHeight="1">
      <c r="A28" s="37"/>
      <c r="B28" s="78" t="s">
        <v>35</v>
      </c>
      <c r="C28" s="79">
        <v>2489669</v>
      </c>
      <c r="D28" s="79">
        <v>60266</v>
      </c>
      <c r="E28" s="79">
        <v>54262</v>
      </c>
      <c r="F28" s="79">
        <v>6004</v>
      </c>
      <c r="G28" s="79">
        <v>2500130</v>
      </c>
      <c r="H28" s="79">
        <v>65114</v>
      </c>
      <c r="I28" s="79">
        <v>54653</v>
      </c>
      <c r="J28" s="79">
        <v>10461</v>
      </c>
      <c r="K28" s="81">
        <v>0.42017599999999999</v>
      </c>
      <c r="L28" s="79">
        <v>2508485</v>
      </c>
      <c r="M28" s="79">
        <v>69600</v>
      </c>
      <c r="N28" s="79">
        <v>61245</v>
      </c>
      <c r="O28" s="79">
        <v>8355</v>
      </c>
      <c r="P28" s="81">
        <v>0.33418300000000001</v>
      </c>
      <c r="Q28" s="79">
        <v>2512257</v>
      </c>
      <c r="R28" s="79">
        <v>64618</v>
      </c>
      <c r="S28" s="79">
        <v>60846</v>
      </c>
      <c r="T28" s="79">
        <v>3772</v>
      </c>
      <c r="U28" s="81">
        <v>0.15037</v>
      </c>
      <c r="V28" s="79">
        <v>2520973</v>
      </c>
      <c r="W28" s="79">
        <v>61245</v>
      </c>
      <c r="X28" s="79">
        <v>52529</v>
      </c>
      <c r="Y28" s="79">
        <v>8716</v>
      </c>
      <c r="Z28" s="81">
        <v>0.346939</v>
      </c>
      <c r="AA28" s="79">
        <v>2533869</v>
      </c>
      <c r="AB28" s="79">
        <v>63233</v>
      </c>
      <c r="AC28" s="79">
        <v>50337</v>
      </c>
      <c r="AD28" s="79">
        <v>12896</v>
      </c>
      <c r="AE28" s="81">
        <v>0.51154900000000003</v>
      </c>
      <c r="AF28" s="79">
        <v>2542846</v>
      </c>
      <c r="AG28" s="79">
        <v>67871</v>
      </c>
      <c r="AH28" s="79">
        <v>58894</v>
      </c>
      <c r="AI28" s="79">
        <v>8977</v>
      </c>
      <c r="AJ28" s="81">
        <v>0.35427999999999998</v>
      </c>
      <c r="AK28" s="79">
        <v>2550719</v>
      </c>
      <c r="AL28" s="79">
        <v>68135</v>
      </c>
      <c r="AM28" s="79">
        <v>60262</v>
      </c>
      <c r="AN28" s="79">
        <v>7873</v>
      </c>
      <c r="AO28" s="81">
        <v>0.309614</v>
      </c>
      <c r="AP28" s="79">
        <v>2555194</v>
      </c>
      <c r="AQ28" s="79">
        <v>66268</v>
      </c>
      <c r="AR28" s="79">
        <v>61793</v>
      </c>
      <c r="AS28" s="79">
        <v>4475</v>
      </c>
      <c r="AT28" s="81">
        <v>0.17544100000000001</v>
      </c>
      <c r="AU28" s="79">
        <v>2558307</v>
      </c>
      <c r="AV28" s="79">
        <v>68423</v>
      </c>
      <c r="AW28" s="79">
        <v>65310</v>
      </c>
      <c r="AX28" s="79">
        <v>3113</v>
      </c>
      <c r="AY28" s="81">
        <v>0.12182999999999999</v>
      </c>
      <c r="AZ28" s="79">
        <v>2571110</v>
      </c>
      <c r="BA28" s="79">
        <v>68275</v>
      </c>
      <c r="BB28" s="79">
        <v>55472</v>
      </c>
      <c r="BC28" s="79">
        <v>12803</v>
      </c>
      <c r="BD28" s="81">
        <v>0.500448</v>
      </c>
      <c r="BE28" s="79">
        <v>2574946</v>
      </c>
      <c r="BF28" s="79">
        <v>71720</v>
      </c>
      <c r="BG28" s="79">
        <v>67884</v>
      </c>
      <c r="BH28" s="79">
        <v>3836</v>
      </c>
      <c r="BI28" s="81">
        <v>0.149196</v>
      </c>
      <c r="BJ28" s="79">
        <v>2597739</v>
      </c>
      <c r="BK28" s="79">
        <v>84336</v>
      </c>
      <c r="BL28" s="79">
        <v>61543</v>
      </c>
      <c r="BM28" s="79">
        <v>22793</v>
      </c>
      <c r="BN28" s="81">
        <v>0.88518399999999997</v>
      </c>
      <c r="BO28" s="79">
        <v>2624183</v>
      </c>
      <c r="BP28" s="79">
        <v>89286</v>
      </c>
      <c r="BQ28" s="79">
        <v>62842</v>
      </c>
      <c r="BR28" s="79">
        <v>26444</v>
      </c>
      <c r="BS28" s="81">
        <v>1.017962</v>
      </c>
      <c r="BT28" s="79">
        <v>2667679</v>
      </c>
      <c r="BU28" s="79">
        <v>118458</v>
      </c>
      <c r="BV28" s="79">
        <v>74962</v>
      </c>
      <c r="BW28" s="79">
        <v>43496</v>
      </c>
      <c r="BX28" s="81">
        <v>1.6575059999999999</v>
      </c>
      <c r="BY28" s="79">
        <v>2696638</v>
      </c>
      <c r="BZ28" s="79">
        <v>97792</v>
      </c>
      <c r="CA28" s="79">
        <v>68833</v>
      </c>
      <c r="CB28" s="79">
        <v>28959</v>
      </c>
      <c r="CC28" s="81">
        <v>1.08555</v>
      </c>
      <c r="CD28" s="79">
        <v>2712091</v>
      </c>
      <c r="CE28" s="79">
        <v>82527</v>
      </c>
      <c r="CF28" s="79">
        <v>67074</v>
      </c>
      <c r="CG28" s="79">
        <v>15453</v>
      </c>
      <c r="CH28" s="81">
        <v>0.57304699999999997</v>
      </c>
      <c r="CI28" s="79">
        <v>2730653</v>
      </c>
      <c r="CJ28" s="79">
        <v>87432</v>
      </c>
      <c r="CK28" s="79">
        <v>68870</v>
      </c>
      <c r="CL28" s="79">
        <v>18562</v>
      </c>
      <c r="CM28" s="81">
        <v>0.68441700000000005</v>
      </c>
      <c r="CN28" s="79">
        <v>2737803</v>
      </c>
      <c r="CO28" s="79">
        <v>84405</v>
      </c>
      <c r="CP28" s="79">
        <v>77255</v>
      </c>
      <c r="CQ28" s="79">
        <v>7150</v>
      </c>
      <c r="CR28" s="81">
        <v>0.26184200000000002</v>
      </c>
      <c r="CS28" s="79">
        <v>2746014</v>
      </c>
      <c r="CT28" s="79">
        <v>84919</v>
      </c>
      <c r="CU28" s="79">
        <v>76708</v>
      </c>
      <c r="CV28" s="79">
        <v>8211</v>
      </c>
      <c r="CW28" s="81">
        <v>0.29991200000000001</v>
      </c>
      <c r="CX28" s="79">
        <v>2747137</v>
      </c>
      <c r="CY28" s="79">
        <v>79541</v>
      </c>
      <c r="CZ28" s="79">
        <v>78418</v>
      </c>
      <c r="DA28" s="79">
        <v>1123</v>
      </c>
      <c r="DB28" s="81">
        <v>4.0896000000000002E-2</v>
      </c>
      <c r="DC28" s="79">
        <v>2750687</v>
      </c>
      <c r="DD28" s="79">
        <v>77765</v>
      </c>
      <c r="DE28" s="79">
        <v>74215</v>
      </c>
      <c r="DF28" s="79">
        <v>3550</v>
      </c>
      <c r="DG28" s="81">
        <v>0.12922500000000001</v>
      </c>
      <c r="DH28" s="79">
        <v>2756316</v>
      </c>
      <c r="DI28" s="79">
        <v>76812</v>
      </c>
      <c r="DJ28" s="79">
        <v>71183</v>
      </c>
      <c r="DK28" s="79">
        <v>5629</v>
      </c>
      <c r="DL28" s="81">
        <v>0.20463999999999999</v>
      </c>
      <c r="DM28" s="79">
        <v>2751451</v>
      </c>
      <c r="DN28" s="79">
        <v>69393</v>
      </c>
      <c r="DO28" s="79">
        <v>74258</v>
      </c>
      <c r="DP28" s="79">
        <v>-4865</v>
      </c>
      <c r="DQ28" s="81">
        <v>-0.17649999999999999</v>
      </c>
      <c r="DR28" s="79">
        <v>2769762</v>
      </c>
      <c r="DS28" s="79">
        <v>93577</v>
      </c>
      <c r="DT28" s="79">
        <v>75266</v>
      </c>
      <c r="DU28" s="79">
        <v>18311</v>
      </c>
      <c r="DV28" s="81">
        <v>0.66550299999999996</v>
      </c>
      <c r="DW28" s="79">
        <v>2793193</v>
      </c>
      <c r="DX28" s="79">
        <v>101976</v>
      </c>
      <c r="DY28" s="79">
        <v>78545</v>
      </c>
      <c r="DZ28" s="79">
        <v>23431</v>
      </c>
      <c r="EA28" s="81">
        <v>0.84595699999999996</v>
      </c>
      <c r="EB28" s="79">
        <v>2795140</v>
      </c>
      <c r="EC28" s="79">
        <v>91644</v>
      </c>
      <c r="ED28" s="79">
        <v>89697</v>
      </c>
      <c r="EE28" s="79">
        <v>1947</v>
      </c>
      <c r="EF28" s="81">
        <v>6.9705000000000003E-2</v>
      </c>
      <c r="EG28" s="79">
        <v>2805374</v>
      </c>
      <c r="EH28" s="79">
        <v>89814</v>
      </c>
      <c r="EI28" s="79">
        <v>79580</v>
      </c>
      <c r="EJ28" s="79">
        <v>10234</v>
      </c>
      <c r="EK28" s="81">
        <v>0.36613600000000002</v>
      </c>
      <c r="EL28" s="79">
        <v>2815429</v>
      </c>
      <c r="EM28" s="79">
        <v>90931</v>
      </c>
      <c r="EN28" s="79">
        <v>80876</v>
      </c>
      <c r="EO28" s="79">
        <v>10055</v>
      </c>
      <c r="EP28" s="81">
        <v>0.35841899999999999</v>
      </c>
      <c r="EQ28" s="79">
        <v>2827626</v>
      </c>
      <c r="ER28" s="79">
        <v>88845</v>
      </c>
      <c r="ES28" s="79">
        <v>76648</v>
      </c>
      <c r="ET28" s="79">
        <v>12197</v>
      </c>
      <c r="EU28" s="81">
        <v>0.43321999999999999</v>
      </c>
      <c r="EV28" s="79">
        <v>2840743</v>
      </c>
      <c r="EW28" s="79">
        <v>92804</v>
      </c>
      <c r="EX28" s="79">
        <v>79687</v>
      </c>
      <c r="EY28" s="79">
        <v>13117</v>
      </c>
      <c r="EZ28" s="81">
        <v>0.46388699999999999</v>
      </c>
      <c r="FA28" s="79">
        <v>2844199</v>
      </c>
      <c r="FB28" s="79">
        <v>91440</v>
      </c>
      <c r="FC28" s="79">
        <v>87984</v>
      </c>
      <c r="FD28" s="79">
        <v>3456</v>
      </c>
      <c r="FE28" s="81">
        <v>0.121658</v>
      </c>
      <c r="FF28" s="79">
        <v>2848395</v>
      </c>
      <c r="FG28" s="79">
        <v>81940</v>
      </c>
      <c r="FH28" s="79">
        <v>77744</v>
      </c>
      <c r="FI28" s="79">
        <v>4196</v>
      </c>
      <c r="FJ28" s="81">
        <v>0.14752799999999999</v>
      </c>
      <c r="FK28" s="79">
        <v>2851470</v>
      </c>
      <c r="FL28" s="79">
        <v>75739</v>
      </c>
      <c r="FM28" s="79">
        <v>72664</v>
      </c>
      <c r="FN28" s="79">
        <v>3075</v>
      </c>
      <c r="FO28" s="81">
        <v>0.107956</v>
      </c>
      <c r="FP28" s="79">
        <v>2856430</v>
      </c>
      <c r="FQ28" s="79">
        <v>72504</v>
      </c>
      <c r="FR28" s="79">
        <v>67544</v>
      </c>
      <c r="FS28" s="79">
        <v>4960</v>
      </c>
      <c r="FT28" s="81">
        <v>0.17394499999999999</v>
      </c>
      <c r="FU28" s="79">
        <v>2844440</v>
      </c>
      <c r="FV28" s="79">
        <v>62996</v>
      </c>
      <c r="FW28" s="79">
        <v>74986</v>
      </c>
      <c r="FX28" s="79">
        <v>-11990</v>
      </c>
      <c r="FY28" s="81">
        <v>-0.41975000000000001</v>
      </c>
      <c r="FZ28" s="79">
        <v>2849512</v>
      </c>
      <c r="GA28" s="79">
        <v>82662</v>
      </c>
      <c r="GB28" s="79">
        <v>77590</v>
      </c>
      <c r="GC28" s="79">
        <v>5072</v>
      </c>
      <c r="GD28" s="81">
        <v>0.178313</v>
      </c>
      <c r="GE28" s="79">
        <v>2861572</v>
      </c>
      <c r="GF28" s="79">
        <v>88478</v>
      </c>
      <c r="GG28" s="79">
        <v>76418</v>
      </c>
      <c r="GH28" s="79">
        <v>12060</v>
      </c>
      <c r="GI28" s="81">
        <v>0.42323</v>
      </c>
      <c r="GJ28" s="79">
        <v>2875389</v>
      </c>
      <c r="GK28" s="79">
        <v>102586</v>
      </c>
      <c r="GL28" s="79">
        <v>88769</v>
      </c>
      <c r="GM28" s="79">
        <v>13817</v>
      </c>
      <c r="GN28" s="81">
        <v>0.482846</v>
      </c>
      <c r="GO28" s="79">
        <v>2892826</v>
      </c>
      <c r="GP28" s="79">
        <v>93709</v>
      </c>
      <c r="GQ28" s="79">
        <v>76272</v>
      </c>
      <c r="GR28" s="79">
        <v>17437</v>
      </c>
      <c r="GS28" s="81">
        <v>0.60642200000000002</v>
      </c>
      <c r="GT28" s="79">
        <v>2905716</v>
      </c>
      <c r="GU28" s="79">
        <v>94249</v>
      </c>
      <c r="GV28" s="79">
        <v>81359</v>
      </c>
      <c r="GW28" s="79">
        <v>12890</v>
      </c>
      <c r="GX28" s="81">
        <v>0.44558500000000001</v>
      </c>
      <c r="GY28" s="79">
        <v>2914320</v>
      </c>
      <c r="GZ28" s="79">
        <v>89164</v>
      </c>
      <c r="HA28" s="79">
        <v>80560</v>
      </c>
      <c r="HB28" s="79">
        <v>8604</v>
      </c>
      <c r="HC28" s="81">
        <v>0.29610599999999998</v>
      </c>
      <c r="HD28" s="79">
        <v>2927541</v>
      </c>
      <c r="HE28" s="79">
        <v>93225</v>
      </c>
      <c r="HF28" s="79">
        <v>80004</v>
      </c>
      <c r="HG28" s="79">
        <v>13221</v>
      </c>
      <c r="HH28" s="81">
        <v>0.453656</v>
      </c>
      <c r="HI28" s="79">
        <v>2938760</v>
      </c>
      <c r="HJ28" s="79">
        <v>96722</v>
      </c>
      <c r="HK28" s="79">
        <v>85503</v>
      </c>
      <c r="HL28" s="79">
        <v>11219</v>
      </c>
      <c r="HM28" s="81">
        <v>0.38322299999999998</v>
      </c>
      <c r="HN28" s="79">
        <v>2948249</v>
      </c>
      <c r="HO28" s="79">
        <v>86134</v>
      </c>
      <c r="HP28" s="79">
        <v>76645</v>
      </c>
      <c r="HQ28" s="79">
        <v>9489</v>
      </c>
      <c r="HR28" s="81">
        <v>0.32289099999999998</v>
      </c>
      <c r="HS28" s="79">
        <v>2954553</v>
      </c>
      <c r="HT28" s="79">
        <v>83799</v>
      </c>
      <c r="HU28" s="79">
        <v>77495</v>
      </c>
      <c r="HV28" s="79">
        <v>6304</v>
      </c>
      <c r="HW28" s="81">
        <v>0.21382200000000001</v>
      </c>
      <c r="HX28" s="79">
        <v>2958914</v>
      </c>
      <c r="HY28" s="79">
        <v>79273</v>
      </c>
      <c r="HZ28" s="79">
        <v>74912</v>
      </c>
      <c r="IA28" s="79">
        <v>4361</v>
      </c>
      <c r="IB28" s="81">
        <v>0.14760300000000001</v>
      </c>
      <c r="IC28" s="79">
        <v>2950827</v>
      </c>
      <c r="ID28" s="79">
        <v>72033</v>
      </c>
      <c r="IE28" s="79">
        <v>80120</v>
      </c>
      <c r="IF28" s="79">
        <v>-8087</v>
      </c>
      <c r="IG28" s="81">
        <v>-0.27331</v>
      </c>
      <c r="IH28" s="79">
        <v>2963724</v>
      </c>
      <c r="II28" s="79">
        <v>94246</v>
      </c>
      <c r="IJ28" s="79">
        <v>81349</v>
      </c>
      <c r="IK28" s="79">
        <v>12897</v>
      </c>
      <c r="IL28" s="81">
        <v>0.43706400000000001</v>
      </c>
      <c r="IM28" s="79">
        <v>2980529</v>
      </c>
      <c r="IN28" s="79">
        <v>100577</v>
      </c>
      <c r="IO28" s="79">
        <v>83772</v>
      </c>
      <c r="IP28" s="79">
        <v>16805</v>
      </c>
      <c r="IQ28" s="81">
        <v>0.56702300000000005</v>
      </c>
      <c r="IR28" s="79">
        <v>3005829</v>
      </c>
      <c r="IS28" s="79">
        <v>112896</v>
      </c>
      <c r="IT28" s="79">
        <v>87596</v>
      </c>
      <c r="IU28" s="79">
        <v>25300</v>
      </c>
      <c r="IV28" s="81">
        <v>0.84884300000000001</v>
      </c>
      <c r="IW28" s="79">
        <v>3027868</v>
      </c>
      <c r="IX28" s="82">
        <v>111900</v>
      </c>
      <c r="IY28" s="82">
        <v>89861</v>
      </c>
      <c r="IZ28" s="82">
        <v>22039</v>
      </c>
      <c r="JA28" s="81">
        <v>0.733209</v>
      </c>
      <c r="JB28" s="79">
        <v>3043720</v>
      </c>
      <c r="JC28" s="82">
        <v>106678</v>
      </c>
      <c r="JD28" s="82">
        <v>90826</v>
      </c>
      <c r="JE28" s="82">
        <v>15852</v>
      </c>
      <c r="JF28" s="81">
        <v>0.52353700000000003</v>
      </c>
      <c r="JG28" s="79">
        <v>3057965</v>
      </c>
      <c r="JH28" s="82">
        <v>104609</v>
      </c>
      <c r="JI28" s="82">
        <v>90364</v>
      </c>
      <c r="JJ28" s="82">
        <v>14245</v>
      </c>
      <c r="JK28" s="81">
        <v>0.46801300000000001</v>
      </c>
      <c r="JL28" s="79">
        <v>3074376</v>
      </c>
      <c r="JM28" s="82">
        <v>108465</v>
      </c>
      <c r="JN28" s="82">
        <v>92054</v>
      </c>
      <c r="JO28" s="82">
        <v>16411</v>
      </c>
      <c r="JP28" s="81">
        <v>0.53666400000000003</v>
      </c>
      <c r="JQ28" s="79">
        <v>3089828</v>
      </c>
      <c r="JR28" s="82">
        <v>106182</v>
      </c>
      <c r="JS28" s="82">
        <v>90730</v>
      </c>
      <c r="JT28" s="82">
        <v>15452</v>
      </c>
      <c r="JU28" s="81">
        <v>0.502606</v>
      </c>
      <c r="JV28" s="79">
        <v>3109776</v>
      </c>
      <c r="JW28" s="82">
        <v>105346</v>
      </c>
      <c r="JX28" s="82">
        <v>85398</v>
      </c>
      <c r="JY28" s="82">
        <v>19948</v>
      </c>
      <c r="JZ28" s="81">
        <v>0.64560200000000001</v>
      </c>
      <c r="KA28" s="79">
        <v>3119672</v>
      </c>
      <c r="KB28" s="82">
        <v>100855</v>
      </c>
      <c r="KC28" s="82">
        <v>90959</v>
      </c>
      <c r="KD28" s="82">
        <v>9896</v>
      </c>
      <c r="KE28" s="81">
        <v>0.318222</v>
      </c>
      <c r="KF28" s="79">
        <v>3126041</v>
      </c>
      <c r="KG28" s="82">
        <v>87269</v>
      </c>
      <c r="KH28" s="82">
        <v>80900</v>
      </c>
      <c r="KI28" s="82">
        <v>6369</v>
      </c>
      <c r="KJ28" s="81">
        <v>0.204156</v>
      </c>
      <c r="KK28" s="79">
        <v>3100432</v>
      </c>
      <c r="KL28" s="82">
        <v>76607</v>
      </c>
      <c r="KM28" s="82">
        <v>102216</v>
      </c>
      <c r="KN28" s="82">
        <v>-25609</v>
      </c>
      <c r="KO28" s="81">
        <v>-0.81921999999999995</v>
      </c>
      <c r="KP28" s="79">
        <v>3114226</v>
      </c>
      <c r="KQ28" s="82">
        <v>108486</v>
      </c>
      <c r="KR28" s="82">
        <v>94692</v>
      </c>
      <c r="KS28" s="82">
        <v>13794</v>
      </c>
      <c r="KT28" s="81">
        <v>0.44490600000000002</v>
      </c>
      <c r="KU28" s="79">
        <v>3131033</v>
      </c>
      <c r="KV28" s="82">
        <v>114926</v>
      </c>
      <c r="KW28" s="82">
        <v>98119</v>
      </c>
      <c r="KX28" s="82">
        <v>16807</v>
      </c>
      <c r="KY28" s="81">
        <v>0.53968499999999997</v>
      </c>
      <c r="KZ28" s="79">
        <v>3143605</v>
      </c>
      <c r="LA28" s="82">
        <v>106708</v>
      </c>
      <c r="LB28" s="82">
        <v>94136</v>
      </c>
      <c r="LC28" s="82">
        <v>12572</v>
      </c>
      <c r="LD28" s="81">
        <v>0.40152900000000002</v>
      </c>
      <c r="LE28" s="79">
        <v>3162952</v>
      </c>
      <c r="LF28" s="82">
        <v>109815</v>
      </c>
      <c r="LG28" s="82">
        <v>90468</v>
      </c>
      <c r="LH28" s="82">
        <v>19347</v>
      </c>
      <c r="LI28" s="81">
        <v>0.61543999999999999</v>
      </c>
      <c r="LJ28" s="79">
        <v>3177678</v>
      </c>
      <c r="LK28" s="82">
        <v>108134</v>
      </c>
      <c r="LL28" s="82">
        <v>93408</v>
      </c>
      <c r="LM28" s="82">
        <v>14726</v>
      </c>
      <c r="LN28" s="81">
        <v>0.46557799999999999</v>
      </c>
      <c r="LO28" s="79">
        <v>3193902</v>
      </c>
      <c r="LP28" s="82">
        <v>108722</v>
      </c>
      <c r="LQ28" s="82">
        <v>92498</v>
      </c>
      <c r="LR28" s="82">
        <v>16224</v>
      </c>
      <c r="LS28" s="81">
        <v>0.51056100000000004</v>
      </c>
      <c r="LT28" s="79">
        <v>3208064</v>
      </c>
      <c r="LU28" s="82">
        <v>111771</v>
      </c>
      <c r="LV28" s="82">
        <v>97609</v>
      </c>
      <c r="LW28" s="82">
        <v>14162</v>
      </c>
      <c r="LX28" s="81">
        <v>0.443407</v>
      </c>
      <c r="LY28" s="79">
        <v>3221307</v>
      </c>
      <c r="LZ28" s="82">
        <v>111250</v>
      </c>
      <c r="MA28" s="82">
        <v>98007</v>
      </c>
      <c r="MB28" s="82">
        <v>13243</v>
      </c>
      <c r="MC28" s="81">
        <v>0.41280299999999998</v>
      </c>
      <c r="MD28" s="79">
        <v>3226597</v>
      </c>
      <c r="ME28" s="82">
        <v>113549</v>
      </c>
      <c r="MF28" s="82">
        <v>108259</v>
      </c>
      <c r="MG28" s="82">
        <v>5290</v>
      </c>
      <c r="MH28" s="81">
        <v>0.164219</v>
      </c>
      <c r="MI28" s="79">
        <v>3236777</v>
      </c>
      <c r="MJ28" s="82">
        <v>110070</v>
      </c>
      <c r="MK28" s="82">
        <v>99890</v>
      </c>
      <c r="ML28" s="82">
        <v>10180</v>
      </c>
      <c r="MM28" s="81">
        <v>0.31550299999999998</v>
      </c>
      <c r="MN28" s="79">
        <v>3247782</v>
      </c>
      <c r="MO28" s="82">
        <v>95101</v>
      </c>
      <c r="MP28" s="82">
        <v>84096</v>
      </c>
      <c r="MQ28" s="82">
        <v>11005</v>
      </c>
      <c r="MR28" s="81">
        <v>0.339999</v>
      </c>
      <c r="MS28" s="79">
        <v>3234477</v>
      </c>
      <c r="MT28" s="82">
        <v>81573</v>
      </c>
      <c r="MU28" s="82">
        <v>94878</v>
      </c>
      <c r="MV28" s="82">
        <v>-13305</v>
      </c>
      <c r="MW28" s="81">
        <v>-0.40966000000000002</v>
      </c>
      <c r="MX28" s="79">
        <v>3238534</v>
      </c>
      <c r="MY28" s="82">
        <v>98412</v>
      </c>
      <c r="MZ28" s="82">
        <v>94355</v>
      </c>
      <c r="NA28" s="82">
        <v>4057</v>
      </c>
      <c r="NB28" s="81">
        <v>0.12543000000000001</v>
      </c>
      <c r="NC28" s="79">
        <v>3253985</v>
      </c>
      <c r="ND28" s="82">
        <v>114490</v>
      </c>
      <c r="NE28" s="82">
        <v>99039</v>
      </c>
      <c r="NF28" s="82">
        <v>15451</v>
      </c>
      <c r="NG28" s="81">
        <v>0.477099</v>
      </c>
      <c r="NH28" s="79">
        <v>3276019</v>
      </c>
      <c r="NI28" s="82">
        <v>126393</v>
      </c>
      <c r="NJ28" s="82">
        <v>104359</v>
      </c>
      <c r="NK28" s="82">
        <v>22034</v>
      </c>
      <c r="NL28" s="81">
        <v>0.67713900000000005</v>
      </c>
      <c r="NM28" s="79">
        <v>3294321</v>
      </c>
      <c r="NN28" s="82">
        <v>120849</v>
      </c>
      <c r="NO28" s="82">
        <v>102547</v>
      </c>
      <c r="NP28" s="82">
        <v>18302</v>
      </c>
      <c r="NQ28" s="81">
        <v>0.558666</v>
      </c>
      <c r="NR28" s="79">
        <v>3308551</v>
      </c>
      <c r="NS28" s="82">
        <v>115655</v>
      </c>
      <c r="NT28" s="82">
        <v>101425</v>
      </c>
      <c r="NU28" s="82">
        <v>14230</v>
      </c>
      <c r="NV28" s="81">
        <v>0.43195499999999998</v>
      </c>
      <c r="NW28" s="79">
        <v>3326474</v>
      </c>
      <c r="NX28" s="82">
        <v>122216</v>
      </c>
      <c r="NY28" s="82">
        <v>104293</v>
      </c>
      <c r="NZ28" s="82">
        <v>17923</v>
      </c>
      <c r="OA28" s="81">
        <v>0.54171800000000003</v>
      </c>
      <c r="OB28" s="79">
        <v>3334233</v>
      </c>
      <c r="OC28" s="82">
        <v>115081</v>
      </c>
      <c r="OD28" s="82">
        <v>107322</v>
      </c>
      <c r="OE28" s="82">
        <v>7759</v>
      </c>
      <c r="OF28" s="81">
        <v>0.23325000000000001</v>
      </c>
      <c r="OG28" s="82">
        <f t="shared" si="3"/>
        <v>813096</v>
      </c>
      <c r="OH28" s="82">
        <f t="shared" si="4"/>
        <v>713340</v>
      </c>
      <c r="OI28" s="82">
        <f t="shared" si="5"/>
        <v>99756</v>
      </c>
      <c r="OJ28" s="81">
        <f t="shared" si="1"/>
        <v>3.0841462159106401</v>
      </c>
      <c r="OK28" s="82">
        <f t="shared" si="6"/>
        <v>1324639</v>
      </c>
      <c r="OL28" s="82">
        <f t="shared" si="7"/>
        <v>1198470</v>
      </c>
      <c r="OM28" s="82">
        <f t="shared" si="8"/>
        <v>126169</v>
      </c>
      <c r="ON28" s="81">
        <f t="shared" si="9"/>
        <v>3.9328704165502928</v>
      </c>
      <c r="OO28" s="108"/>
    </row>
    <row r="29" spans="1:405" s="51" customFormat="1" ht="31.5" customHeight="1">
      <c r="A29" s="50"/>
      <c r="B29" s="83" t="s">
        <v>36</v>
      </c>
      <c r="C29" s="84" t="s">
        <v>42</v>
      </c>
      <c r="D29" s="84">
        <v>87</v>
      </c>
      <c r="E29" s="84">
        <v>91</v>
      </c>
      <c r="F29" s="84">
        <v>-4</v>
      </c>
      <c r="G29" s="84" t="s">
        <v>42</v>
      </c>
      <c r="H29" s="84">
        <v>99</v>
      </c>
      <c r="I29" s="84">
        <v>77</v>
      </c>
      <c r="J29" s="84">
        <v>22</v>
      </c>
      <c r="K29" s="81">
        <v>-11.340199999999999</v>
      </c>
      <c r="L29" s="84" t="s">
        <v>42</v>
      </c>
      <c r="M29" s="84">
        <v>59</v>
      </c>
      <c r="N29" s="84">
        <v>72</v>
      </c>
      <c r="O29" s="84">
        <v>-13</v>
      </c>
      <c r="P29" s="81">
        <v>7.5581389999999997</v>
      </c>
      <c r="Q29" s="84" t="s">
        <v>42</v>
      </c>
      <c r="R29" s="84">
        <v>37</v>
      </c>
      <c r="S29" s="84">
        <v>63</v>
      </c>
      <c r="T29" s="84">
        <v>-26</v>
      </c>
      <c r="U29" s="81">
        <v>14.05405</v>
      </c>
      <c r="V29" s="84" t="s">
        <v>42</v>
      </c>
      <c r="W29" s="84">
        <v>37</v>
      </c>
      <c r="X29" s="84">
        <v>58</v>
      </c>
      <c r="Y29" s="84">
        <v>-21</v>
      </c>
      <c r="Z29" s="81">
        <v>9.9526059999999994</v>
      </c>
      <c r="AA29" s="84" t="s">
        <v>42</v>
      </c>
      <c r="AB29" s="84">
        <v>58</v>
      </c>
      <c r="AC29" s="84">
        <v>48</v>
      </c>
      <c r="AD29" s="84">
        <v>10</v>
      </c>
      <c r="AE29" s="81">
        <v>-4.3103400000000001</v>
      </c>
      <c r="AF29" s="84" t="s">
        <v>42</v>
      </c>
      <c r="AG29" s="84">
        <v>53</v>
      </c>
      <c r="AH29" s="84">
        <v>45</v>
      </c>
      <c r="AI29" s="84">
        <v>8</v>
      </c>
      <c r="AJ29" s="81">
        <v>-3.6036000000000001</v>
      </c>
      <c r="AK29" s="84" t="s">
        <v>42</v>
      </c>
      <c r="AL29" s="84">
        <v>84</v>
      </c>
      <c r="AM29" s="84">
        <v>47</v>
      </c>
      <c r="AN29" s="84">
        <v>37</v>
      </c>
      <c r="AO29" s="81">
        <v>-17.2897</v>
      </c>
      <c r="AP29" s="84" t="s">
        <v>42</v>
      </c>
      <c r="AQ29" s="84">
        <v>72</v>
      </c>
      <c r="AR29" s="84">
        <v>50</v>
      </c>
      <c r="AS29" s="84">
        <v>22</v>
      </c>
      <c r="AT29" s="81">
        <v>-12.429399999999999</v>
      </c>
      <c r="AU29" s="84" t="s">
        <v>42</v>
      </c>
      <c r="AV29" s="84">
        <v>118</v>
      </c>
      <c r="AW29" s="84">
        <v>82</v>
      </c>
      <c r="AX29" s="84">
        <v>36</v>
      </c>
      <c r="AY29" s="81">
        <v>-23.2258</v>
      </c>
      <c r="AZ29" s="84" t="s">
        <v>42</v>
      </c>
      <c r="BA29" s="84">
        <v>92</v>
      </c>
      <c r="BB29" s="84">
        <v>67</v>
      </c>
      <c r="BC29" s="84">
        <v>25</v>
      </c>
      <c r="BD29" s="81">
        <v>-21.008400000000002</v>
      </c>
      <c r="BE29" s="84" t="s">
        <v>42</v>
      </c>
      <c r="BF29" s="84">
        <v>77</v>
      </c>
      <c r="BG29" s="84">
        <v>63</v>
      </c>
      <c r="BH29" s="84">
        <v>14</v>
      </c>
      <c r="BI29" s="81">
        <v>-14.893599999999999</v>
      </c>
      <c r="BJ29" s="84" t="s">
        <v>42</v>
      </c>
      <c r="BK29" s="84">
        <v>103</v>
      </c>
      <c r="BL29" s="84">
        <v>89</v>
      </c>
      <c r="BM29" s="84">
        <v>14</v>
      </c>
      <c r="BN29" s="85">
        <v>-17.5</v>
      </c>
      <c r="BO29" s="84" t="s">
        <v>42</v>
      </c>
      <c r="BP29" s="84">
        <v>116</v>
      </c>
      <c r="BQ29" s="84">
        <v>67</v>
      </c>
      <c r="BR29" s="84">
        <v>49</v>
      </c>
      <c r="BS29" s="85">
        <v>-74.242400000000004</v>
      </c>
      <c r="BT29" s="84">
        <v>20</v>
      </c>
      <c r="BU29" s="84">
        <v>129</v>
      </c>
      <c r="BV29" s="84">
        <v>92</v>
      </c>
      <c r="BW29" s="84">
        <v>37</v>
      </c>
      <c r="BX29" s="85">
        <v>-217.64699999999999</v>
      </c>
      <c r="BY29" s="84">
        <v>128</v>
      </c>
      <c r="BZ29" s="84">
        <v>187</v>
      </c>
      <c r="CA29" s="84">
        <v>79</v>
      </c>
      <c r="CB29" s="84">
        <v>108</v>
      </c>
      <c r="CC29" s="85">
        <v>540</v>
      </c>
      <c r="CD29" s="84">
        <v>153</v>
      </c>
      <c r="CE29" s="84">
        <v>116</v>
      </c>
      <c r="CF29" s="84">
        <v>91</v>
      </c>
      <c r="CG29" s="84">
        <v>25</v>
      </c>
      <c r="CH29" s="85">
        <v>19.53125</v>
      </c>
      <c r="CI29" s="84">
        <v>200</v>
      </c>
      <c r="CJ29" s="84">
        <v>131</v>
      </c>
      <c r="CK29" s="84">
        <v>84</v>
      </c>
      <c r="CL29" s="84">
        <v>47</v>
      </c>
      <c r="CM29" s="85">
        <v>30.71895</v>
      </c>
      <c r="CN29" s="84">
        <v>238</v>
      </c>
      <c r="CO29" s="84">
        <v>135</v>
      </c>
      <c r="CP29" s="84">
        <v>97</v>
      </c>
      <c r="CQ29" s="84">
        <v>38</v>
      </c>
      <c r="CR29" s="85">
        <v>19</v>
      </c>
      <c r="CS29" s="84">
        <v>304</v>
      </c>
      <c r="CT29" s="84">
        <v>157</v>
      </c>
      <c r="CU29" s="84">
        <v>91</v>
      </c>
      <c r="CV29" s="84">
        <v>66</v>
      </c>
      <c r="CW29" s="85">
        <v>27.731089999999998</v>
      </c>
      <c r="CX29" s="84">
        <v>357</v>
      </c>
      <c r="CY29" s="84">
        <v>145</v>
      </c>
      <c r="CZ29" s="84">
        <v>92</v>
      </c>
      <c r="DA29" s="84">
        <v>53</v>
      </c>
      <c r="DB29" s="85">
        <v>17.43421</v>
      </c>
      <c r="DC29" s="84">
        <v>311</v>
      </c>
      <c r="DD29" s="84">
        <v>142</v>
      </c>
      <c r="DE29" s="84">
        <v>188</v>
      </c>
      <c r="DF29" s="84">
        <v>-46</v>
      </c>
      <c r="DG29" s="85">
        <v>-12.885199999999999</v>
      </c>
      <c r="DH29" s="84">
        <v>321</v>
      </c>
      <c r="DI29" s="84">
        <v>125</v>
      </c>
      <c r="DJ29" s="84">
        <v>115</v>
      </c>
      <c r="DK29" s="84">
        <v>10</v>
      </c>
      <c r="DL29" s="85">
        <v>3.2154340000000001</v>
      </c>
      <c r="DM29" s="84">
        <v>329</v>
      </c>
      <c r="DN29" s="84">
        <v>124</v>
      </c>
      <c r="DO29" s="84">
        <v>116</v>
      </c>
      <c r="DP29" s="84">
        <v>8</v>
      </c>
      <c r="DQ29" s="85">
        <v>2.4922119999999999</v>
      </c>
      <c r="DR29" s="84">
        <v>374</v>
      </c>
      <c r="DS29" s="84">
        <v>138</v>
      </c>
      <c r="DT29" s="84">
        <v>93</v>
      </c>
      <c r="DU29" s="84">
        <v>45</v>
      </c>
      <c r="DV29" s="85">
        <v>13.677809999999999</v>
      </c>
      <c r="DW29" s="84">
        <v>384</v>
      </c>
      <c r="DX29" s="84">
        <v>119</v>
      </c>
      <c r="DY29" s="84">
        <v>109</v>
      </c>
      <c r="DZ29" s="84">
        <v>10</v>
      </c>
      <c r="EA29" s="85">
        <v>2.673797</v>
      </c>
      <c r="EB29" s="84">
        <v>363</v>
      </c>
      <c r="EC29" s="84">
        <v>123</v>
      </c>
      <c r="ED29" s="84">
        <v>144</v>
      </c>
      <c r="EE29" s="84">
        <v>-21</v>
      </c>
      <c r="EF29" s="85">
        <v>-5.46875</v>
      </c>
      <c r="EG29" s="84">
        <v>390</v>
      </c>
      <c r="EH29" s="84">
        <v>132</v>
      </c>
      <c r="EI29" s="84">
        <v>105</v>
      </c>
      <c r="EJ29" s="84">
        <v>27</v>
      </c>
      <c r="EK29" s="85">
        <v>7.4380160000000002</v>
      </c>
      <c r="EL29" s="84">
        <v>431</v>
      </c>
      <c r="EM29" s="84">
        <v>155</v>
      </c>
      <c r="EN29" s="84">
        <v>114</v>
      </c>
      <c r="EO29" s="84">
        <v>41</v>
      </c>
      <c r="EP29" s="85">
        <v>10.51282</v>
      </c>
      <c r="EQ29" s="84">
        <v>447</v>
      </c>
      <c r="ER29" s="84">
        <v>142</v>
      </c>
      <c r="ES29" s="84">
        <v>126</v>
      </c>
      <c r="ET29" s="84">
        <v>16</v>
      </c>
      <c r="EU29" s="85">
        <v>3.712297</v>
      </c>
      <c r="EV29" s="84">
        <v>458</v>
      </c>
      <c r="EW29" s="84">
        <v>134</v>
      </c>
      <c r="EX29" s="84">
        <v>123</v>
      </c>
      <c r="EY29" s="84">
        <v>11</v>
      </c>
      <c r="EZ29" s="85">
        <v>2.4608500000000002</v>
      </c>
      <c r="FA29" s="84">
        <v>482</v>
      </c>
      <c r="FB29" s="84">
        <v>138</v>
      </c>
      <c r="FC29" s="84">
        <v>114</v>
      </c>
      <c r="FD29" s="84">
        <v>24</v>
      </c>
      <c r="FE29" s="85">
        <v>5.2401749999999998</v>
      </c>
      <c r="FF29" s="84">
        <v>494</v>
      </c>
      <c r="FG29" s="84">
        <v>124</v>
      </c>
      <c r="FH29" s="84">
        <v>112</v>
      </c>
      <c r="FI29" s="84">
        <v>12</v>
      </c>
      <c r="FJ29" s="85">
        <v>2.489627</v>
      </c>
      <c r="FK29" s="84">
        <v>526</v>
      </c>
      <c r="FL29" s="84">
        <v>150</v>
      </c>
      <c r="FM29" s="84">
        <v>118</v>
      </c>
      <c r="FN29" s="84">
        <v>32</v>
      </c>
      <c r="FO29" s="85">
        <v>6.4777329999999997</v>
      </c>
      <c r="FP29" s="84">
        <v>550</v>
      </c>
      <c r="FQ29" s="84">
        <v>141</v>
      </c>
      <c r="FR29" s="84">
        <v>117</v>
      </c>
      <c r="FS29" s="84">
        <v>24</v>
      </c>
      <c r="FT29" s="85">
        <v>4.5627370000000003</v>
      </c>
      <c r="FU29" s="84">
        <v>514</v>
      </c>
      <c r="FV29" s="84">
        <v>82</v>
      </c>
      <c r="FW29" s="84">
        <v>118</v>
      </c>
      <c r="FX29" s="84">
        <v>-36</v>
      </c>
      <c r="FY29" s="85">
        <v>-6.5454499999999998</v>
      </c>
      <c r="FZ29" s="84">
        <v>490</v>
      </c>
      <c r="GA29" s="84">
        <v>67</v>
      </c>
      <c r="GB29" s="84">
        <v>91</v>
      </c>
      <c r="GC29" s="84">
        <v>-24</v>
      </c>
      <c r="GD29" s="85">
        <v>-4.6692600000000004</v>
      </c>
      <c r="GE29" s="84">
        <v>516</v>
      </c>
      <c r="GF29" s="84">
        <v>103</v>
      </c>
      <c r="GG29" s="84">
        <v>77</v>
      </c>
      <c r="GH29" s="84">
        <v>26</v>
      </c>
      <c r="GI29" s="85">
        <v>5.3061220000000002</v>
      </c>
      <c r="GJ29" s="84">
        <v>497</v>
      </c>
      <c r="GK29" s="84">
        <v>73</v>
      </c>
      <c r="GL29" s="84">
        <v>92</v>
      </c>
      <c r="GM29" s="84">
        <v>-19</v>
      </c>
      <c r="GN29" s="85">
        <v>-3.6821700000000002</v>
      </c>
      <c r="GO29" s="84">
        <v>499</v>
      </c>
      <c r="GP29" s="84">
        <v>60</v>
      </c>
      <c r="GQ29" s="84">
        <v>58</v>
      </c>
      <c r="GR29" s="84">
        <v>2</v>
      </c>
      <c r="GS29" s="85">
        <v>0.40241500000000002</v>
      </c>
      <c r="GT29" s="84">
        <v>526</v>
      </c>
      <c r="GU29" s="84">
        <v>87</v>
      </c>
      <c r="GV29" s="84">
        <v>60</v>
      </c>
      <c r="GW29" s="84">
        <v>27</v>
      </c>
      <c r="GX29" s="85">
        <v>5.4108210000000003</v>
      </c>
      <c r="GY29" s="84">
        <v>517</v>
      </c>
      <c r="GZ29" s="84">
        <v>66</v>
      </c>
      <c r="HA29" s="84">
        <v>75</v>
      </c>
      <c r="HB29" s="84">
        <v>-9</v>
      </c>
      <c r="HC29" s="85">
        <v>-1.7110300000000001</v>
      </c>
      <c r="HD29" s="84">
        <v>517</v>
      </c>
      <c r="HE29" s="84">
        <v>85</v>
      </c>
      <c r="HF29" s="84">
        <v>85</v>
      </c>
      <c r="HG29" s="84">
        <v>0</v>
      </c>
      <c r="HH29" s="85">
        <v>0</v>
      </c>
      <c r="HI29" s="84">
        <v>522</v>
      </c>
      <c r="HJ29" s="84">
        <v>112</v>
      </c>
      <c r="HK29" s="84">
        <v>107</v>
      </c>
      <c r="HL29" s="84">
        <v>5</v>
      </c>
      <c r="HM29" s="85">
        <v>0.96711800000000003</v>
      </c>
      <c r="HN29" s="84">
        <v>531</v>
      </c>
      <c r="HO29" s="84">
        <v>76</v>
      </c>
      <c r="HP29" s="84">
        <v>67</v>
      </c>
      <c r="HQ29" s="84">
        <v>9</v>
      </c>
      <c r="HR29" s="85">
        <v>1.7241379999999999</v>
      </c>
      <c r="HS29" s="84">
        <v>546</v>
      </c>
      <c r="HT29" s="84">
        <v>92</v>
      </c>
      <c r="HU29" s="84">
        <v>77</v>
      </c>
      <c r="HV29" s="84">
        <v>15</v>
      </c>
      <c r="HW29" s="85">
        <v>2.824859</v>
      </c>
      <c r="HX29" s="84">
        <v>563</v>
      </c>
      <c r="HY29" s="84">
        <v>87</v>
      </c>
      <c r="HZ29" s="84">
        <v>70</v>
      </c>
      <c r="IA29" s="84">
        <v>17</v>
      </c>
      <c r="IB29" s="85">
        <v>3.113553</v>
      </c>
      <c r="IC29" s="84">
        <v>567</v>
      </c>
      <c r="ID29" s="84">
        <v>80</v>
      </c>
      <c r="IE29" s="84">
        <v>76</v>
      </c>
      <c r="IF29" s="84">
        <v>4</v>
      </c>
      <c r="IG29" s="85">
        <v>0.71048</v>
      </c>
      <c r="IH29" s="84">
        <v>566</v>
      </c>
      <c r="II29" s="84">
        <v>73</v>
      </c>
      <c r="IJ29" s="84">
        <v>74</v>
      </c>
      <c r="IK29" s="84">
        <v>-1</v>
      </c>
      <c r="IL29" s="85">
        <v>-0.17637</v>
      </c>
      <c r="IM29" s="84">
        <v>570</v>
      </c>
      <c r="IN29" s="84">
        <v>79</v>
      </c>
      <c r="IO29" s="84">
        <v>75</v>
      </c>
      <c r="IP29" s="84">
        <v>4</v>
      </c>
      <c r="IQ29" s="85">
        <v>0.70671399999999995</v>
      </c>
      <c r="IR29" s="84">
        <v>578</v>
      </c>
      <c r="IS29" s="84">
        <v>87</v>
      </c>
      <c r="IT29" s="84">
        <v>79</v>
      </c>
      <c r="IU29" s="84">
        <v>8</v>
      </c>
      <c r="IV29" s="85">
        <v>1.4035089999999999</v>
      </c>
      <c r="IW29" s="84">
        <v>593</v>
      </c>
      <c r="IX29" s="84">
        <v>99</v>
      </c>
      <c r="IY29" s="84">
        <v>84</v>
      </c>
      <c r="IZ29" s="84">
        <v>15</v>
      </c>
      <c r="JA29" s="85">
        <v>2.5951559999999998</v>
      </c>
      <c r="JB29" s="84">
        <v>620</v>
      </c>
      <c r="JC29" s="84">
        <v>108</v>
      </c>
      <c r="JD29" s="84">
        <v>81</v>
      </c>
      <c r="JE29" s="84">
        <v>27</v>
      </c>
      <c r="JF29" s="85">
        <v>4.5531199999999998</v>
      </c>
      <c r="JG29" s="84">
        <v>643</v>
      </c>
      <c r="JH29" s="84">
        <v>103</v>
      </c>
      <c r="JI29" s="84">
        <v>80</v>
      </c>
      <c r="JJ29" s="84">
        <v>23</v>
      </c>
      <c r="JK29" s="85">
        <v>3.7096770000000001</v>
      </c>
      <c r="JL29" s="84">
        <v>637</v>
      </c>
      <c r="JM29" s="84">
        <v>89</v>
      </c>
      <c r="JN29" s="84">
        <v>95</v>
      </c>
      <c r="JO29" s="84">
        <v>-6</v>
      </c>
      <c r="JP29" s="85">
        <v>-0.93313000000000001</v>
      </c>
      <c r="JQ29" s="84">
        <v>658</v>
      </c>
      <c r="JR29" s="84">
        <v>104</v>
      </c>
      <c r="JS29" s="84">
        <v>83</v>
      </c>
      <c r="JT29" s="84">
        <v>21</v>
      </c>
      <c r="JU29" s="85">
        <v>3.2967029999999999</v>
      </c>
      <c r="JV29" s="84">
        <v>678</v>
      </c>
      <c r="JW29" s="84">
        <v>108</v>
      </c>
      <c r="JX29" s="84">
        <v>88</v>
      </c>
      <c r="JY29" s="84">
        <v>20</v>
      </c>
      <c r="JZ29" s="85">
        <v>3.039514</v>
      </c>
      <c r="KA29" s="84">
        <v>683</v>
      </c>
      <c r="KB29" s="84">
        <v>96</v>
      </c>
      <c r="KC29" s="84">
        <v>91</v>
      </c>
      <c r="KD29" s="84">
        <v>5</v>
      </c>
      <c r="KE29" s="85">
        <v>0.73746299999999998</v>
      </c>
      <c r="KF29" s="84">
        <v>725</v>
      </c>
      <c r="KG29" s="84">
        <v>128</v>
      </c>
      <c r="KH29" s="84">
        <v>86</v>
      </c>
      <c r="KI29" s="84">
        <v>42</v>
      </c>
      <c r="KJ29" s="85">
        <v>6.1493409999999997</v>
      </c>
      <c r="KK29" s="84">
        <v>707</v>
      </c>
      <c r="KL29" s="84">
        <v>69</v>
      </c>
      <c r="KM29" s="84">
        <v>87</v>
      </c>
      <c r="KN29" s="84">
        <v>-18</v>
      </c>
      <c r="KO29" s="85">
        <v>-2.4827599999999999</v>
      </c>
      <c r="KP29" s="84">
        <v>720</v>
      </c>
      <c r="KQ29" s="84">
        <v>108</v>
      </c>
      <c r="KR29" s="84">
        <v>95</v>
      </c>
      <c r="KS29" s="84">
        <v>13</v>
      </c>
      <c r="KT29" s="85">
        <v>1.8387549999999999</v>
      </c>
      <c r="KU29" s="84">
        <v>727</v>
      </c>
      <c r="KV29" s="84">
        <v>122</v>
      </c>
      <c r="KW29" s="84">
        <v>115</v>
      </c>
      <c r="KX29" s="84">
        <v>7</v>
      </c>
      <c r="KY29" s="85">
        <v>0.97222200000000003</v>
      </c>
      <c r="KZ29" s="84">
        <v>749</v>
      </c>
      <c r="LA29" s="84">
        <v>100</v>
      </c>
      <c r="LB29" s="84">
        <v>78</v>
      </c>
      <c r="LC29" s="84">
        <v>22</v>
      </c>
      <c r="LD29" s="85">
        <v>3.026135</v>
      </c>
      <c r="LE29" s="84">
        <v>785</v>
      </c>
      <c r="LF29" s="84">
        <v>131</v>
      </c>
      <c r="LG29" s="84">
        <v>95</v>
      </c>
      <c r="LH29" s="84">
        <v>36</v>
      </c>
      <c r="LI29" s="85">
        <v>4.8064080000000002</v>
      </c>
      <c r="LJ29" s="84">
        <v>797</v>
      </c>
      <c r="LK29" s="84">
        <v>138</v>
      </c>
      <c r="LL29" s="84">
        <v>126</v>
      </c>
      <c r="LM29" s="84">
        <v>12</v>
      </c>
      <c r="LN29" s="85">
        <v>1.528662</v>
      </c>
      <c r="LO29" s="84">
        <v>842</v>
      </c>
      <c r="LP29" s="84">
        <v>143</v>
      </c>
      <c r="LQ29" s="84">
        <v>98</v>
      </c>
      <c r="LR29" s="84">
        <v>45</v>
      </c>
      <c r="LS29" s="85">
        <v>5.6461730000000001</v>
      </c>
      <c r="LT29" s="84">
        <v>871</v>
      </c>
      <c r="LU29" s="84">
        <v>138</v>
      </c>
      <c r="LV29" s="84">
        <v>109</v>
      </c>
      <c r="LW29" s="84">
        <v>29</v>
      </c>
      <c r="LX29" s="85">
        <v>3.4441799999999998</v>
      </c>
      <c r="LY29" s="84">
        <v>872</v>
      </c>
      <c r="LZ29" s="84">
        <v>120</v>
      </c>
      <c r="MA29" s="84">
        <v>119</v>
      </c>
      <c r="MB29" s="84">
        <v>1</v>
      </c>
      <c r="MC29" s="85">
        <v>0.114811</v>
      </c>
      <c r="MD29" s="84">
        <v>886</v>
      </c>
      <c r="ME29" s="84">
        <v>120</v>
      </c>
      <c r="MF29" s="84">
        <v>106</v>
      </c>
      <c r="MG29" s="84">
        <v>14</v>
      </c>
      <c r="MH29" s="85">
        <v>1.605505</v>
      </c>
      <c r="MI29" s="84">
        <v>909</v>
      </c>
      <c r="MJ29" s="84">
        <v>129</v>
      </c>
      <c r="MK29" s="84">
        <v>106</v>
      </c>
      <c r="ML29" s="84">
        <v>23</v>
      </c>
      <c r="MM29" s="85">
        <v>2.5959370000000002</v>
      </c>
      <c r="MN29" s="84">
        <v>911</v>
      </c>
      <c r="MO29" s="84">
        <v>99</v>
      </c>
      <c r="MP29" s="84">
        <v>97</v>
      </c>
      <c r="MQ29" s="84">
        <v>2</v>
      </c>
      <c r="MR29" s="85">
        <v>0.220022</v>
      </c>
      <c r="MS29" s="84">
        <v>871</v>
      </c>
      <c r="MT29" s="84">
        <v>111</v>
      </c>
      <c r="MU29" s="84">
        <v>151</v>
      </c>
      <c r="MV29" s="84">
        <v>-40</v>
      </c>
      <c r="MW29" s="85">
        <v>-4.3907800000000003</v>
      </c>
      <c r="MX29" s="84">
        <v>884</v>
      </c>
      <c r="MY29" s="84">
        <v>78</v>
      </c>
      <c r="MZ29" s="84">
        <v>65</v>
      </c>
      <c r="NA29" s="84">
        <v>13</v>
      </c>
      <c r="NB29" s="85">
        <v>1.492537</v>
      </c>
      <c r="NC29" s="84">
        <v>911</v>
      </c>
      <c r="ND29" s="84">
        <v>101</v>
      </c>
      <c r="NE29" s="84">
        <v>74</v>
      </c>
      <c r="NF29" s="84">
        <v>27</v>
      </c>
      <c r="NG29" s="85">
        <v>3.0542989999999999</v>
      </c>
      <c r="NH29" s="84">
        <v>924</v>
      </c>
      <c r="NI29" s="84">
        <v>103</v>
      </c>
      <c r="NJ29" s="84">
        <v>90</v>
      </c>
      <c r="NK29" s="84">
        <v>13</v>
      </c>
      <c r="NL29" s="85">
        <v>1.427003</v>
      </c>
      <c r="NM29" s="84">
        <v>946</v>
      </c>
      <c r="NN29" s="84">
        <v>99</v>
      </c>
      <c r="NO29" s="84">
        <v>77</v>
      </c>
      <c r="NP29" s="84">
        <v>22</v>
      </c>
      <c r="NQ29" s="85">
        <v>2.3809520000000002</v>
      </c>
      <c r="NR29" s="84">
        <v>971</v>
      </c>
      <c r="NS29" s="84">
        <v>114</v>
      </c>
      <c r="NT29" s="84">
        <v>89</v>
      </c>
      <c r="NU29" s="84">
        <v>25</v>
      </c>
      <c r="NV29" s="85">
        <v>2.642706</v>
      </c>
      <c r="NW29" s="84">
        <v>975</v>
      </c>
      <c r="NX29" s="84">
        <v>101</v>
      </c>
      <c r="NY29" s="84">
        <v>97</v>
      </c>
      <c r="NZ29" s="84">
        <v>4</v>
      </c>
      <c r="OA29" s="85">
        <v>0.41194599999999998</v>
      </c>
      <c r="OB29" s="84">
        <v>989</v>
      </c>
      <c r="OC29" s="84">
        <v>109</v>
      </c>
      <c r="OD29" s="84">
        <v>95</v>
      </c>
      <c r="OE29" s="84">
        <v>14</v>
      </c>
      <c r="OF29" s="85">
        <v>1.435897</v>
      </c>
      <c r="OG29" s="84">
        <f t="shared" si="3"/>
        <v>705</v>
      </c>
      <c r="OH29" s="84">
        <f t="shared" si="4"/>
        <v>587</v>
      </c>
      <c r="OI29" s="84">
        <f t="shared" si="5"/>
        <v>118</v>
      </c>
      <c r="OJ29" s="85">
        <f t="shared" si="1"/>
        <v>13.54764638346728</v>
      </c>
      <c r="OK29" s="84">
        <f t="shared" si="6"/>
        <v>1284</v>
      </c>
      <c r="OL29" s="84">
        <f t="shared" si="7"/>
        <v>1166</v>
      </c>
      <c r="OM29" s="84">
        <f t="shared" si="8"/>
        <v>118</v>
      </c>
      <c r="ON29" s="85">
        <f t="shared" si="9"/>
        <v>13.54764638346728</v>
      </c>
      <c r="OO29" s="108"/>
    </row>
    <row r="30" spans="1:405" s="51" customFormat="1" ht="31.5" customHeight="1">
      <c r="A30" s="64"/>
      <c r="B30" s="83" t="s">
        <v>37</v>
      </c>
      <c r="C30" s="84">
        <v>1163648</v>
      </c>
      <c r="D30" s="84">
        <v>45197</v>
      </c>
      <c r="E30" s="84">
        <v>38165</v>
      </c>
      <c r="F30" s="84">
        <v>7032</v>
      </c>
      <c r="G30" s="84">
        <v>1173620</v>
      </c>
      <c r="H30" s="84">
        <v>51767</v>
      </c>
      <c r="I30" s="84">
        <v>41795</v>
      </c>
      <c r="J30" s="84">
        <v>9972</v>
      </c>
      <c r="K30" s="85">
        <v>0.85696000000000006</v>
      </c>
      <c r="L30" s="84">
        <v>1162966</v>
      </c>
      <c r="M30" s="84">
        <v>39271</v>
      </c>
      <c r="N30" s="84">
        <v>49925</v>
      </c>
      <c r="O30" s="84">
        <v>-10654</v>
      </c>
      <c r="P30" s="85">
        <v>-0.90778999999999999</v>
      </c>
      <c r="Q30" s="84">
        <v>1126287</v>
      </c>
      <c r="R30" s="84">
        <v>12731</v>
      </c>
      <c r="S30" s="84">
        <v>49410</v>
      </c>
      <c r="T30" s="84">
        <v>-36679</v>
      </c>
      <c r="U30" s="85">
        <v>-3.1539199999999998</v>
      </c>
      <c r="V30" s="84">
        <v>1109289</v>
      </c>
      <c r="W30" s="84">
        <v>14789</v>
      </c>
      <c r="X30" s="84">
        <v>31787</v>
      </c>
      <c r="Y30" s="84">
        <v>-16998</v>
      </c>
      <c r="Z30" s="85">
        <v>-1.5092099999999999</v>
      </c>
      <c r="AA30" s="84">
        <v>1098847</v>
      </c>
      <c r="AB30" s="84">
        <v>16944</v>
      </c>
      <c r="AC30" s="84">
        <v>27386</v>
      </c>
      <c r="AD30" s="84">
        <v>-10442</v>
      </c>
      <c r="AE30" s="85">
        <v>-0.94132000000000005</v>
      </c>
      <c r="AF30" s="84">
        <v>1093091</v>
      </c>
      <c r="AG30" s="84">
        <v>21639</v>
      </c>
      <c r="AH30" s="84">
        <v>27395</v>
      </c>
      <c r="AI30" s="84">
        <v>-5756</v>
      </c>
      <c r="AJ30" s="85">
        <v>-0.52381999999999995</v>
      </c>
      <c r="AK30" s="84">
        <v>1089427</v>
      </c>
      <c r="AL30" s="84">
        <v>25673</v>
      </c>
      <c r="AM30" s="84">
        <v>29337</v>
      </c>
      <c r="AN30" s="84">
        <v>-3664</v>
      </c>
      <c r="AO30" s="85">
        <v>-0.3352</v>
      </c>
      <c r="AP30" s="84">
        <v>1090241</v>
      </c>
      <c r="AQ30" s="84">
        <v>30520</v>
      </c>
      <c r="AR30" s="84">
        <v>29706</v>
      </c>
      <c r="AS30" s="84">
        <v>814</v>
      </c>
      <c r="AT30" s="85">
        <v>7.4718000000000007E-2</v>
      </c>
      <c r="AU30" s="84">
        <v>1091953</v>
      </c>
      <c r="AV30" s="84">
        <v>36113</v>
      </c>
      <c r="AW30" s="84">
        <v>34401</v>
      </c>
      <c r="AX30" s="84">
        <v>1712</v>
      </c>
      <c r="AY30" s="85">
        <v>0.157029</v>
      </c>
      <c r="AZ30" s="84">
        <v>1098277</v>
      </c>
      <c r="BA30" s="84">
        <v>36294</v>
      </c>
      <c r="BB30" s="84">
        <v>29970</v>
      </c>
      <c r="BC30" s="84">
        <v>6324</v>
      </c>
      <c r="BD30" s="85">
        <v>0.57914600000000005</v>
      </c>
      <c r="BE30" s="84">
        <v>1087643</v>
      </c>
      <c r="BF30" s="84">
        <v>29793</v>
      </c>
      <c r="BG30" s="84">
        <v>40427</v>
      </c>
      <c r="BH30" s="84">
        <v>-10634</v>
      </c>
      <c r="BI30" s="85">
        <v>-0.96823999999999999</v>
      </c>
      <c r="BJ30" s="84">
        <v>1089223</v>
      </c>
      <c r="BK30" s="84">
        <v>39027</v>
      </c>
      <c r="BL30" s="84">
        <v>37447</v>
      </c>
      <c r="BM30" s="84">
        <v>1580</v>
      </c>
      <c r="BN30" s="85">
        <v>0.14526800000000001</v>
      </c>
      <c r="BO30" s="84">
        <v>1100654</v>
      </c>
      <c r="BP30" s="84">
        <v>48304</v>
      </c>
      <c r="BQ30" s="84">
        <v>36873</v>
      </c>
      <c r="BR30" s="84">
        <v>11431</v>
      </c>
      <c r="BS30" s="85">
        <v>1.049464</v>
      </c>
      <c r="BT30" s="84">
        <v>1101141</v>
      </c>
      <c r="BU30" s="84">
        <v>40998</v>
      </c>
      <c r="BV30" s="84">
        <v>40511</v>
      </c>
      <c r="BW30" s="84">
        <v>487</v>
      </c>
      <c r="BX30" s="85">
        <v>4.4246000000000001E-2</v>
      </c>
      <c r="BY30" s="84">
        <v>1103456</v>
      </c>
      <c r="BZ30" s="84">
        <v>36065</v>
      </c>
      <c r="CA30" s="84">
        <v>33750</v>
      </c>
      <c r="CB30" s="84">
        <v>2315</v>
      </c>
      <c r="CC30" s="85">
        <v>0.21023600000000001</v>
      </c>
      <c r="CD30" s="84">
        <v>1112787</v>
      </c>
      <c r="CE30" s="84">
        <v>43642</v>
      </c>
      <c r="CF30" s="84">
        <v>34311</v>
      </c>
      <c r="CG30" s="84">
        <v>9331</v>
      </c>
      <c r="CH30" s="85">
        <v>0.84561600000000003</v>
      </c>
      <c r="CI30" s="84">
        <v>1119857</v>
      </c>
      <c r="CJ30" s="84">
        <v>40724</v>
      </c>
      <c r="CK30" s="84">
        <v>33654</v>
      </c>
      <c r="CL30" s="84">
        <v>7070</v>
      </c>
      <c r="CM30" s="85">
        <v>0.63534199999999996</v>
      </c>
      <c r="CN30" s="84">
        <v>1128007</v>
      </c>
      <c r="CO30" s="84">
        <v>43520</v>
      </c>
      <c r="CP30" s="84">
        <v>35370</v>
      </c>
      <c r="CQ30" s="84">
        <v>8150</v>
      </c>
      <c r="CR30" s="85">
        <v>0.72777199999999997</v>
      </c>
      <c r="CS30" s="84">
        <v>1142285</v>
      </c>
      <c r="CT30" s="84">
        <v>52271</v>
      </c>
      <c r="CU30" s="84">
        <v>37993</v>
      </c>
      <c r="CV30" s="84">
        <v>14278</v>
      </c>
      <c r="CW30" s="85">
        <v>1.2657719999999999</v>
      </c>
      <c r="CX30" s="84">
        <v>1153983</v>
      </c>
      <c r="CY30" s="84">
        <v>51164</v>
      </c>
      <c r="CZ30" s="84">
        <v>39466</v>
      </c>
      <c r="DA30" s="84">
        <v>11698</v>
      </c>
      <c r="DB30" s="85">
        <v>1.0240880000000001</v>
      </c>
      <c r="DC30" s="84">
        <v>1166813</v>
      </c>
      <c r="DD30" s="84">
        <v>49562</v>
      </c>
      <c r="DE30" s="84">
        <v>36732</v>
      </c>
      <c r="DF30" s="84">
        <v>12830</v>
      </c>
      <c r="DG30" s="85">
        <v>1.111802</v>
      </c>
      <c r="DH30" s="84">
        <v>1178338</v>
      </c>
      <c r="DI30" s="84">
        <v>48349</v>
      </c>
      <c r="DJ30" s="84">
        <v>36824</v>
      </c>
      <c r="DK30" s="84">
        <v>11525</v>
      </c>
      <c r="DL30" s="85">
        <v>0.98773299999999997</v>
      </c>
      <c r="DM30" s="84">
        <v>1167951</v>
      </c>
      <c r="DN30" s="84">
        <v>38368</v>
      </c>
      <c r="DO30" s="84">
        <v>48755</v>
      </c>
      <c r="DP30" s="84">
        <v>-10387</v>
      </c>
      <c r="DQ30" s="85">
        <v>-0.88149999999999995</v>
      </c>
      <c r="DR30" s="84">
        <v>1175309</v>
      </c>
      <c r="DS30" s="84">
        <v>50219</v>
      </c>
      <c r="DT30" s="84">
        <v>42861</v>
      </c>
      <c r="DU30" s="84">
        <v>7358</v>
      </c>
      <c r="DV30" s="85">
        <v>0.629992</v>
      </c>
      <c r="DW30" s="84">
        <v>1196971</v>
      </c>
      <c r="DX30" s="84">
        <v>65156</v>
      </c>
      <c r="DY30" s="84">
        <v>43494</v>
      </c>
      <c r="DZ30" s="84">
        <v>21662</v>
      </c>
      <c r="EA30" s="85">
        <v>1.8430899999999999</v>
      </c>
      <c r="EB30" s="84">
        <v>1207295</v>
      </c>
      <c r="EC30" s="84">
        <v>60740</v>
      </c>
      <c r="ED30" s="84">
        <v>50416</v>
      </c>
      <c r="EE30" s="84">
        <v>10324</v>
      </c>
      <c r="EF30" s="85">
        <v>0.86251</v>
      </c>
      <c r="EG30" s="84">
        <v>1218876</v>
      </c>
      <c r="EH30" s="84">
        <v>56002</v>
      </c>
      <c r="EI30" s="84">
        <v>44421</v>
      </c>
      <c r="EJ30" s="84">
        <v>11581</v>
      </c>
      <c r="EK30" s="85">
        <v>0.95925199999999999</v>
      </c>
      <c r="EL30" s="84">
        <v>1228997</v>
      </c>
      <c r="EM30" s="84">
        <v>54833</v>
      </c>
      <c r="EN30" s="84">
        <v>44712</v>
      </c>
      <c r="EO30" s="84">
        <v>10121</v>
      </c>
      <c r="EP30" s="85">
        <v>0.83035499999999995</v>
      </c>
      <c r="EQ30" s="84">
        <v>1238784</v>
      </c>
      <c r="ER30" s="84">
        <v>51852</v>
      </c>
      <c r="ES30" s="84">
        <v>42065</v>
      </c>
      <c r="ET30" s="84">
        <v>9787</v>
      </c>
      <c r="EU30" s="85">
        <v>0.79634000000000005</v>
      </c>
      <c r="EV30" s="84">
        <v>1248242</v>
      </c>
      <c r="EW30" s="84">
        <v>52598</v>
      </c>
      <c r="EX30" s="84">
        <v>43140</v>
      </c>
      <c r="EY30" s="84">
        <v>9458</v>
      </c>
      <c r="EZ30" s="85">
        <v>0.76349100000000003</v>
      </c>
      <c r="FA30" s="84">
        <v>1259323</v>
      </c>
      <c r="FB30" s="84">
        <v>58504</v>
      </c>
      <c r="FC30" s="84">
        <v>47423</v>
      </c>
      <c r="FD30" s="84">
        <v>11081</v>
      </c>
      <c r="FE30" s="85">
        <v>0.88772899999999999</v>
      </c>
      <c r="FF30" s="84">
        <v>1267180</v>
      </c>
      <c r="FG30" s="84">
        <v>53422</v>
      </c>
      <c r="FH30" s="84">
        <v>45565</v>
      </c>
      <c r="FI30" s="84">
        <v>7857</v>
      </c>
      <c r="FJ30" s="85">
        <v>0.62390699999999999</v>
      </c>
      <c r="FK30" s="84">
        <v>1270913</v>
      </c>
      <c r="FL30" s="84">
        <v>48148</v>
      </c>
      <c r="FM30" s="84">
        <v>44415</v>
      </c>
      <c r="FN30" s="84">
        <v>3733</v>
      </c>
      <c r="FO30" s="85">
        <v>0.29459099999999999</v>
      </c>
      <c r="FP30" s="84">
        <v>1273023</v>
      </c>
      <c r="FQ30" s="84">
        <v>44005</v>
      </c>
      <c r="FR30" s="84">
        <v>41895</v>
      </c>
      <c r="FS30" s="84">
        <v>2110</v>
      </c>
      <c r="FT30" s="85">
        <v>0.166022</v>
      </c>
      <c r="FU30" s="84">
        <v>1255238</v>
      </c>
      <c r="FV30" s="84">
        <v>36212</v>
      </c>
      <c r="FW30" s="84">
        <v>53997</v>
      </c>
      <c r="FX30" s="84">
        <v>-17785</v>
      </c>
      <c r="FY30" s="85">
        <v>-1.39707</v>
      </c>
      <c r="FZ30" s="84">
        <v>1261142</v>
      </c>
      <c r="GA30" s="84">
        <v>51630</v>
      </c>
      <c r="GB30" s="84">
        <v>45726</v>
      </c>
      <c r="GC30" s="84">
        <v>5904</v>
      </c>
      <c r="GD30" s="85">
        <v>0.47034900000000002</v>
      </c>
      <c r="GE30" s="84">
        <v>1274302</v>
      </c>
      <c r="GF30" s="84">
        <v>58300</v>
      </c>
      <c r="GG30" s="84">
        <v>45140</v>
      </c>
      <c r="GH30" s="84">
        <v>13160</v>
      </c>
      <c r="GI30" s="85">
        <v>1.043499</v>
      </c>
      <c r="GJ30" s="84">
        <v>1282102</v>
      </c>
      <c r="GK30" s="84">
        <v>60339</v>
      </c>
      <c r="GL30" s="84">
        <v>52539</v>
      </c>
      <c r="GM30" s="84">
        <v>7800</v>
      </c>
      <c r="GN30" s="85">
        <v>0.61209999999999998</v>
      </c>
      <c r="GO30" s="84">
        <v>1290915</v>
      </c>
      <c r="GP30" s="84">
        <v>52049</v>
      </c>
      <c r="GQ30" s="84">
        <v>43236</v>
      </c>
      <c r="GR30" s="84">
        <v>8813</v>
      </c>
      <c r="GS30" s="85">
        <v>0.68738699999999997</v>
      </c>
      <c r="GT30" s="84">
        <v>1298380</v>
      </c>
      <c r="GU30" s="84">
        <v>53306</v>
      </c>
      <c r="GV30" s="84">
        <v>45841</v>
      </c>
      <c r="GW30" s="84">
        <v>7465</v>
      </c>
      <c r="GX30" s="85">
        <v>0.57827200000000001</v>
      </c>
      <c r="GY30" s="84">
        <v>1304149</v>
      </c>
      <c r="GZ30" s="84">
        <v>50271</v>
      </c>
      <c r="HA30" s="84">
        <v>44502</v>
      </c>
      <c r="HB30" s="84">
        <v>5769</v>
      </c>
      <c r="HC30" s="85">
        <v>0.44432300000000002</v>
      </c>
      <c r="HD30" s="84">
        <v>1310014</v>
      </c>
      <c r="HE30" s="84">
        <v>50230</v>
      </c>
      <c r="HF30" s="84">
        <v>44365</v>
      </c>
      <c r="HG30" s="84">
        <v>5865</v>
      </c>
      <c r="HH30" s="85">
        <v>0.44971899999999998</v>
      </c>
      <c r="HI30" s="84">
        <v>1317692</v>
      </c>
      <c r="HJ30" s="84">
        <v>56328</v>
      </c>
      <c r="HK30" s="84">
        <v>48650</v>
      </c>
      <c r="HL30" s="84">
        <v>7678</v>
      </c>
      <c r="HM30" s="85">
        <v>0.58610099999999998</v>
      </c>
      <c r="HN30" s="84">
        <v>1324210</v>
      </c>
      <c r="HO30" s="84">
        <v>51258</v>
      </c>
      <c r="HP30" s="84">
        <v>44740</v>
      </c>
      <c r="HQ30" s="84">
        <v>6518</v>
      </c>
      <c r="HR30" s="85">
        <v>0.49465300000000001</v>
      </c>
      <c r="HS30" s="84">
        <v>1330550</v>
      </c>
      <c r="HT30" s="84">
        <v>51106</v>
      </c>
      <c r="HU30" s="84">
        <v>44766</v>
      </c>
      <c r="HV30" s="84">
        <v>6340</v>
      </c>
      <c r="HW30" s="85">
        <v>0.47877599999999998</v>
      </c>
      <c r="HX30" s="84">
        <v>1332819</v>
      </c>
      <c r="HY30" s="84">
        <v>44875</v>
      </c>
      <c r="HZ30" s="84">
        <v>42606</v>
      </c>
      <c r="IA30" s="84">
        <v>2269</v>
      </c>
      <c r="IB30" s="85">
        <v>0.17053099999999999</v>
      </c>
      <c r="IC30" s="84">
        <v>1322873</v>
      </c>
      <c r="ID30" s="84">
        <v>40166</v>
      </c>
      <c r="IE30" s="84">
        <v>50112</v>
      </c>
      <c r="IF30" s="84">
        <v>-9946</v>
      </c>
      <c r="IG30" s="85">
        <v>-0.74624000000000001</v>
      </c>
      <c r="IH30" s="84">
        <v>1329924</v>
      </c>
      <c r="II30" s="84">
        <v>55997</v>
      </c>
      <c r="IJ30" s="84">
        <v>48946</v>
      </c>
      <c r="IK30" s="84">
        <v>7051</v>
      </c>
      <c r="IL30" s="85">
        <v>0.53300700000000001</v>
      </c>
      <c r="IM30" s="84">
        <v>1342196</v>
      </c>
      <c r="IN30" s="84">
        <v>62631</v>
      </c>
      <c r="IO30" s="84">
        <v>50359</v>
      </c>
      <c r="IP30" s="84">
        <v>12272</v>
      </c>
      <c r="IQ30" s="85">
        <v>0.922759</v>
      </c>
      <c r="IR30" s="84">
        <v>1349879</v>
      </c>
      <c r="IS30" s="84">
        <v>62686</v>
      </c>
      <c r="IT30" s="84">
        <v>55003</v>
      </c>
      <c r="IU30" s="84">
        <v>7683</v>
      </c>
      <c r="IV30" s="85">
        <v>0.57242000000000004</v>
      </c>
      <c r="IW30" s="84">
        <v>1363430</v>
      </c>
      <c r="IX30" s="84">
        <v>63919</v>
      </c>
      <c r="IY30" s="84">
        <v>50368</v>
      </c>
      <c r="IZ30" s="84">
        <v>13551</v>
      </c>
      <c r="JA30" s="85">
        <v>1.003868</v>
      </c>
      <c r="JB30" s="84">
        <v>1370275</v>
      </c>
      <c r="JC30" s="84">
        <v>56862</v>
      </c>
      <c r="JD30" s="84">
        <v>50017</v>
      </c>
      <c r="JE30" s="84">
        <v>6845</v>
      </c>
      <c r="JF30" s="85">
        <v>0.50204300000000002</v>
      </c>
      <c r="JG30" s="84">
        <v>1377498</v>
      </c>
      <c r="JH30" s="84">
        <v>53796</v>
      </c>
      <c r="JI30" s="84">
        <v>46573</v>
      </c>
      <c r="JJ30" s="84">
        <v>7223</v>
      </c>
      <c r="JK30" s="85">
        <v>0.52712000000000003</v>
      </c>
      <c r="JL30" s="84">
        <v>1382183</v>
      </c>
      <c r="JM30" s="84">
        <v>56394</v>
      </c>
      <c r="JN30" s="84">
        <v>51709</v>
      </c>
      <c r="JO30" s="84">
        <v>4685</v>
      </c>
      <c r="JP30" s="85">
        <v>0.34010899999999999</v>
      </c>
      <c r="JQ30" s="84">
        <v>1390111</v>
      </c>
      <c r="JR30" s="84">
        <v>59217</v>
      </c>
      <c r="JS30" s="84">
        <v>51289</v>
      </c>
      <c r="JT30" s="84">
        <v>7928</v>
      </c>
      <c r="JU30" s="85">
        <v>0.57358500000000001</v>
      </c>
      <c r="JV30" s="84">
        <v>1398930</v>
      </c>
      <c r="JW30" s="84">
        <v>56287</v>
      </c>
      <c r="JX30" s="84">
        <v>47468</v>
      </c>
      <c r="JY30" s="84">
        <v>8819</v>
      </c>
      <c r="JZ30" s="85">
        <v>0.63441000000000003</v>
      </c>
      <c r="KA30" s="84">
        <v>1403205</v>
      </c>
      <c r="KB30" s="84">
        <v>54242</v>
      </c>
      <c r="KC30" s="84">
        <v>49967</v>
      </c>
      <c r="KD30" s="84">
        <v>4275</v>
      </c>
      <c r="KE30" s="85">
        <v>0.305591</v>
      </c>
      <c r="KF30" s="84">
        <v>1407964</v>
      </c>
      <c r="KG30" s="84">
        <v>49348</v>
      </c>
      <c r="KH30" s="84">
        <v>44589</v>
      </c>
      <c r="KI30" s="84">
        <v>4759</v>
      </c>
      <c r="KJ30" s="85">
        <v>0.33915200000000001</v>
      </c>
      <c r="KK30" s="84">
        <v>1388019</v>
      </c>
      <c r="KL30" s="84">
        <v>37131</v>
      </c>
      <c r="KM30" s="84">
        <v>57076</v>
      </c>
      <c r="KN30" s="84">
        <v>-19945</v>
      </c>
      <c r="KO30" s="85">
        <v>-1.41658</v>
      </c>
      <c r="KP30" s="84">
        <v>1398120</v>
      </c>
      <c r="KQ30" s="84">
        <v>65455</v>
      </c>
      <c r="KR30" s="84">
        <v>55354</v>
      </c>
      <c r="KS30" s="84">
        <v>10101</v>
      </c>
      <c r="KT30" s="85">
        <v>0.72772800000000004</v>
      </c>
      <c r="KU30" s="84">
        <v>1413896</v>
      </c>
      <c r="KV30" s="84">
        <v>72601</v>
      </c>
      <c r="KW30" s="84">
        <v>56825</v>
      </c>
      <c r="KX30" s="84">
        <v>15776</v>
      </c>
      <c r="KY30" s="85">
        <v>1.1283719999999999</v>
      </c>
      <c r="KZ30" s="84">
        <v>1418255</v>
      </c>
      <c r="LA30" s="84">
        <v>60769</v>
      </c>
      <c r="LB30" s="84">
        <v>56410</v>
      </c>
      <c r="LC30" s="84">
        <v>4359</v>
      </c>
      <c r="LD30" s="85">
        <v>0.30829699999999999</v>
      </c>
      <c r="LE30" s="84">
        <v>1429920</v>
      </c>
      <c r="LF30" s="84">
        <v>62940</v>
      </c>
      <c r="LG30" s="84">
        <v>51275</v>
      </c>
      <c r="LH30" s="84">
        <v>11665</v>
      </c>
      <c r="LI30" s="85">
        <v>0.82249000000000005</v>
      </c>
      <c r="LJ30" s="84">
        <v>1436085</v>
      </c>
      <c r="LK30" s="84">
        <v>60038</v>
      </c>
      <c r="LL30" s="84">
        <v>53873</v>
      </c>
      <c r="LM30" s="84">
        <v>6165</v>
      </c>
      <c r="LN30" s="85">
        <v>0.431143</v>
      </c>
      <c r="LO30" s="84">
        <v>1443046</v>
      </c>
      <c r="LP30" s="84">
        <v>57210</v>
      </c>
      <c r="LQ30" s="84">
        <v>50249</v>
      </c>
      <c r="LR30" s="84">
        <v>6961</v>
      </c>
      <c r="LS30" s="85">
        <v>0.48472100000000001</v>
      </c>
      <c r="LT30" s="84">
        <v>1446725</v>
      </c>
      <c r="LU30" s="84">
        <v>57556</v>
      </c>
      <c r="LV30" s="84">
        <v>53877</v>
      </c>
      <c r="LW30" s="84">
        <v>3679</v>
      </c>
      <c r="LX30" s="85">
        <v>0.25494699999999998</v>
      </c>
      <c r="LY30" s="84">
        <v>1455284</v>
      </c>
      <c r="LZ30" s="84">
        <v>62777</v>
      </c>
      <c r="MA30" s="84">
        <v>54218</v>
      </c>
      <c r="MB30" s="84">
        <v>8559</v>
      </c>
      <c r="MC30" s="85">
        <v>0.59161200000000003</v>
      </c>
      <c r="MD30" s="84">
        <v>1463432</v>
      </c>
      <c r="ME30" s="84">
        <v>61191</v>
      </c>
      <c r="MF30" s="84">
        <v>53043</v>
      </c>
      <c r="MG30" s="84">
        <v>8148</v>
      </c>
      <c r="MH30" s="85">
        <v>0.55989100000000003</v>
      </c>
      <c r="MI30" s="84">
        <v>1477317</v>
      </c>
      <c r="MJ30" s="84">
        <v>71411</v>
      </c>
      <c r="MK30" s="84">
        <v>57526</v>
      </c>
      <c r="ML30" s="84">
        <v>13885</v>
      </c>
      <c r="MM30" s="85">
        <v>0.948797</v>
      </c>
      <c r="MN30" s="84">
        <v>1481282</v>
      </c>
      <c r="MO30" s="84">
        <v>50968</v>
      </c>
      <c r="MP30" s="84">
        <v>47003</v>
      </c>
      <c r="MQ30" s="84">
        <v>3965</v>
      </c>
      <c r="MR30" s="85">
        <v>0.26839200000000002</v>
      </c>
      <c r="MS30" s="84">
        <v>1464360</v>
      </c>
      <c r="MT30" s="84">
        <v>42306</v>
      </c>
      <c r="MU30" s="84">
        <v>59228</v>
      </c>
      <c r="MV30" s="84">
        <v>-16922</v>
      </c>
      <c r="MW30" s="85">
        <v>-1.14239</v>
      </c>
      <c r="MX30" s="84">
        <v>1472320</v>
      </c>
      <c r="MY30" s="84">
        <v>62157</v>
      </c>
      <c r="MZ30" s="84">
        <v>54197</v>
      </c>
      <c r="NA30" s="84">
        <v>7960</v>
      </c>
      <c r="NB30" s="85">
        <v>0.54358200000000001</v>
      </c>
      <c r="NC30" s="84">
        <v>1488588</v>
      </c>
      <c r="ND30" s="84">
        <v>72385</v>
      </c>
      <c r="NE30" s="84">
        <v>56117</v>
      </c>
      <c r="NF30" s="84">
        <v>16268</v>
      </c>
      <c r="NG30" s="85">
        <v>1.1049230000000001</v>
      </c>
      <c r="NH30" s="84">
        <v>1498988</v>
      </c>
      <c r="NI30" s="84">
        <v>70726</v>
      </c>
      <c r="NJ30" s="84">
        <v>60326</v>
      </c>
      <c r="NK30" s="84">
        <v>10400</v>
      </c>
      <c r="NL30" s="85">
        <v>0.69864899999999996</v>
      </c>
      <c r="NM30" s="84">
        <v>1506161</v>
      </c>
      <c r="NN30" s="84">
        <v>63357</v>
      </c>
      <c r="NO30" s="84">
        <v>56184</v>
      </c>
      <c r="NP30" s="84">
        <v>7173</v>
      </c>
      <c r="NQ30" s="85">
        <v>0.47852299999999998</v>
      </c>
      <c r="NR30" s="84">
        <v>1510060</v>
      </c>
      <c r="NS30" s="84">
        <v>59199</v>
      </c>
      <c r="NT30" s="84">
        <v>55300</v>
      </c>
      <c r="NU30" s="84">
        <v>3899</v>
      </c>
      <c r="NV30" s="85">
        <v>0.25886999999999999</v>
      </c>
      <c r="NW30" s="84">
        <v>1514429</v>
      </c>
      <c r="NX30" s="84">
        <v>57530</v>
      </c>
      <c r="NY30" s="84">
        <v>53161</v>
      </c>
      <c r="NZ30" s="84">
        <v>4369</v>
      </c>
      <c r="OA30" s="85">
        <v>0.28932600000000003</v>
      </c>
      <c r="OB30" s="84">
        <v>1514608</v>
      </c>
      <c r="OC30" s="84">
        <v>58501</v>
      </c>
      <c r="OD30" s="84">
        <v>58322</v>
      </c>
      <c r="OE30" s="84">
        <v>179</v>
      </c>
      <c r="OF30" s="85">
        <v>1.1820000000000001E-2</v>
      </c>
      <c r="OG30" s="84">
        <f t="shared" si="3"/>
        <v>443855</v>
      </c>
      <c r="OH30" s="84">
        <f t="shared" si="4"/>
        <v>393607</v>
      </c>
      <c r="OI30" s="84">
        <f t="shared" si="5"/>
        <v>50248</v>
      </c>
      <c r="OJ30" s="85">
        <f t="shared" si="1"/>
        <v>3.4313966510967249</v>
      </c>
      <c r="OK30" s="84">
        <f t="shared" si="6"/>
        <v>732508</v>
      </c>
      <c r="OL30" s="84">
        <f t="shared" si="7"/>
        <v>664625</v>
      </c>
      <c r="OM30" s="84">
        <f t="shared" si="8"/>
        <v>67883</v>
      </c>
      <c r="ON30" s="85">
        <f t="shared" si="9"/>
        <v>4.692184070918799</v>
      </c>
      <c r="OO30" s="108"/>
    </row>
    <row r="31" spans="1:405" ht="31.5" customHeight="1">
      <c r="A31" s="37"/>
      <c r="B31" s="78" t="s">
        <v>38</v>
      </c>
      <c r="C31" s="79">
        <v>263769</v>
      </c>
      <c r="D31" s="79">
        <v>11164</v>
      </c>
      <c r="E31" s="79">
        <v>8670</v>
      </c>
      <c r="F31" s="79">
        <v>2494</v>
      </c>
      <c r="G31" s="79">
        <v>265846</v>
      </c>
      <c r="H31" s="79">
        <v>10708</v>
      </c>
      <c r="I31" s="79">
        <v>8631</v>
      </c>
      <c r="J31" s="79">
        <v>2077</v>
      </c>
      <c r="K31" s="81">
        <v>0.78743099999999999</v>
      </c>
      <c r="L31" s="79">
        <v>259821</v>
      </c>
      <c r="M31" s="79">
        <v>7527</v>
      </c>
      <c r="N31" s="79">
        <v>13552</v>
      </c>
      <c r="O31" s="79">
        <v>-6025</v>
      </c>
      <c r="P31" s="81">
        <v>-2.2663500000000001</v>
      </c>
      <c r="Q31" s="79">
        <v>244003</v>
      </c>
      <c r="R31" s="79">
        <v>984</v>
      </c>
      <c r="S31" s="79">
        <v>16802</v>
      </c>
      <c r="T31" s="79">
        <v>-15818</v>
      </c>
      <c r="U31" s="81">
        <v>-6.0880400000000003</v>
      </c>
      <c r="V31" s="79">
        <v>237552</v>
      </c>
      <c r="W31" s="79">
        <v>937</v>
      </c>
      <c r="X31" s="79">
        <v>7388</v>
      </c>
      <c r="Y31" s="79">
        <v>-6451</v>
      </c>
      <c r="Z31" s="81">
        <v>-2.6438199999999998</v>
      </c>
      <c r="AA31" s="79">
        <v>232454</v>
      </c>
      <c r="AB31" s="79">
        <v>1283</v>
      </c>
      <c r="AC31" s="79">
        <v>6381</v>
      </c>
      <c r="AD31" s="79">
        <v>-5098</v>
      </c>
      <c r="AE31" s="81">
        <v>-2.1460599999999999</v>
      </c>
      <c r="AF31" s="79">
        <v>229202</v>
      </c>
      <c r="AG31" s="79">
        <v>2506</v>
      </c>
      <c r="AH31" s="79">
        <v>5758</v>
      </c>
      <c r="AI31" s="79">
        <v>-3252</v>
      </c>
      <c r="AJ31" s="81">
        <v>-1.39899</v>
      </c>
      <c r="AK31" s="79">
        <v>227036</v>
      </c>
      <c r="AL31" s="79">
        <v>3929</v>
      </c>
      <c r="AM31" s="79">
        <v>6095</v>
      </c>
      <c r="AN31" s="79">
        <v>-2166</v>
      </c>
      <c r="AO31" s="81">
        <v>-0.94501999999999997</v>
      </c>
      <c r="AP31" s="79">
        <v>227264</v>
      </c>
      <c r="AQ31" s="79">
        <v>5921</v>
      </c>
      <c r="AR31" s="79">
        <v>5693</v>
      </c>
      <c r="AS31" s="79">
        <v>228</v>
      </c>
      <c r="AT31" s="81">
        <v>0.100425</v>
      </c>
      <c r="AU31" s="79">
        <v>229902</v>
      </c>
      <c r="AV31" s="79">
        <v>8722</v>
      </c>
      <c r="AW31" s="79">
        <v>6084</v>
      </c>
      <c r="AX31" s="79">
        <v>2638</v>
      </c>
      <c r="AY31" s="81">
        <v>1.160765</v>
      </c>
      <c r="AZ31" s="79">
        <v>232209</v>
      </c>
      <c r="BA31" s="79">
        <v>8466</v>
      </c>
      <c r="BB31" s="79">
        <v>6159</v>
      </c>
      <c r="BC31" s="79">
        <v>2307</v>
      </c>
      <c r="BD31" s="81">
        <v>1.003471</v>
      </c>
      <c r="BE31" s="79">
        <v>230471</v>
      </c>
      <c r="BF31" s="79">
        <v>6511</v>
      </c>
      <c r="BG31" s="79">
        <v>8249</v>
      </c>
      <c r="BH31" s="79">
        <v>-1738</v>
      </c>
      <c r="BI31" s="81">
        <v>-0.74846000000000001</v>
      </c>
      <c r="BJ31" s="79">
        <v>230095</v>
      </c>
      <c r="BK31" s="79">
        <v>8706</v>
      </c>
      <c r="BL31" s="79">
        <v>9082</v>
      </c>
      <c r="BM31" s="79">
        <v>-376</v>
      </c>
      <c r="BN31" s="81">
        <v>-0.16314000000000001</v>
      </c>
      <c r="BO31" s="79">
        <v>231992</v>
      </c>
      <c r="BP31" s="79">
        <v>10288</v>
      </c>
      <c r="BQ31" s="79">
        <v>8391</v>
      </c>
      <c r="BR31" s="79">
        <v>1897</v>
      </c>
      <c r="BS31" s="81">
        <v>0.82444200000000001</v>
      </c>
      <c r="BT31" s="79">
        <v>229074</v>
      </c>
      <c r="BU31" s="79">
        <v>6636</v>
      </c>
      <c r="BV31" s="79">
        <v>9554</v>
      </c>
      <c r="BW31" s="79">
        <v>-2918</v>
      </c>
      <c r="BX31" s="81">
        <v>-1.2578</v>
      </c>
      <c r="BY31" s="79">
        <v>226609</v>
      </c>
      <c r="BZ31" s="79">
        <v>5460</v>
      </c>
      <c r="CA31" s="79">
        <v>7925</v>
      </c>
      <c r="CB31" s="79">
        <v>-2465</v>
      </c>
      <c r="CC31" s="81">
        <v>-1.0760700000000001</v>
      </c>
      <c r="CD31" s="79">
        <v>226934</v>
      </c>
      <c r="CE31" s="79">
        <v>8193</v>
      </c>
      <c r="CF31" s="79">
        <v>7868</v>
      </c>
      <c r="CG31" s="79">
        <v>325</v>
      </c>
      <c r="CH31" s="81">
        <v>0.14341899999999999</v>
      </c>
      <c r="CI31" s="79">
        <v>228437</v>
      </c>
      <c r="CJ31" s="79">
        <v>8385</v>
      </c>
      <c r="CK31" s="79">
        <v>6882</v>
      </c>
      <c r="CL31" s="79">
        <v>1503</v>
      </c>
      <c r="CM31" s="81">
        <v>0.66230699999999998</v>
      </c>
      <c r="CN31" s="79">
        <v>231111</v>
      </c>
      <c r="CO31" s="79">
        <v>9455</v>
      </c>
      <c r="CP31" s="79">
        <v>6781</v>
      </c>
      <c r="CQ31" s="79">
        <v>2674</v>
      </c>
      <c r="CR31" s="81">
        <v>1.170563</v>
      </c>
      <c r="CS31" s="79">
        <v>235653</v>
      </c>
      <c r="CT31" s="79">
        <v>12194</v>
      </c>
      <c r="CU31" s="79">
        <v>7652</v>
      </c>
      <c r="CV31" s="79">
        <v>4542</v>
      </c>
      <c r="CW31" s="81">
        <v>1.9652890000000001</v>
      </c>
      <c r="CX31" s="79">
        <v>239846</v>
      </c>
      <c r="CY31" s="79">
        <v>12596</v>
      </c>
      <c r="CZ31" s="79">
        <v>8403</v>
      </c>
      <c r="DA31" s="79">
        <v>4193</v>
      </c>
      <c r="DB31" s="81">
        <v>1.7793110000000001</v>
      </c>
      <c r="DC31" s="79">
        <v>243444</v>
      </c>
      <c r="DD31" s="79">
        <v>11814</v>
      </c>
      <c r="DE31" s="79">
        <v>8216</v>
      </c>
      <c r="DF31" s="79">
        <v>3598</v>
      </c>
      <c r="DG31" s="81">
        <v>1.500129</v>
      </c>
      <c r="DH31" s="79">
        <v>245993</v>
      </c>
      <c r="DI31" s="79">
        <v>11561</v>
      </c>
      <c r="DJ31" s="79">
        <v>9012</v>
      </c>
      <c r="DK31" s="79">
        <v>2549</v>
      </c>
      <c r="DL31" s="81">
        <v>1.047058</v>
      </c>
      <c r="DM31" s="79">
        <v>246921</v>
      </c>
      <c r="DN31" s="79">
        <v>10483</v>
      </c>
      <c r="DO31" s="79">
        <v>9555</v>
      </c>
      <c r="DP31" s="79">
        <v>928</v>
      </c>
      <c r="DQ31" s="81">
        <v>0.37724600000000003</v>
      </c>
      <c r="DR31" s="79">
        <v>250108</v>
      </c>
      <c r="DS31" s="79">
        <v>12383</v>
      </c>
      <c r="DT31" s="79">
        <v>9196</v>
      </c>
      <c r="DU31" s="79">
        <v>3187</v>
      </c>
      <c r="DV31" s="81">
        <v>1.2906960000000001</v>
      </c>
      <c r="DW31" s="79">
        <v>253030</v>
      </c>
      <c r="DX31" s="79">
        <v>12525</v>
      </c>
      <c r="DY31" s="79">
        <v>9603</v>
      </c>
      <c r="DZ31" s="79">
        <v>2922</v>
      </c>
      <c r="EA31" s="81">
        <v>1.1682950000000001</v>
      </c>
      <c r="EB31" s="79">
        <v>254166</v>
      </c>
      <c r="EC31" s="79">
        <v>12754</v>
      </c>
      <c r="ED31" s="79">
        <v>11618</v>
      </c>
      <c r="EE31" s="79">
        <v>1136</v>
      </c>
      <c r="EF31" s="81">
        <v>0.448959</v>
      </c>
      <c r="EG31" s="79">
        <v>257353</v>
      </c>
      <c r="EH31" s="79">
        <v>13298</v>
      </c>
      <c r="EI31" s="79">
        <v>10111</v>
      </c>
      <c r="EJ31" s="79">
        <v>3187</v>
      </c>
      <c r="EK31" s="81">
        <v>1.253905</v>
      </c>
      <c r="EL31" s="79">
        <v>259850</v>
      </c>
      <c r="EM31" s="79">
        <v>12058</v>
      </c>
      <c r="EN31" s="79">
        <v>9561</v>
      </c>
      <c r="EO31" s="79">
        <v>2497</v>
      </c>
      <c r="EP31" s="81">
        <v>0.97026299999999999</v>
      </c>
      <c r="EQ31" s="79">
        <v>261993</v>
      </c>
      <c r="ER31" s="79">
        <v>11460</v>
      </c>
      <c r="ES31" s="79">
        <v>9317</v>
      </c>
      <c r="ET31" s="79">
        <v>2143</v>
      </c>
      <c r="EU31" s="81">
        <v>0.82470699999999997</v>
      </c>
      <c r="EV31" s="79">
        <v>264378</v>
      </c>
      <c r="EW31" s="79">
        <v>12187</v>
      </c>
      <c r="EX31" s="79">
        <v>9802</v>
      </c>
      <c r="EY31" s="79">
        <v>2385</v>
      </c>
      <c r="EZ31" s="81">
        <v>0.91032999999999997</v>
      </c>
      <c r="FA31" s="79">
        <v>267975</v>
      </c>
      <c r="FB31" s="79">
        <v>14119</v>
      </c>
      <c r="FC31" s="79">
        <v>10522</v>
      </c>
      <c r="FD31" s="79">
        <v>3597</v>
      </c>
      <c r="FE31" s="81">
        <v>1.360552</v>
      </c>
      <c r="FF31" s="79">
        <v>270538</v>
      </c>
      <c r="FG31" s="79">
        <v>13064</v>
      </c>
      <c r="FH31" s="79">
        <v>10501</v>
      </c>
      <c r="FI31" s="79">
        <v>2563</v>
      </c>
      <c r="FJ31" s="81">
        <v>0.95643299999999998</v>
      </c>
      <c r="FK31" s="79">
        <v>272249</v>
      </c>
      <c r="FL31" s="79">
        <v>11335</v>
      </c>
      <c r="FM31" s="79">
        <v>9624</v>
      </c>
      <c r="FN31" s="79">
        <v>1711</v>
      </c>
      <c r="FO31" s="81">
        <v>0.63244299999999998</v>
      </c>
      <c r="FP31" s="79">
        <v>273734</v>
      </c>
      <c r="FQ31" s="79">
        <v>11090</v>
      </c>
      <c r="FR31" s="79">
        <v>9605</v>
      </c>
      <c r="FS31" s="79">
        <v>1485</v>
      </c>
      <c r="FT31" s="81">
        <v>0.54545699999999997</v>
      </c>
      <c r="FU31" s="79">
        <v>273773</v>
      </c>
      <c r="FV31" s="79">
        <v>10556</v>
      </c>
      <c r="FW31" s="79">
        <v>10517</v>
      </c>
      <c r="FX31" s="79">
        <v>39</v>
      </c>
      <c r="FY31" s="81">
        <v>1.4246999999999999E-2</v>
      </c>
      <c r="FZ31" s="79">
        <v>277234</v>
      </c>
      <c r="GA31" s="79">
        <v>14262</v>
      </c>
      <c r="GB31" s="79">
        <v>10801</v>
      </c>
      <c r="GC31" s="79">
        <v>3461</v>
      </c>
      <c r="GD31" s="81">
        <v>1.264186</v>
      </c>
      <c r="GE31" s="79">
        <v>279731</v>
      </c>
      <c r="GF31" s="79">
        <v>13250</v>
      </c>
      <c r="GG31" s="79">
        <v>10753</v>
      </c>
      <c r="GH31" s="79">
        <v>2497</v>
      </c>
      <c r="GI31" s="81">
        <v>0.90068300000000001</v>
      </c>
      <c r="GJ31" s="79">
        <v>281076</v>
      </c>
      <c r="GK31" s="79">
        <v>14347</v>
      </c>
      <c r="GL31" s="79">
        <v>13002</v>
      </c>
      <c r="GM31" s="79">
        <v>1345</v>
      </c>
      <c r="GN31" s="81">
        <v>0.480819</v>
      </c>
      <c r="GO31" s="79">
        <v>283675</v>
      </c>
      <c r="GP31" s="79">
        <v>13438</v>
      </c>
      <c r="GQ31" s="79">
        <v>10839</v>
      </c>
      <c r="GR31" s="79">
        <v>2599</v>
      </c>
      <c r="GS31" s="81">
        <v>0.92466099999999996</v>
      </c>
      <c r="GT31" s="79">
        <v>286031</v>
      </c>
      <c r="GU31" s="79">
        <v>13156</v>
      </c>
      <c r="GV31" s="79">
        <v>10800</v>
      </c>
      <c r="GW31" s="79">
        <v>2356</v>
      </c>
      <c r="GX31" s="81">
        <v>0.83052800000000004</v>
      </c>
      <c r="GY31" s="79">
        <v>288499</v>
      </c>
      <c r="GZ31" s="79">
        <v>12600</v>
      </c>
      <c r="HA31" s="79">
        <v>10132</v>
      </c>
      <c r="HB31" s="79">
        <v>2468</v>
      </c>
      <c r="HC31" s="81">
        <v>0.86284400000000006</v>
      </c>
      <c r="HD31" s="79">
        <v>290314</v>
      </c>
      <c r="HE31" s="79">
        <v>12523</v>
      </c>
      <c r="HF31" s="79">
        <v>10708</v>
      </c>
      <c r="HG31" s="79">
        <v>1815</v>
      </c>
      <c r="HH31" s="81">
        <v>0.62911799999999996</v>
      </c>
      <c r="HI31" s="79">
        <v>292605</v>
      </c>
      <c r="HJ31" s="79">
        <v>14691</v>
      </c>
      <c r="HK31" s="79">
        <v>12400</v>
      </c>
      <c r="HL31" s="79">
        <v>2291</v>
      </c>
      <c r="HM31" s="81">
        <v>0.78914600000000001</v>
      </c>
      <c r="HN31" s="79">
        <v>295032</v>
      </c>
      <c r="HO31" s="79">
        <v>13592</v>
      </c>
      <c r="HP31" s="79">
        <v>11165</v>
      </c>
      <c r="HQ31" s="79">
        <v>2427</v>
      </c>
      <c r="HR31" s="81">
        <v>0.82944600000000002</v>
      </c>
      <c r="HS31" s="79">
        <v>297258</v>
      </c>
      <c r="HT31" s="79">
        <v>13240</v>
      </c>
      <c r="HU31" s="79">
        <v>11014</v>
      </c>
      <c r="HV31" s="79">
        <v>2226</v>
      </c>
      <c r="HW31" s="81">
        <v>0.754494</v>
      </c>
      <c r="HX31" s="79">
        <v>299000</v>
      </c>
      <c r="HY31" s="79">
        <v>12690</v>
      </c>
      <c r="HZ31" s="79">
        <v>10948</v>
      </c>
      <c r="IA31" s="79">
        <v>1742</v>
      </c>
      <c r="IB31" s="81">
        <v>0.58602299999999996</v>
      </c>
      <c r="IC31" s="79">
        <v>299431</v>
      </c>
      <c r="ID31" s="79">
        <v>11949</v>
      </c>
      <c r="IE31" s="79">
        <v>11518</v>
      </c>
      <c r="IF31" s="79">
        <v>431</v>
      </c>
      <c r="IG31" s="81">
        <v>0.144147</v>
      </c>
      <c r="IH31" s="79">
        <v>304229</v>
      </c>
      <c r="II31" s="79">
        <v>17064</v>
      </c>
      <c r="IJ31" s="79">
        <v>12266</v>
      </c>
      <c r="IK31" s="79">
        <v>4798</v>
      </c>
      <c r="IL31" s="81">
        <v>1.602373</v>
      </c>
      <c r="IM31" s="79">
        <v>306845</v>
      </c>
      <c r="IN31" s="79">
        <v>15750</v>
      </c>
      <c r="IO31" s="79">
        <v>13134</v>
      </c>
      <c r="IP31" s="79">
        <v>2616</v>
      </c>
      <c r="IQ31" s="81">
        <v>0.85987899999999995</v>
      </c>
      <c r="IR31" s="79">
        <v>308801</v>
      </c>
      <c r="IS31" s="79">
        <v>16141</v>
      </c>
      <c r="IT31" s="79">
        <v>14185</v>
      </c>
      <c r="IU31" s="79">
        <v>1956</v>
      </c>
      <c r="IV31" s="81">
        <v>0.63745499999999999</v>
      </c>
      <c r="IW31" s="79">
        <v>312498</v>
      </c>
      <c r="IX31" s="82">
        <v>16964</v>
      </c>
      <c r="IY31" s="82">
        <v>13267</v>
      </c>
      <c r="IZ31" s="82">
        <v>3697</v>
      </c>
      <c r="JA31" s="81">
        <v>1.197211</v>
      </c>
      <c r="JB31" s="79">
        <v>314242</v>
      </c>
      <c r="JC31" s="82">
        <v>14395</v>
      </c>
      <c r="JD31" s="82">
        <v>12651</v>
      </c>
      <c r="JE31" s="82">
        <v>1744</v>
      </c>
      <c r="JF31" s="81">
        <v>0.55808400000000002</v>
      </c>
      <c r="JG31" s="79">
        <v>317105</v>
      </c>
      <c r="JH31" s="82">
        <v>14335</v>
      </c>
      <c r="JI31" s="82">
        <v>11472</v>
      </c>
      <c r="JJ31" s="82">
        <v>2863</v>
      </c>
      <c r="JK31" s="81">
        <v>0.91108100000000003</v>
      </c>
      <c r="JL31" s="79">
        <v>318080</v>
      </c>
      <c r="JM31" s="82">
        <v>14683</v>
      </c>
      <c r="JN31" s="82">
        <v>13708</v>
      </c>
      <c r="JO31" s="82">
        <v>975</v>
      </c>
      <c r="JP31" s="81">
        <v>0.30746899999999999</v>
      </c>
      <c r="JQ31" s="79">
        <v>320909</v>
      </c>
      <c r="JR31" s="82">
        <v>16399</v>
      </c>
      <c r="JS31" s="82">
        <v>13570</v>
      </c>
      <c r="JT31" s="82">
        <v>2829</v>
      </c>
      <c r="JU31" s="81">
        <v>0.88939900000000005</v>
      </c>
      <c r="JV31" s="79">
        <v>324033</v>
      </c>
      <c r="JW31" s="82">
        <v>15817</v>
      </c>
      <c r="JX31" s="82">
        <v>12693</v>
      </c>
      <c r="JY31" s="82">
        <v>3124</v>
      </c>
      <c r="JZ31" s="81">
        <v>0.97348500000000004</v>
      </c>
      <c r="KA31" s="79">
        <v>326089</v>
      </c>
      <c r="KB31" s="82">
        <v>15411</v>
      </c>
      <c r="KC31" s="82">
        <v>13355</v>
      </c>
      <c r="KD31" s="82">
        <v>2056</v>
      </c>
      <c r="KE31" s="81">
        <v>0.63450300000000004</v>
      </c>
      <c r="KF31" s="79">
        <v>328440</v>
      </c>
      <c r="KG31" s="82">
        <v>14306</v>
      </c>
      <c r="KH31" s="82">
        <v>11955</v>
      </c>
      <c r="KI31" s="82">
        <v>2351</v>
      </c>
      <c r="KJ31" s="81">
        <v>0.72096899999999997</v>
      </c>
      <c r="KK31" s="79">
        <v>328287</v>
      </c>
      <c r="KL31" s="82">
        <v>13212</v>
      </c>
      <c r="KM31" s="82">
        <v>13365</v>
      </c>
      <c r="KN31" s="82">
        <v>-153</v>
      </c>
      <c r="KO31" s="81">
        <v>-4.6580000000000003E-2</v>
      </c>
      <c r="KP31" s="79">
        <v>332735</v>
      </c>
      <c r="KQ31" s="82">
        <v>19275</v>
      </c>
      <c r="KR31" s="82">
        <v>14827</v>
      </c>
      <c r="KS31" s="82">
        <v>4448</v>
      </c>
      <c r="KT31" s="81">
        <v>1.3549119999999999</v>
      </c>
      <c r="KU31" s="79">
        <v>337688</v>
      </c>
      <c r="KV31" s="82">
        <v>19801</v>
      </c>
      <c r="KW31" s="82">
        <v>14848</v>
      </c>
      <c r="KX31" s="82">
        <v>4953</v>
      </c>
      <c r="KY31" s="81">
        <v>1.488572</v>
      </c>
      <c r="KZ31" s="79">
        <v>338368</v>
      </c>
      <c r="LA31" s="82">
        <v>17395</v>
      </c>
      <c r="LB31" s="82">
        <v>16715</v>
      </c>
      <c r="LC31" s="82">
        <v>680</v>
      </c>
      <c r="LD31" s="81">
        <v>0.20136899999999999</v>
      </c>
      <c r="LE31" s="79">
        <v>342714</v>
      </c>
      <c r="LF31" s="82">
        <v>18565</v>
      </c>
      <c r="LG31" s="82">
        <v>14219</v>
      </c>
      <c r="LH31" s="82">
        <v>4346</v>
      </c>
      <c r="LI31" s="81">
        <v>1.2844</v>
      </c>
      <c r="LJ31" s="79">
        <v>345894</v>
      </c>
      <c r="LK31" s="82">
        <v>17641</v>
      </c>
      <c r="LL31" s="82">
        <v>14461</v>
      </c>
      <c r="LM31" s="82">
        <v>3180</v>
      </c>
      <c r="LN31" s="81">
        <v>0.92788700000000002</v>
      </c>
      <c r="LO31" s="79">
        <v>348338</v>
      </c>
      <c r="LP31" s="82">
        <v>16001</v>
      </c>
      <c r="LQ31" s="82">
        <v>13557</v>
      </c>
      <c r="LR31" s="82">
        <v>2444</v>
      </c>
      <c r="LS31" s="81">
        <v>0.70657499999999995</v>
      </c>
      <c r="LT31" s="79">
        <v>349138</v>
      </c>
      <c r="LU31" s="82">
        <v>16224</v>
      </c>
      <c r="LV31" s="82">
        <v>15424</v>
      </c>
      <c r="LW31" s="82">
        <v>800</v>
      </c>
      <c r="LX31" s="81">
        <v>0.22966200000000001</v>
      </c>
      <c r="LY31" s="79">
        <v>351393</v>
      </c>
      <c r="LZ31" s="82">
        <v>17977</v>
      </c>
      <c r="MA31" s="82">
        <v>15722</v>
      </c>
      <c r="MB31" s="82">
        <v>2255</v>
      </c>
      <c r="MC31" s="81">
        <v>0.64587600000000001</v>
      </c>
      <c r="MD31" s="79">
        <v>354690</v>
      </c>
      <c r="ME31" s="82">
        <v>17896</v>
      </c>
      <c r="MF31" s="82">
        <v>14599</v>
      </c>
      <c r="MG31" s="82">
        <v>3297</v>
      </c>
      <c r="MH31" s="81">
        <v>0.93826600000000004</v>
      </c>
      <c r="MI31" s="79">
        <v>356576</v>
      </c>
      <c r="MJ31" s="82">
        <v>17221</v>
      </c>
      <c r="MK31" s="82">
        <v>15335</v>
      </c>
      <c r="ML31" s="82">
        <v>1886</v>
      </c>
      <c r="MM31" s="81">
        <v>0.53173199999999998</v>
      </c>
      <c r="MN31" s="79">
        <v>359279</v>
      </c>
      <c r="MO31" s="82">
        <v>15862</v>
      </c>
      <c r="MP31" s="82">
        <v>13159</v>
      </c>
      <c r="MQ31" s="82">
        <v>2703</v>
      </c>
      <c r="MR31" s="81">
        <v>0.75804300000000002</v>
      </c>
      <c r="MS31" s="79">
        <v>358567</v>
      </c>
      <c r="MT31" s="82">
        <v>14607</v>
      </c>
      <c r="MU31" s="82">
        <v>15319</v>
      </c>
      <c r="MV31" s="82">
        <v>-712</v>
      </c>
      <c r="MW31" s="81">
        <v>-0.19817000000000001</v>
      </c>
      <c r="MX31" s="79">
        <v>362172</v>
      </c>
      <c r="MY31" s="82">
        <v>19507</v>
      </c>
      <c r="MZ31" s="82">
        <v>15902</v>
      </c>
      <c r="NA31" s="82">
        <v>3605</v>
      </c>
      <c r="NB31" s="81">
        <v>1.0053909999999999</v>
      </c>
      <c r="NC31" s="79">
        <v>364443</v>
      </c>
      <c r="ND31" s="82">
        <v>19264</v>
      </c>
      <c r="NE31" s="82">
        <v>16993</v>
      </c>
      <c r="NF31" s="82">
        <v>2271</v>
      </c>
      <c r="NG31" s="81">
        <v>0.62705</v>
      </c>
      <c r="NH31" s="79">
        <v>366639</v>
      </c>
      <c r="NI31" s="82">
        <v>20418</v>
      </c>
      <c r="NJ31" s="82">
        <v>18222</v>
      </c>
      <c r="NK31" s="82">
        <v>2196</v>
      </c>
      <c r="NL31" s="81">
        <v>0.60256299999999996</v>
      </c>
      <c r="NM31" s="79">
        <v>369225</v>
      </c>
      <c r="NN31" s="82">
        <v>18938</v>
      </c>
      <c r="NO31" s="82">
        <v>16352</v>
      </c>
      <c r="NP31" s="82">
        <v>2586</v>
      </c>
      <c r="NQ31" s="81">
        <v>0.70532600000000001</v>
      </c>
      <c r="NR31" s="79">
        <v>370309</v>
      </c>
      <c r="NS31" s="82">
        <v>16739</v>
      </c>
      <c r="NT31" s="82">
        <v>15655</v>
      </c>
      <c r="NU31" s="82">
        <v>1084</v>
      </c>
      <c r="NV31" s="81">
        <v>0.29358800000000002</v>
      </c>
      <c r="NW31" s="79">
        <v>371334</v>
      </c>
      <c r="NX31" s="82">
        <v>16837</v>
      </c>
      <c r="NY31" s="82">
        <v>15812</v>
      </c>
      <c r="NZ31" s="82">
        <v>1025</v>
      </c>
      <c r="OA31" s="81">
        <v>0.27679599999999999</v>
      </c>
      <c r="OB31" s="79">
        <v>372060</v>
      </c>
      <c r="OC31" s="82">
        <v>17510</v>
      </c>
      <c r="OD31" s="82">
        <v>16784</v>
      </c>
      <c r="OE31" s="82">
        <v>726</v>
      </c>
      <c r="OF31" s="81">
        <v>0.19551099999999999</v>
      </c>
      <c r="OG31" s="82">
        <f t="shared" si="3"/>
        <v>129213</v>
      </c>
      <c r="OH31" s="82">
        <f t="shared" si="4"/>
        <v>115720</v>
      </c>
      <c r="OI31" s="82">
        <f t="shared" si="5"/>
        <v>13493</v>
      </c>
      <c r="OJ31" s="81">
        <f t="shared" si="1"/>
        <v>3.7630345235339564</v>
      </c>
      <c r="OK31" s="82">
        <f t="shared" si="6"/>
        <v>212776</v>
      </c>
      <c r="OL31" s="82">
        <f t="shared" si="7"/>
        <v>189854</v>
      </c>
      <c r="OM31" s="82">
        <f t="shared" si="8"/>
        <v>22922</v>
      </c>
      <c r="ON31" s="81">
        <f t="shared" si="9"/>
        <v>6.5653122833951043</v>
      </c>
      <c r="OO31" s="108"/>
    </row>
    <row r="32" spans="1:405" ht="31.5" customHeight="1">
      <c r="A32" s="37"/>
      <c r="B32" s="78" t="s">
        <v>39</v>
      </c>
      <c r="C32" s="79">
        <v>895729</v>
      </c>
      <c r="D32" s="79">
        <v>33952</v>
      </c>
      <c r="E32" s="79">
        <v>29463</v>
      </c>
      <c r="F32" s="79">
        <v>4489</v>
      </c>
      <c r="G32" s="79">
        <v>903614</v>
      </c>
      <c r="H32" s="79">
        <v>41024</v>
      </c>
      <c r="I32" s="79">
        <v>33139</v>
      </c>
      <c r="J32" s="79">
        <v>7885</v>
      </c>
      <c r="K32" s="81">
        <v>0.88028899999999999</v>
      </c>
      <c r="L32" s="79">
        <v>898986</v>
      </c>
      <c r="M32" s="79">
        <v>31716</v>
      </c>
      <c r="N32" s="79">
        <v>36344</v>
      </c>
      <c r="O32" s="79">
        <v>-4628</v>
      </c>
      <c r="P32" s="81">
        <v>-0.51217000000000001</v>
      </c>
      <c r="Q32" s="79">
        <v>878157</v>
      </c>
      <c r="R32" s="79">
        <v>11738</v>
      </c>
      <c r="S32" s="79">
        <v>32567</v>
      </c>
      <c r="T32" s="79">
        <v>-20829</v>
      </c>
      <c r="U32" s="81">
        <v>-2.3169400000000002</v>
      </c>
      <c r="V32" s="79">
        <v>867610</v>
      </c>
      <c r="W32" s="79">
        <v>13837</v>
      </c>
      <c r="X32" s="79">
        <v>24384</v>
      </c>
      <c r="Y32" s="79">
        <v>-10547</v>
      </c>
      <c r="Z32" s="81">
        <v>-1.2010400000000001</v>
      </c>
      <c r="AA32" s="79">
        <v>862285</v>
      </c>
      <c r="AB32" s="79">
        <v>15646</v>
      </c>
      <c r="AC32" s="79">
        <v>20971</v>
      </c>
      <c r="AD32" s="79">
        <v>-5325</v>
      </c>
      <c r="AE32" s="81">
        <v>-0.61375999999999997</v>
      </c>
      <c r="AF32" s="79">
        <v>859777</v>
      </c>
      <c r="AG32" s="79">
        <v>19113</v>
      </c>
      <c r="AH32" s="79">
        <v>21621</v>
      </c>
      <c r="AI32" s="79">
        <v>-2508</v>
      </c>
      <c r="AJ32" s="81">
        <v>-0.29086000000000001</v>
      </c>
      <c r="AK32" s="79">
        <v>858275</v>
      </c>
      <c r="AL32" s="79">
        <v>21729</v>
      </c>
      <c r="AM32" s="79">
        <v>23231</v>
      </c>
      <c r="AN32" s="79">
        <v>-1502</v>
      </c>
      <c r="AO32" s="81">
        <v>-0.17469999999999999</v>
      </c>
      <c r="AP32" s="79">
        <v>858872</v>
      </c>
      <c r="AQ32" s="79">
        <v>24578</v>
      </c>
      <c r="AR32" s="79">
        <v>23981</v>
      </c>
      <c r="AS32" s="79">
        <v>597</v>
      </c>
      <c r="AT32" s="81">
        <v>6.9557999999999995E-2</v>
      </c>
      <c r="AU32" s="79">
        <v>857942</v>
      </c>
      <c r="AV32" s="79">
        <v>27366</v>
      </c>
      <c r="AW32" s="79">
        <v>28296</v>
      </c>
      <c r="AX32" s="79">
        <v>-930</v>
      </c>
      <c r="AY32" s="81">
        <v>-0.10828</v>
      </c>
      <c r="AZ32" s="79">
        <v>861954</v>
      </c>
      <c r="BA32" s="79">
        <v>27807</v>
      </c>
      <c r="BB32" s="79">
        <v>23795</v>
      </c>
      <c r="BC32" s="79">
        <v>4012</v>
      </c>
      <c r="BD32" s="81">
        <v>0.46763100000000002</v>
      </c>
      <c r="BE32" s="79">
        <v>853061</v>
      </c>
      <c r="BF32" s="79">
        <v>23259</v>
      </c>
      <c r="BG32" s="79">
        <v>32152</v>
      </c>
      <c r="BH32" s="79">
        <v>-8893</v>
      </c>
      <c r="BI32" s="81">
        <v>-1.03173</v>
      </c>
      <c r="BJ32" s="79">
        <v>855011</v>
      </c>
      <c r="BK32" s="79">
        <v>30291</v>
      </c>
      <c r="BL32" s="79">
        <v>28341</v>
      </c>
      <c r="BM32" s="79">
        <v>1950</v>
      </c>
      <c r="BN32" s="81">
        <v>0.22858899999999999</v>
      </c>
      <c r="BO32" s="79">
        <v>864539</v>
      </c>
      <c r="BP32" s="79">
        <v>37990</v>
      </c>
      <c r="BQ32" s="79">
        <v>28462</v>
      </c>
      <c r="BR32" s="79">
        <v>9528</v>
      </c>
      <c r="BS32" s="81">
        <v>1.1143719999999999</v>
      </c>
      <c r="BT32" s="79">
        <v>867928</v>
      </c>
      <c r="BU32" s="79">
        <v>34329</v>
      </c>
      <c r="BV32" s="79">
        <v>30940</v>
      </c>
      <c r="BW32" s="79">
        <v>3389</v>
      </c>
      <c r="BX32" s="81">
        <v>0.39200099999999999</v>
      </c>
      <c r="BY32" s="79">
        <v>872685</v>
      </c>
      <c r="BZ32" s="79">
        <v>30560</v>
      </c>
      <c r="CA32" s="79">
        <v>25803</v>
      </c>
      <c r="CB32" s="79">
        <v>4757</v>
      </c>
      <c r="CC32" s="81">
        <v>0.54808699999999999</v>
      </c>
      <c r="CD32" s="79">
        <v>881671</v>
      </c>
      <c r="CE32" s="79">
        <v>35411</v>
      </c>
      <c r="CF32" s="79">
        <v>26425</v>
      </c>
      <c r="CG32" s="79">
        <v>8986</v>
      </c>
      <c r="CH32" s="81">
        <v>1.0296959999999999</v>
      </c>
      <c r="CI32" s="79">
        <v>887226</v>
      </c>
      <c r="CJ32" s="79">
        <v>32303</v>
      </c>
      <c r="CK32" s="79">
        <v>26748</v>
      </c>
      <c r="CL32" s="79">
        <v>5555</v>
      </c>
      <c r="CM32" s="81">
        <v>0.630054</v>
      </c>
      <c r="CN32" s="79">
        <v>892681</v>
      </c>
      <c r="CO32" s="79">
        <v>34020</v>
      </c>
      <c r="CP32" s="79">
        <v>28565</v>
      </c>
      <c r="CQ32" s="79">
        <v>5455</v>
      </c>
      <c r="CR32" s="81">
        <v>0.614838</v>
      </c>
      <c r="CS32" s="79">
        <v>902413</v>
      </c>
      <c r="CT32" s="79">
        <v>40042</v>
      </c>
      <c r="CU32" s="79">
        <v>30310</v>
      </c>
      <c r="CV32" s="79">
        <v>9732</v>
      </c>
      <c r="CW32" s="81">
        <v>1.0901989999999999</v>
      </c>
      <c r="CX32" s="79">
        <v>909903</v>
      </c>
      <c r="CY32" s="79">
        <v>38533</v>
      </c>
      <c r="CZ32" s="79">
        <v>31043</v>
      </c>
      <c r="DA32" s="79">
        <v>7490</v>
      </c>
      <c r="DB32" s="81">
        <v>0.82999699999999998</v>
      </c>
      <c r="DC32" s="79">
        <v>919120</v>
      </c>
      <c r="DD32" s="79">
        <v>37710</v>
      </c>
      <c r="DE32" s="79">
        <v>28493</v>
      </c>
      <c r="DF32" s="79">
        <v>9217</v>
      </c>
      <c r="DG32" s="81">
        <v>1.0129649999999999</v>
      </c>
      <c r="DH32" s="79">
        <v>928079</v>
      </c>
      <c r="DI32" s="79">
        <v>36745</v>
      </c>
      <c r="DJ32" s="79">
        <v>27786</v>
      </c>
      <c r="DK32" s="79">
        <v>8959</v>
      </c>
      <c r="DL32" s="81">
        <v>0.97473699999999996</v>
      </c>
      <c r="DM32" s="79">
        <v>916765</v>
      </c>
      <c r="DN32" s="79">
        <v>27854</v>
      </c>
      <c r="DO32" s="79">
        <v>39168</v>
      </c>
      <c r="DP32" s="79">
        <v>-11314</v>
      </c>
      <c r="DQ32" s="81">
        <v>-1.2190799999999999</v>
      </c>
      <c r="DR32" s="79">
        <v>920937</v>
      </c>
      <c r="DS32" s="79">
        <v>37794</v>
      </c>
      <c r="DT32" s="79">
        <v>33622</v>
      </c>
      <c r="DU32" s="79">
        <v>4172</v>
      </c>
      <c r="DV32" s="81">
        <v>0.45507799999999998</v>
      </c>
      <c r="DW32" s="79">
        <v>939667</v>
      </c>
      <c r="DX32" s="79">
        <v>52575</v>
      </c>
      <c r="DY32" s="79">
        <v>33845</v>
      </c>
      <c r="DZ32" s="79">
        <v>18730</v>
      </c>
      <c r="EA32" s="81">
        <v>2.033798</v>
      </c>
      <c r="EB32" s="79">
        <v>948815</v>
      </c>
      <c r="EC32" s="79">
        <v>47913</v>
      </c>
      <c r="ED32" s="79">
        <v>38765</v>
      </c>
      <c r="EE32" s="79">
        <v>9148</v>
      </c>
      <c r="EF32" s="81">
        <v>0.97353599999999996</v>
      </c>
      <c r="EG32" s="79">
        <v>957200</v>
      </c>
      <c r="EH32" s="79">
        <v>42660</v>
      </c>
      <c r="EI32" s="79">
        <v>34275</v>
      </c>
      <c r="EJ32" s="79">
        <v>8385</v>
      </c>
      <c r="EK32" s="81">
        <v>0.88373400000000002</v>
      </c>
      <c r="EL32" s="79">
        <v>964815</v>
      </c>
      <c r="EM32" s="79">
        <v>42728</v>
      </c>
      <c r="EN32" s="79">
        <v>35113</v>
      </c>
      <c r="EO32" s="79">
        <v>7615</v>
      </c>
      <c r="EP32" s="81">
        <v>0.79554999999999998</v>
      </c>
      <c r="EQ32" s="79">
        <v>972452</v>
      </c>
      <c r="ER32" s="79">
        <v>40344</v>
      </c>
      <c r="ES32" s="79">
        <v>32707</v>
      </c>
      <c r="ET32" s="79">
        <v>7637</v>
      </c>
      <c r="EU32" s="81">
        <v>0.791551</v>
      </c>
      <c r="EV32" s="79">
        <v>979517</v>
      </c>
      <c r="EW32" s="79">
        <v>40362</v>
      </c>
      <c r="EX32" s="79">
        <v>33297</v>
      </c>
      <c r="EY32" s="79">
        <v>7065</v>
      </c>
      <c r="EZ32" s="81">
        <v>0.72651399999999999</v>
      </c>
      <c r="FA32" s="79">
        <v>986991</v>
      </c>
      <c r="FB32" s="79">
        <v>44329</v>
      </c>
      <c r="FC32" s="79">
        <v>36855</v>
      </c>
      <c r="FD32" s="79">
        <v>7474</v>
      </c>
      <c r="FE32" s="81">
        <v>0.76302899999999996</v>
      </c>
      <c r="FF32" s="79">
        <v>992291</v>
      </c>
      <c r="FG32" s="79">
        <v>40303</v>
      </c>
      <c r="FH32" s="79">
        <v>35003</v>
      </c>
      <c r="FI32" s="79">
        <v>5300</v>
      </c>
      <c r="FJ32" s="81">
        <v>0.53698599999999996</v>
      </c>
      <c r="FK32" s="79">
        <v>994322</v>
      </c>
      <c r="FL32" s="79">
        <v>36769</v>
      </c>
      <c r="FM32" s="79">
        <v>34738</v>
      </c>
      <c r="FN32" s="79">
        <v>2031</v>
      </c>
      <c r="FO32" s="81">
        <v>0.204678</v>
      </c>
      <c r="FP32" s="79">
        <v>994939</v>
      </c>
      <c r="FQ32" s="79">
        <v>32866</v>
      </c>
      <c r="FR32" s="79">
        <v>32249</v>
      </c>
      <c r="FS32" s="79">
        <v>617</v>
      </c>
      <c r="FT32" s="81">
        <v>6.2052000000000003E-2</v>
      </c>
      <c r="FU32" s="79">
        <v>977111</v>
      </c>
      <c r="FV32" s="79">
        <v>25604</v>
      </c>
      <c r="FW32" s="79">
        <v>43432</v>
      </c>
      <c r="FX32" s="79">
        <v>-17828</v>
      </c>
      <c r="FY32" s="81">
        <v>-1.7918700000000001</v>
      </c>
      <c r="FZ32" s="79">
        <v>979568</v>
      </c>
      <c r="GA32" s="79">
        <v>37328</v>
      </c>
      <c r="GB32" s="79">
        <v>34871</v>
      </c>
      <c r="GC32" s="79">
        <v>2457</v>
      </c>
      <c r="GD32" s="81">
        <v>0.25145600000000001</v>
      </c>
      <c r="GE32" s="79">
        <v>990233</v>
      </c>
      <c r="GF32" s="79">
        <v>45017</v>
      </c>
      <c r="GG32" s="79">
        <v>34352</v>
      </c>
      <c r="GH32" s="79">
        <v>10665</v>
      </c>
      <c r="GI32" s="81">
        <v>1.0887450000000001</v>
      </c>
      <c r="GJ32" s="79">
        <v>996693</v>
      </c>
      <c r="GK32" s="79">
        <v>45941</v>
      </c>
      <c r="GL32" s="79">
        <v>39481</v>
      </c>
      <c r="GM32" s="79">
        <v>6460</v>
      </c>
      <c r="GN32" s="81">
        <v>0.65237199999999995</v>
      </c>
      <c r="GO32" s="79">
        <v>1002899</v>
      </c>
      <c r="GP32" s="79">
        <v>38556</v>
      </c>
      <c r="GQ32" s="79">
        <v>32350</v>
      </c>
      <c r="GR32" s="79">
        <v>6206</v>
      </c>
      <c r="GS32" s="81">
        <v>0.62265899999999996</v>
      </c>
      <c r="GT32" s="79">
        <v>1007997</v>
      </c>
      <c r="GU32" s="79">
        <v>40087</v>
      </c>
      <c r="GV32" s="79">
        <v>34989</v>
      </c>
      <c r="GW32" s="79">
        <v>5098</v>
      </c>
      <c r="GX32" s="81">
        <v>0.50832599999999994</v>
      </c>
      <c r="GY32" s="79">
        <v>1011289</v>
      </c>
      <c r="GZ32" s="79">
        <v>37624</v>
      </c>
      <c r="HA32" s="79">
        <v>34332</v>
      </c>
      <c r="HB32" s="79">
        <v>3292</v>
      </c>
      <c r="HC32" s="81">
        <v>0.32658799999999999</v>
      </c>
      <c r="HD32" s="79">
        <v>1015321</v>
      </c>
      <c r="HE32" s="79">
        <v>37647</v>
      </c>
      <c r="HF32" s="79">
        <v>33615</v>
      </c>
      <c r="HG32" s="79">
        <v>4032</v>
      </c>
      <c r="HH32" s="81">
        <v>0.39869900000000003</v>
      </c>
      <c r="HI32" s="79">
        <v>1020694</v>
      </c>
      <c r="HJ32" s="79">
        <v>41579</v>
      </c>
      <c r="HK32" s="79">
        <v>36206</v>
      </c>
      <c r="HL32" s="79">
        <v>5373</v>
      </c>
      <c r="HM32" s="81">
        <v>0.529192</v>
      </c>
      <c r="HN32" s="79">
        <v>1024750</v>
      </c>
      <c r="HO32" s="79">
        <v>37603</v>
      </c>
      <c r="HP32" s="79">
        <v>33547</v>
      </c>
      <c r="HQ32" s="79">
        <v>4056</v>
      </c>
      <c r="HR32" s="81">
        <v>0.39737699999999998</v>
      </c>
      <c r="HS32" s="79">
        <v>1028870</v>
      </c>
      <c r="HT32" s="79">
        <v>37826</v>
      </c>
      <c r="HU32" s="79">
        <v>33706</v>
      </c>
      <c r="HV32" s="79">
        <v>4120</v>
      </c>
      <c r="HW32" s="81">
        <v>0.40204899999999999</v>
      </c>
      <c r="HX32" s="79">
        <v>1029382</v>
      </c>
      <c r="HY32" s="79">
        <v>32128</v>
      </c>
      <c r="HZ32" s="79">
        <v>31616</v>
      </c>
      <c r="IA32" s="79">
        <v>512</v>
      </c>
      <c r="IB32" s="81">
        <v>4.9763000000000002E-2</v>
      </c>
      <c r="IC32" s="79">
        <v>1019021</v>
      </c>
      <c r="ID32" s="79">
        <v>28165</v>
      </c>
      <c r="IE32" s="79">
        <v>38526</v>
      </c>
      <c r="IF32" s="79">
        <v>-10361</v>
      </c>
      <c r="IG32" s="81">
        <v>-1.0065299999999999</v>
      </c>
      <c r="IH32" s="79">
        <v>1021258</v>
      </c>
      <c r="II32" s="79">
        <v>38865</v>
      </c>
      <c r="IJ32" s="79">
        <v>36628</v>
      </c>
      <c r="IK32" s="79">
        <v>2237</v>
      </c>
      <c r="IL32" s="81">
        <v>0.219524</v>
      </c>
      <c r="IM32" s="79">
        <v>1030891</v>
      </c>
      <c r="IN32" s="79">
        <v>46828</v>
      </c>
      <c r="IO32" s="79">
        <v>37195</v>
      </c>
      <c r="IP32" s="79">
        <v>9633</v>
      </c>
      <c r="IQ32" s="81">
        <v>0.94324799999999998</v>
      </c>
      <c r="IR32" s="79">
        <v>1036628</v>
      </c>
      <c r="IS32" s="79">
        <v>46500</v>
      </c>
      <c r="IT32" s="79">
        <v>40763</v>
      </c>
      <c r="IU32" s="79">
        <v>5737</v>
      </c>
      <c r="IV32" s="81">
        <v>0.55650900000000003</v>
      </c>
      <c r="IW32" s="79">
        <v>1046493</v>
      </c>
      <c r="IX32" s="82">
        <v>46918</v>
      </c>
      <c r="IY32" s="82">
        <v>37053</v>
      </c>
      <c r="IZ32" s="82">
        <v>9865</v>
      </c>
      <c r="JA32" s="81">
        <v>0.95164300000000002</v>
      </c>
      <c r="JB32" s="79">
        <v>1051589</v>
      </c>
      <c r="JC32" s="82">
        <v>42412</v>
      </c>
      <c r="JD32" s="82">
        <v>37316</v>
      </c>
      <c r="JE32" s="82">
        <v>5096</v>
      </c>
      <c r="JF32" s="81">
        <v>0.48696</v>
      </c>
      <c r="JG32" s="79">
        <v>1055936</v>
      </c>
      <c r="JH32" s="82">
        <v>39417</v>
      </c>
      <c r="JI32" s="82">
        <v>35070</v>
      </c>
      <c r="JJ32" s="82">
        <v>4347</v>
      </c>
      <c r="JK32" s="81">
        <v>0.41337400000000002</v>
      </c>
      <c r="JL32" s="79">
        <v>1059629</v>
      </c>
      <c r="JM32" s="82">
        <v>41651</v>
      </c>
      <c r="JN32" s="82">
        <v>37958</v>
      </c>
      <c r="JO32" s="82">
        <v>3693</v>
      </c>
      <c r="JP32" s="81">
        <v>0.34973700000000002</v>
      </c>
      <c r="JQ32" s="79">
        <v>1064706</v>
      </c>
      <c r="JR32" s="82">
        <v>42754</v>
      </c>
      <c r="JS32" s="82">
        <v>37677</v>
      </c>
      <c r="JT32" s="82">
        <v>5077</v>
      </c>
      <c r="JU32" s="81">
        <v>0.47913</v>
      </c>
      <c r="JV32" s="79">
        <v>1070381</v>
      </c>
      <c r="JW32" s="82">
        <v>40406</v>
      </c>
      <c r="JX32" s="82">
        <v>34731</v>
      </c>
      <c r="JY32" s="82">
        <v>5675</v>
      </c>
      <c r="JZ32" s="81">
        <v>0.53301100000000001</v>
      </c>
      <c r="KA32" s="79">
        <v>1072615</v>
      </c>
      <c r="KB32" s="82">
        <v>38793</v>
      </c>
      <c r="KC32" s="82">
        <v>36559</v>
      </c>
      <c r="KD32" s="82">
        <v>2234</v>
      </c>
      <c r="KE32" s="81">
        <v>0.20871100000000001</v>
      </c>
      <c r="KF32" s="79">
        <v>1075033</v>
      </c>
      <c r="KG32" s="82">
        <v>35000</v>
      </c>
      <c r="KH32" s="82">
        <v>32582</v>
      </c>
      <c r="KI32" s="82">
        <v>2418</v>
      </c>
      <c r="KJ32" s="81">
        <v>0.22542999999999999</v>
      </c>
      <c r="KK32" s="79">
        <v>1055307</v>
      </c>
      <c r="KL32" s="82">
        <v>23893</v>
      </c>
      <c r="KM32" s="82">
        <v>43619</v>
      </c>
      <c r="KN32" s="82">
        <v>-19726</v>
      </c>
      <c r="KO32" s="81">
        <v>-1.8349200000000001</v>
      </c>
      <c r="KP32" s="79">
        <v>1060985</v>
      </c>
      <c r="KQ32" s="82">
        <v>46135</v>
      </c>
      <c r="KR32" s="82">
        <v>40457</v>
      </c>
      <c r="KS32" s="82">
        <v>5678</v>
      </c>
      <c r="KT32" s="81">
        <v>0.53804200000000002</v>
      </c>
      <c r="KU32" s="79">
        <v>1071808</v>
      </c>
      <c r="KV32" s="82">
        <v>52761</v>
      </c>
      <c r="KW32" s="82">
        <v>41938</v>
      </c>
      <c r="KX32" s="82">
        <v>10823</v>
      </c>
      <c r="KY32" s="81">
        <v>1.0200899999999999</v>
      </c>
      <c r="KZ32" s="79">
        <v>1075496</v>
      </c>
      <c r="LA32" s="82">
        <v>43333</v>
      </c>
      <c r="LB32" s="82">
        <v>39645</v>
      </c>
      <c r="LC32" s="82">
        <v>3688</v>
      </c>
      <c r="LD32" s="81">
        <v>0.34409099999999998</v>
      </c>
      <c r="LE32" s="79">
        <v>1082806</v>
      </c>
      <c r="LF32" s="82">
        <v>44330</v>
      </c>
      <c r="LG32" s="82">
        <v>37020</v>
      </c>
      <c r="LH32" s="82">
        <v>7310</v>
      </c>
      <c r="LI32" s="81">
        <v>0.67968600000000001</v>
      </c>
      <c r="LJ32" s="79">
        <v>1085795</v>
      </c>
      <c r="LK32" s="82">
        <v>42370</v>
      </c>
      <c r="LL32" s="82">
        <v>39381</v>
      </c>
      <c r="LM32" s="82">
        <v>2989</v>
      </c>
      <c r="LN32" s="81">
        <v>0.27604200000000001</v>
      </c>
      <c r="LO32" s="79">
        <v>1090312</v>
      </c>
      <c r="LP32" s="82">
        <v>41165</v>
      </c>
      <c r="LQ32" s="82">
        <v>36648</v>
      </c>
      <c r="LR32" s="82">
        <v>4517</v>
      </c>
      <c r="LS32" s="81">
        <v>0.41600900000000002</v>
      </c>
      <c r="LT32" s="79">
        <v>1093210</v>
      </c>
      <c r="LU32" s="82">
        <v>41298</v>
      </c>
      <c r="LV32" s="82">
        <v>38400</v>
      </c>
      <c r="LW32" s="82">
        <v>2898</v>
      </c>
      <c r="LX32" s="81">
        <v>0.265795</v>
      </c>
      <c r="LY32" s="79">
        <v>1099535</v>
      </c>
      <c r="LZ32" s="82">
        <v>44771</v>
      </c>
      <c r="MA32" s="82">
        <v>38446</v>
      </c>
      <c r="MB32" s="82">
        <v>6325</v>
      </c>
      <c r="MC32" s="81">
        <v>0.57857099999999995</v>
      </c>
      <c r="MD32" s="79">
        <v>1104375</v>
      </c>
      <c r="ME32" s="82">
        <v>43247</v>
      </c>
      <c r="MF32" s="82">
        <v>38407</v>
      </c>
      <c r="MG32" s="82">
        <v>4840</v>
      </c>
      <c r="MH32" s="81">
        <v>0.44018600000000002</v>
      </c>
      <c r="MI32" s="79">
        <v>1116374</v>
      </c>
      <c r="MJ32" s="82">
        <v>54155</v>
      </c>
      <c r="MK32" s="82">
        <v>42156</v>
      </c>
      <c r="ML32" s="82">
        <v>11999</v>
      </c>
      <c r="MM32" s="81">
        <v>1.086497</v>
      </c>
      <c r="MN32" s="79">
        <v>1117645</v>
      </c>
      <c r="MO32" s="82">
        <v>35079</v>
      </c>
      <c r="MP32" s="82">
        <v>33808</v>
      </c>
      <c r="MQ32" s="82">
        <v>1271</v>
      </c>
      <c r="MR32" s="81">
        <v>0.11385099999999999</v>
      </c>
      <c r="MS32" s="79">
        <v>1101466</v>
      </c>
      <c r="MT32" s="82">
        <v>27664</v>
      </c>
      <c r="MU32" s="82">
        <v>43843</v>
      </c>
      <c r="MV32" s="82">
        <v>-16179</v>
      </c>
      <c r="MW32" s="81">
        <v>-1.4476</v>
      </c>
      <c r="MX32" s="79">
        <v>1105807</v>
      </c>
      <c r="MY32" s="82">
        <v>42603</v>
      </c>
      <c r="MZ32" s="82">
        <v>38262</v>
      </c>
      <c r="NA32" s="82">
        <v>4341</v>
      </c>
      <c r="NB32" s="81">
        <v>0.39411099999999999</v>
      </c>
      <c r="NC32" s="79">
        <v>1119825</v>
      </c>
      <c r="ND32" s="82">
        <v>53092</v>
      </c>
      <c r="NE32" s="82">
        <v>39074</v>
      </c>
      <c r="NF32" s="82">
        <v>14018</v>
      </c>
      <c r="NG32" s="81">
        <v>1.267671</v>
      </c>
      <c r="NH32" s="79">
        <v>1128039</v>
      </c>
      <c r="NI32" s="82">
        <v>50271</v>
      </c>
      <c r="NJ32" s="82">
        <v>42057</v>
      </c>
      <c r="NK32" s="82">
        <v>8214</v>
      </c>
      <c r="NL32" s="81">
        <v>0.73350700000000002</v>
      </c>
      <c r="NM32" s="79">
        <v>1132614</v>
      </c>
      <c r="NN32" s="82">
        <v>44367</v>
      </c>
      <c r="NO32" s="82">
        <v>39792</v>
      </c>
      <c r="NP32" s="82">
        <v>4575</v>
      </c>
      <c r="NQ32" s="81">
        <v>0.40557100000000001</v>
      </c>
      <c r="NR32" s="79">
        <v>1135349</v>
      </c>
      <c r="NS32" s="82">
        <v>42353</v>
      </c>
      <c r="NT32" s="82">
        <v>39618</v>
      </c>
      <c r="NU32" s="82">
        <v>2735</v>
      </c>
      <c r="NV32" s="81">
        <v>0.241477</v>
      </c>
      <c r="NW32" s="79">
        <v>1138707</v>
      </c>
      <c r="NX32" s="82">
        <v>40660</v>
      </c>
      <c r="NY32" s="82">
        <v>37302</v>
      </c>
      <c r="NZ32" s="82">
        <v>3358</v>
      </c>
      <c r="OA32" s="81">
        <v>0.29576799999999998</v>
      </c>
      <c r="OB32" s="79">
        <v>1138154</v>
      </c>
      <c r="OC32" s="82">
        <v>40943</v>
      </c>
      <c r="OD32" s="82">
        <v>41496</v>
      </c>
      <c r="OE32" s="82">
        <v>-553</v>
      </c>
      <c r="OF32" s="81">
        <v>-4.8559999999999999E-2</v>
      </c>
      <c r="OG32" s="82">
        <f t="shared" si="3"/>
        <v>314289</v>
      </c>
      <c r="OH32" s="82">
        <f t="shared" si="4"/>
        <v>277601</v>
      </c>
      <c r="OI32" s="82">
        <f t="shared" si="5"/>
        <v>36688</v>
      </c>
      <c r="OJ32" s="81">
        <f t="shared" si="1"/>
        <v>3.3308336344471821</v>
      </c>
      <c r="OK32" s="82">
        <f t="shared" si="6"/>
        <v>519205</v>
      </c>
      <c r="OL32" s="82">
        <f t="shared" si="7"/>
        <v>474261</v>
      </c>
      <c r="OM32" s="82">
        <f t="shared" si="8"/>
        <v>44944</v>
      </c>
      <c r="ON32" s="81">
        <f t="shared" si="9"/>
        <v>4.1111954702207267</v>
      </c>
      <c r="OO32" s="108"/>
    </row>
    <row r="33" spans="1:405" ht="31.5" customHeight="1">
      <c r="A33" s="37"/>
      <c r="B33" s="78" t="s">
        <v>40</v>
      </c>
      <c r="C33" s="79">
        <v>4150</v>
      </c>
      <c r="D33" s="79">
        <v>81</v>
      </c>
      <c r="E33" s="79">
        <v>32</v>
      </c>
      <c r="F33" s="79">
        <v>49</v>
      </c>
      <c r="G33" s="79">
        <v>4160</v>
      </c>
      <c r="H33" s="79">
        <v>35</v>
      </c>
      <c r="I33" s="79">
        <v>25</v>
      </c>
      <c r="J33" s="79">
        <v>10</v>
      </c>
      <c r="K33" s="81">
        <v>0.24096400000000001</v>
      </c>
      <c r="L33" s="79">
        <v>4159</v>
      </c>
      <c r="M33" s="79">
        <v>28</v>
      </c>
      <c r="N33" s="79">
        <v>29</v>
      </c>
      <c r="O33" s="79">
        <v>-1</v>
      </c>
      <c r="P33" s="81">
        <v>-2.4039999999999999E-2</v>
      </c>
      <c r="Q33" s="79">
        <v>4127</v>
      </c>
      <c r="R33" s="79">
        <v>9</v>
      </c>
      <c r="S33" s="79">
        <v>41</v>
      </c>
      <c r="T33" s="79">
        <v>-32</v>
      </c>
      <c r="U33" s="81">
        <v>-0.76941999999999999</v>
      </c>
      <c r="V33" s="79">
        <v>4127</v>
      </c>
      <c r="W33" s="79">
        <v>15</v>
      </c>
      <c r="X33" s="79">
        <v>15</v>
      </c>
      <c r="Y33" s="79">
        <v>0</v>
      </c>
      <c r="Z33" s="81">
        <v>0</v>
      </c>
      <c r="AA33" s="79">
        <v>4108</v>
      </c>
      <c r="AB33" s="79">
        <v>15</v>
      </c>
      <c r="AC33" s="79">
        <v>34</v>
      </c>
      <c r="AD33" s="79">
        <v>-19</v>
      </c>
      <c r="AE33" s="81">
        <v>-0.46038000000000001</v>
      </c>
      <c r="AF33" s="79">
        <v>4112</v>
      </c>
      <c r="AG33" s="79">
        <v>20</v>
      </c>
      <c r="AH33" s="79">
        <v>16</v>
      </c>
      <c r="AI33" s="79">
        <v>4</v>
      </c>
      <c r="AJ33" s="81">
        <v>9.7370999999999999E-2</v>
      </c>
      <c r="AK33" s="79">
        <v>4116</v>
      </c>
      <c r="AL33" s="79">
        <v>15</v>
      </c>
      <c r="AM33" s="79">
        <v>11</v>
      </c>
      <c r="AN33" s="79">
        <v>4</v>
      </c>
      <c r="AO33" s="81">
        <v>9.7276000000000001E-2</v>
      </c>
      <c r="AP33" s="79">
        <v>4105</v>
      </c>
      <c r="AQ33" s="79">
        <v>21</v>
      </c>
      <c r="AR33" s="79">
        <v>32</v>
      </c>
      <c r="AS33" s="79">
        <v>-11</v>
      </c>
      <c r="AT33" s="81">
        <v>-0.26724999999999999</v>
      </c>
      <c r="AU33" s="79">
        <v>4109</v>
      </c>
      <c r="AV33" s="79">
        <v>25</v>
      </c>
      <c r="AW33" s="79">
        <v>21</v>
      </c>
      <c r="AX33" s="79">
        <v>4</v>
      </c>
      <c r="AY33" s="81">
        <v>9.7442000000000001E-2</v>
      </c>
      <c r="AZ33" s="79">
        <v>4114</v>
      </c>
      <c r="BA33" s="79">
        <v>21</v>
      </c>
      <c r="BB33" s="79">
        <v>16</v>
      </c>
      <c r="BC33" s="79">
        <v>5</v>
      </c>
      <c r="BD33" s="81">
        <v>0.121684</v>
      </c>
      <c r="BE33" s="79">
        <v>4111</v>
      </c>
      <c r="BF33" s="79">
        <v>23</v>
      </c>
      <c r="BG33" s="79">
        <v>26</v>
      </c>
      <c r="BH33" s="79">
        <v>-3</v>
      </c>
      <c r="BI33" s="81">
        <v>-7.2919999999999999E-2</v>
      </c>
      <c r="BJ33" s="79">
        <v>4117</v>
      </c>
      <c r="BK33" s="79">
        <v>30</v>
      </c>
      <c r="BL33" s="79">
        <v>24</v>
      </c>
      <c r="BM33" s="79">
        <v>6</v>
      </c>
      <c r="BN33" s="81">
        <v>0.14595</v>
      </c>
      <c r="BO33" s="79">
        <v>4123</v>
      </c>
      <c r="BP33" s="79">
        <v>26</v>
      </c>
      <c r="BQ33" s="79">
        <v>20</v>
      </c>
      <c r="BR33" s="79">
        <v>6</v>
      </c>
      <c r="BS33" s="81">
        <v>0.14573700000000001</v>
      </c>
      <c r="BT33" s="79">
        <v>4139</v>
      </c>
      <c r="BU33" s="79">
        <v>33</v>
      </c>
      <c r="BV33" s="79">
        <v>17</v>
      </c>
      <c r="BW33" s="79">
        <v>16</v>
      </c>
      <c r="BX33" s="81">
        <v>0.388067</v>
      </c>
      <c r="BY33" s="79">
        <v>4162</v>
      </c>
      <c r="BZ33" s="79">
        <v>45</v>
      </c>
      <c r="CA33" s="79">
        <v>22</v>
      </c>
      <c r="CB33" s="79">
        <v>23</v>
      </c>
      <c r="CC33" s="81">
        <v>0.55569000000000002</v>
      </c>
      <c r="CD33" s="79">
        <v>4182</v>
      </c>
      <c r="CE33" s="79">
        <v>38</v>
      </c>
      <c r="CF33" s="79">
        <v>18</v>
      </c>
      <c r="CG33" s="79">
        <v>20</v>
      </c>
      <c r="CH33" s="81">
        <v>0.48053800000000002</v>
      </c>
      <c r="CI33" s="79">
        <v>4194</v>
      </c>
      <c r="CJ33" s="79">
        <v>36</v>
      </c>
      <c r="CK33" s="79">
        <v>24</v>
      </c>
      <c r="CL33" s="79">
        <v>12</v>
      </c>
      <c r="CM33" s="81">
        <v>0.28694399999999998</v>
      </c>
      <c r="CN33" s="79">
        <v>4215</v>
      </c>
      <c r="CO33" s="79">
        <v>45</v>
      </c>
      <c r="CP33" s="79">
        <v>24</v>
      </c>
      <c r="CQ33" s="79">
        <v>21</v>
      </c>
      <c r="CR33" s="81">
        <v>0.50071500000000002</v>
      </c>
      <c r="CS33" s="79">
        <v>4219</v>
      </c>
      <c r="CT33" s="79">
        <v>35</v>
      </c>
      <c r="CU33" s="79">
        <v>31</v>
      </c>
      <c r="CV33" s="79">
        <v>4</v>
      </c>
      <c r="CW33" s="81">
        <v>9.4898999999999997E-2</v>
      </c>
      <c r="CX33" s="79">
        <v>4234</v>
      </c>
      <c r="CY33" s="79">
        <v>35</v>
      </c>
      <c r="CZ33" s="79">
        <v>20</v>
      </c>
      <c r="DA33" s="79">
        <v>15</v>
      </c>
      <c r="DB33" s="81">
        <v>0.35553400000000002</v>
      </c>
      <c r="DC33" s="79">
        <v>4249</v>
      </c>
      <c r="DD33" s="79">
        <v>38</v>
      </c>
      <c r="DE33" s="79">
        <v>23</v>
      </c>
      <c r="DF33" s="79">
        <v>15</v>
      </c>
      <c r="DG33" s="81">
        <v>0.35427500000000001</v>
      </c>
      <c r="DH33" s="79">
        <v>4266</v>
      </c>
      <c r="DI33" s="79">
        <v>43</v>
      </c>
      <c r="DJ33" s="79">
        <v>26</v>
      </c>
      <c r="DK33" s="79">
        <v>17</v>
      </c>
      <c r="DL33" s="81">
        <v>0.40009400000000001</v>
      </c>
      <c r="DM33" s="79">
        <v>4265</v>
      </c>
      <c r="DN33" s="79">
        <v>31</v>
      </c>
      <c r="DO33" s="79">
        <v>32</v>
      </c>
      <c r="DP33" s="79">
        <v>-1</v>
      </c>
      <c r="DQ33" s="81">
        <v>-2.3439999999999999E-2</v>
      </c>
      <c r="DR33" s="79">
        <v>4264</v>
      </c>
      <c r="DS33" s="79">
        <v>42</v>
      </c>
      <c r="DT33" s="79">
        <v>43</v>
      </c>
      <c r="DU33" s="79">
        <v>-1</v>
      </c>
      <c r="DV33" s="81">
        <v>-2.3449999999999999E-2</v>
      </c>
      <c r="DW33" s="79">
        <v>4274</v>
      </c>
      <c r="DX33" s="79">
        <v>56</v>
      </c>
      <c r="DY33" s="79">
        <v>46</v>
      </c>
      <c r="DZ33" s="79">
        <v>10</v>
      </c>
      <c r="EA33" s="81">
        <v>0.23452200000000001</v>
      </c>
      <c r="EB33" s="79">
        <v>4314</v>
      </c>
      <c r="EC33" s="79">
        <v>73</v>
      </c>
      <c r="ED33" s="79">
        <v>33</v>
      </c>
      <c r="EE33" s="79">
        <v>40</v>
      </c>
      <c r="EF33" s="81">
        <v>0.93589100000000003</v>
      </c>
      <c r="EG33" s="79">
        <v>4323</v>
      </c>
      <c r="EH33" s="79">
        <v>44</v>
      </c>
      <c r="EI33" s="79">
        <v>35</v>
      </c>
      <c r="EJ33" s="79">
        <v>9</v>
      </c>
      <c r="EK33" s="81">
        <v>0.208623</v>
      </c>
      <c r="EL33" s="79">
        <v>4332</v>
      </c>
      <c r="EM33" s="79">
        <v>47</v>
      </c>
      <c r="EN33" s="79">
        <v>38</v>
      </c>
      <c r="EO33" s="79">
        <v>9</v>
      </c>
      <c r="EP33" s="81">
        <v>0.20818900000000001</v>
      </c>
      <c r="EQ33" s="79">
        <v>4339</v>
      </c>
      <c r="ER33" s="79">
        <v>48</v>
      </c>
      <c r="ES33" s="79">
        <v>41</v>
      </c>
      <c r="ET33" s="79">
        <v>7</v>
      </c>
      <c r="EU33" s="81">
        <v>0.16158800000000001</v>
      </c>
      <c r="EV33" s="79">
        <v>4347</v>
      </c>
      <c r="EW33" s="79">
        <v>49</v>
      </c>
      <c r="EX33" s="79">
        <v>41</v>
      </c>
      <c r="EY33" s="79">
        <v>8</v>
      </c>
      <c r="EZ33" s="81">
        <v>0.18437400000000001</v>
      </c>
      <c r="FA33" s="79">
        <v>4357</v>
      </c>
      <c r="FB33" s="79">
        <v>56</v>
      </c>
      <c r="FC33" s="79">
        <v>46</v>
      </c>
      <c r="FD33" s="79">
        <v>10</v>
      </c>
      <c r="FE33" s="81">
        <v>0.230044</v>
      </c>
      <c r="FF33" s="79">
        <v>4351</v>
      </c>
      <c r="FG33" s="79">
        <v>55</v>
      </c>
      <c r="FH33" s="79">
        <v>61</v>
      </c>
      <c r="FI33" s="79">
        <v>-6</v>
      </c>
      <c r="FJ33" s="81">
        <v>-0.13771</v>
      </c>
      <c r="FK33" s="79">
        <v>4342</v>
      </c>
      <c r="FL33" s="79">
        <v>44</v>
      </c>
      <c r="FM33" s="79">
        <v>53</v>
      </c>
      <c r="FN33" s="79">
        <v>-9</v>
      </c>
      <c r="FO33" s="81">
        <v>-0.20685000000000001</v>
      </c>
      <c r="FP33" s="79">
        <v>4350</v>
      </c>
      <c r="FQ33" s="79">
        <v>49</v>
      </c>
      <c r="FR33" s="79">
        <v>41</v>
      </c>
      <c r="FS33" s="79">
        <v>8</v>
      </c>
      <c r="FT33" s="81">
        <v>0.18424699999999999</v>
      </c>
      <c r="FU33" s="79">
        <v>4354</v>
      </c>
      <c r="FV33" s="79">
        <v>52</v>
      </c>
      <c r="FW33" s="79">
        <v>48</v>
      </c>
      <c r="FX33" s="79">
        <v>4</v>
      </c>
      <c r="FY33" s="81">
        <v>9.1953999999999994E-2</v>
      </c>
      <c r="FZ33" s="79">
        <v>4340</v>
      </c>
      <c r="GA33" s="79">
        <v>40</v>
      </c>
      <c r="GB33" s="79">
        <v>54</v>
      </c>
      <c r="GC33" s="79">
        <v>-14</v>
      </c>
      <c r="GD33" s="81">
        <v>-0.32153999999999999</v>
      </c>
      <c r="GE33" s="79">
        <v>4338</v>
      </c>
      <c r="GF33" s="79">
        <v>33</v>
      </c>
      <c r="GG33" s="79">
        <v>35</v>
      </c>
      <c r="GH33" s="79">
        <v>-2</v>
      </c>
      <c r="GI33" s="81">
        <v>-4.6080000000000003E-2</v>
      </c>
      <c r="GJ33" s="79">
        <v>4333</v>
      </c>
      <c r="GK33" s="79">
        <v>51</v>
      </c>
      <c r="GL33" s="79">
        <v>56</v>
      </c>
      <c r="GM33" s="79">
        <v>-5</v>
      </c>
      <c r="GN33" s="81">
        <v>-0.11526</v>
      </c>
      <c r="GO33" s="79">
        <v>4341</v>
      </c>
      <c r="GP33" s="79">
        <v>55</v>
      </c>
      <c r="GQ33" s="79">
        <v>47</v>
      </c>
      <c r="GR33" s="79">
        <v>8</v>
      </c>
      <c r="GS33" s="81">
        <v>0.18462999999999999</v>
      </c>
      <c r="GT33" s="79">
        <v>4352</v>
      </c>
      <c r="GU33" s="79">
        <v>63</v>
      </c>
      <c r="GV33" s="79">
        <v>52</v>
      </c>
      <c r="GW33" s="79">
        <v>11</v>
      </c>
      <c r="GX33" s="81">
        <v>0.25339800000000001</v>
      </c>
      <c r="GY33" s="79">
        <v>4361</v>
      </c>
      <c r="GZ33" s="79">
        <v>47</v>
      </c>
      <c r="HA33" s="79">
        <v>38</v>
      </c>
      <c r="HB33" s="79">
        <v>9</v>
      </c>
      <c r="HC33" s="81">
        <v>0.20680100000000001</v>
      </c>
      <c r="HD33" s="79">
        <v>4379</v>
      </c>
      <c r="HE33" s="79">
        <v>60</v>
      </c>
      <c r="HF33" s="79">
        <v>42</v>
      </c>
      <c r="HG33" s="79">
        <v>18</v>
      </c>
      <c r="HH33" s="81">
        <v>0.41274899999999998</v>
      </c>
      <c r="HI33" s="79">
        <v>4393</v>
      </c>
      <c r="HJ33" s="79">
        <v>58</v>
      </c>
      <c r="HK33" s="79">
        <v>44</v>
      </c>
      <c r="HL33" s="79">
        <v>14</v>
      </c>
      <c r="HM33" s="81">
        <v>0.31970799999999999</v>
      </c>
      <c r="HN33" s="79">
        <v>4428</v>
      </c>
      <c r="HO33" s="79">
        <v>63</v>
      </c>
      <c r="HP33" s="79">
        <v>28</v>
      </c>
      <c r="HQ33" s="79">
        <v>35</v>
      </c>
      <c r="HR33" s="81">
        <v>0.79672200000000004</v>
      </c>
      <c r="HS33" s="79">
        <v>4422</v>
      </c>
      <c r="HT33" s="79">
        <v>40</v>
      </c>
      <c r="HU33" s="79">
        <v>46</v>
      </c>
      <c r="HV33" s="79">
        <v>-6</v>
      </c>
      <c r="HW33" s="81">
        <v>-0.13550000000000001</v>
      </c>
      <c r="HX33" s="79">
        <v>4437</v>
      </c>
      <c r="HY33" s="79">
        <v>57</v>
      </c>
      <c r="HZ33" s="79">
        <v>42</v>
      </c>
      <c r="IA33" s="79">
        <v>15</v>
      </c>
      <c r="IB33" s="81">
        <v>0.33921299999999999</v>
      </c>
      <c r="IC33" s="79">
        <v>4421</v>
      </c>
      <c r="ID33" s="79">
        <v>52</v>
      </c>
      <c r="IE33" s="79">
        <v>68</v>
      </c>
      <c r="IF33" s="79">
        <v>-16</v>
      </c>
      <c r="IG33" s="81">
        <v>-0.36059999999999998</v>
      </c>
      <c r="IH33" s="79">
        <v>4437</v>
      </c>
      <c r="II33" s="79">
        <v>68</v>
      </c>
      <c r="IJ33" s="79">
        <v>52</v>
      </c>
      <c r="IK33" s="79">
        <v>16</v>
      </c>
      <c r="IL33" s="81">
        <v>0.36190899999999998</v>
      </c>
      <c r="IM33" s="79">
        <v>4460</v>
      </c>
      <c r="IN33" s="79">
        <v>53</v>
      </c>
      <c r="IO33" s="79">
        <v>30</v>
      </c>
      <c r="IP33" s="79">
        <v>23</v>
      </c>
      <c r="IQ33" s="81">
        <v>0.51836800000000005</v>
      </c>
      <c r="IR33" s="79">
        <v>4450</v>
      </c>
      <c r="IS33" s="79">
        <v>45</v>
      </c>
      <c r="IT33" s="79">
        <v>55</v>
      </c>
      <c r="IU33" s="79">
        <v>-10</v>
      </c>
      <c r="IV33" s="81">
        <v>-0.22422</v>
      </c>
      <c r="IW33" s="79">
        <v>4439</v>
      </c>
      <c r="IX33" s="82">
        <v>37</v>
      </c>
      <c r="IY33" s="82">
        <v>48</v>
      </c>
      <c r="IZ33" s="82">
        <v>-11</v>
      </c>
      <c r="JA33" s="81">
        <v>-0.24718999999999999</v>
      </c>
      <c r="JB33" s="79">
        <v>4444</v>
      </c>
      <c r="JC33" s="82">
        <v>55</v>
      </c>
      <c r="JD33" s="82">
        <v>50</v>
      </c>
      <c r="JE33" s="82">
        <v>5</v>
      </c>
      <c r="JF33" s="81">
        <v>0.112638</v>
      </c>
      <c r="JG33" s="79">
        <v>4457</v>
      </c>
      <c r="JH33" s="82">
        <v>44</v>
      </c>
      <c r="JI33" s="82">
        <v>31</v>
      </c>
      <c r="JJ33" s="82">
        <v>13</v>
      </c>
      <c r="JK33" s="81">
        <v>0.29252899999999998</v>
      </c>
      <c r="JL33" s="79">
        <v>4474</v>
      </c>
      <c r="JM33" s="82">
        <v>60</v>
      </c>
      <c r="JN33" s="82">
        <v>43</v>
      </c>
      <c r="JO33" s="82">
        <v>17</v>
      </c>
      <c r="JP33" s="81">
        <v>0.38142199999999998</v>
      </c>
      <c r="JQ33" s="79">
        <v>4496</v>
      </c>
      <c r="JR33" s="82">
        <v>64</v>
      </c>
      <c r="JS33" s="82">
        <v>42</v>
      </c>
      <c r="JT33" s="82">
        <v>22</v>
      </c>
      <c r="JU33" s="81">
        <v>0.49173</v>
      </c>
      <c r="JV33" s="79">
        <v>4516</v>
      </c>
      <c r="JW33" s="82">
        <v>64</v>
      </c>
      <c r="JX33" s="82">
        <v>44</v>
      </c>
      <c r="JY33" s="82">
        <v>20</v>
      </c>
      <c r="JZ33" s="81">
        <v>0.44484000000000001</v>
      </c>
      <c r="KA33" s="79">
        <v>4501</v>
      </c>
      <c r="KB33" s="82">
        <v>38</v>
      </c>
      <c r="KC33" s="82">
        <v>53</v>
      </c>
      <c r="KD33" s="82">
        <v>-15</v>
      </c>
      <c r="KE33" s="81">
        <v>-0.33215</v>
      </c>
      <c r="KF33" s="79">
        <v>4491</v>
      </c>
      <c r="KG33" s="82">
        <v>42</v>
      </c>
      <c r="KH33" s="82">
        <v>52</v>
      </c>
      <c r="KI33" s="82">
        <v>-10</v>
      </c>
      <c r="KJ33" s="81">
        <v>-0.22217000000000001</v>
      </c>
      <c r="KK33" s="79">
        <v>4425</v>
      </c>
      <c r="KL33" s="82">
        <v>26</v>
      </c>
      <c r="KM33" s="82">
        <v>92</v>
      </c>
      <c r="KN33" s="82">
        <v>-66</v>
      </c>
      <c r="KO33" s="81">
        <v>-1.4696100000000001</v>
      </c>
      <c r="KP33" s="79">
        <v>4400</v>
      </c>
      <c r="KQ33" s="82">
        <v>45</v>
      </c>
      <c r="KR33" s="82">
        <v>70</v>
      </c>
      <c r="KS33" s="82">
        <v>-25</v>
      </c>
      <c r="KT33" s="81">
        <v>-0.56496999999999997</v>
      </c>
      <c r="KU33" s="79">
        <v>4400</v>
      </c>
      <c r="KV33" s="82">
        <v>39</v>
      </c>
      <c r="KW33" s="82">
        <v>39</v>
      </c>
      <c r="KX33" s="82">
        <v>0</v>
      </c>
      <c r="KY33" s="81">
        <v>0</v>
      </c>
      <c r="KZ33" s="79">
        <v>4391</v>
      </c>
      <c r="LA33" s="82">
        <v>41</v>
      </c>
      <c r="LB33" s="82">
        <v>50</v>
      </c>
      <c r="LC33" s="82">
        <v>-9</v>
      </c>
      <c r="LD33" s="81">
        <v>-0.20455000000000001</v>
      </c>
      <c r="LE33" s="79">
        <v>4400</v>
      </c>
      <c r="LF33" s="82">
        <v>45</v>
      </c>
      <c r="LG33" s="82">
        <v>36</v>
      </c>
      <c r="LH33" s="82">
        <v>9</v>
      </c>
      <c r="LI33" s="81">
        <v>0.20496500000000001</v>
      </c>
      <c r="LJ33" s="79">
        <v>4396</v>
      </c>
      <c r="LK33" s="82">
        <v>27</v>
      </c>
      <c r="LL33" s="82">
        <v>31</v>
      </c>
      <c r="LM33" s="82">
        <v>-4</v>
      </c>
      <c r="LN33" s="81">
        <v>-9.0910000000000005E-2</v>
      </c>
      <c r="LO33" s="79">
        <v>4396</v>
      </c>
      <c r="LP33" s="82">
        <v>44</v>
      </c>
      <c r="LQ33" s="82">
        <v>44</v>
      </c>
      <c r="LR33" s="82">
        <v>0</v>
      </c>
      <c r="LS33" s="81">
        <v>0</v>
      </c>
      <c r="LT33" s="79">
        <v>4377</v>
      </c>
      <c r="LU33" s="82">
        <v>34</v>
      </c>
      <c r="LV33" s="82">
        <v>53</v>
      </c>
      <c r="LW33" s="82">
        <v>-19</v>
      </c>
      <c r="LX33" s="81">
        <v>-0.43220999999999998</v>
      </c>
      <c r="LY33" s="79">
        <v>4356</v>
      </c>
      <c r="LZ33" s="82">
        <v>29</v>
      </c>
      <c r="MA33" s="82">
        <v>50</v>
      </c>
      <c r="MB33" s="82">
        <v>-21</v>
      </c>
      <c r="MC33" s="81">
        <v>-0.47977999999999998</v>
      </c>
      <c r="MD33" s="79">
        <v>4367</v>
      </c>
      <c r="ME33" s="82">
        <v>48</v>
      </c>
      <c r="MF33" s="82">
        <v>37</v>
      </c>
      <c r="MG33" s="82">
        <v>11</v>
      </c>
      <c r="MH33" s="81">
        <v>0.252525</v>
      </c>
      <c r="MI33" s="79">
        <v>4367</v>
      </c>
      <c r="MJ33" s="82">
        <v>35</v>
      </c>
      <c r="MK33" s="82">
        <v>35</v>
      </c>
      <c r="ML33" s="82">
        <v>0</v>
      </c>
      <c r="MM33" s="81">
        <v>0</v>
      </c>
      <c r="MN33" s="79">
        <v>4358</v>
      </c>
      <c r="MO33" s="82">
        <v>27</v>
      </c>
      <c r="MP33" s="82">
        <v>36</v>
      </c>
      <c r="MQ33" s="82">
        <v>-9</v>
      </c>
      <c r="MR33" s="81">
        <v>-0.20609</v>
      </c>
      <c r="MS33" s="79">
        <v>4327</v>
      </c>
      <c r="MT33" s="82">
        <v>35</v>
      </c>
      <c r="MU33" s="82">
        <v>66</v>
      </c>
      <c r="MV33" s="82">
        <v>-31</v>
      </c>
      <c r="MW33" s="81">
        <v>-0.71133999999999997</v>
      </c>
      <c r="MX33" s="79">
        <v>4341</v>
      </c>
      <c r="MY33" s="82">
        <v>47</v>
      </c>
      <c r="MZ33" s="82">
        <v>33</v>
      </c>
      <c r="NA33" s="82">
        <v>14</v>
      </c>
      <c r="NB33" s="81">
        <v>0.32355</v>
      </c>
      <c r="NC33" s="79">
        <v>4320</v>
      </c>
      <c r="ND33" s="82">
        <v>29</v>
      </c>
      <c r="NE33" s="82">
        <v>50</v>
      </c>
      <c r="NF33" s="82">
        <v>-21</v>
      </c>
      <c r="NG33" s="81">
        <v>-0.48376000000000002</v>
      </c>
      <c r="NH33" s="79">
        <v>4310</v>
      </c>
      <c r="NI33" s="82">
        <v>37</v>
      </c>
      <c r="NJ33" s="82">
        <v>47</v>
      </c>
      <c r="NK33" s="82">
        <v>-10</v>
      </c>
      <c r="NL33" s="81">
        <v>-0.23147999999999999</v>
      </c>
      <c r="NM33" s="79">
        <v>4322</v>
      </c>
      <c r="NN33" s="82">
        <v>52</v>
      </c>
      <c r="NO33" s="82">
        <v>40</v>
      </c>
      <c r="NP33" s="82">
        <v>12</v>
      </c>
      <c r="NQ33" s="81">
        <v>0.278422</v>
      </c>
      <c r="NR33" s="79">
        <v>4402</v>
      </c>
      <c r="NS33" s="82">
        <v>107</v>
      </c>
      <c r="NT33" s="82">
        <v>27</v>
      </c>
      <c r="NU33" s="82">
        <v>80</v>
      </c>
      <c r="NV33" s="81">
        <v>1.8509949999999999</v>
      </c>
      <c r="NW33" s="79">
        <v>4388</v>
      </c>
      <c r="NX33" s="82">
        <v>33</v>
      </c>
      <c r="NY33" s="82">
        <v>47</v>
      </c>
      <c r="NZ33" s="82">
        <v>-14</v>
      </c>
      <c r="OA33" s="81">
        <v>-0.31803999999999999</v>
      </c>
      <c r="OB33" s="79">
        <v>4394</v>
      </c>
      <c r="OC33" s="82">
        <v>48</v>
      </c>
      <c r="OD33" s="82">
        <v>42</v>
      </c>
      <c r="OE33" s="82">
        <v>6</v>
      </c>
      <c r="OF33" s="81">
        <v>0.136737</v>
      </c>
      <c r="OG33" s="82">
        <f t="shared" si="3"/>
        <v>353</v>
      </c>
      <c r="OH33" s="82">
        <f t="shared" si="4"/>
        <v>286</v>
      </c>
      <c r="OI33" s="82">
        <f t="shared" si="5"/>
        <v>67</v>
      </c>
      <c r="OJ33" s="81">
        <f t="shared" si="1"/>
        <v>1.5484169170325861</v>
      </c>
      <c r="OK33" s="82">
        <f t="shared" si="6"/>
        <v>527</v>
      </c>
      <c r="OL33" s="82">
        <f t="shared" si="7"/>
        <v>510</v>
      </c>
      <c r="OM33" s="82">
        <f t="shared" si="8"/>
        <v>17</v>
      </c>
      <c r="ON33" s="81">
        <f t="shared" si="9"/>
        <v>0.38839387708476125</v>
      </c>
      <c r="OO33" s="108"/>
    </row>
    <row r="34" spans="1:405" ht="31.5" customHeight="1">
      <c r="A34" s="37"/>
      <c r="B34" s="87" t="s">
        <v>165</v>
      </c>
      <c r="C34" s="79" t="s">
        <v>42</v>
      </c>
      <c r="D34" s="79">
        <v>0</v>
      </c>
      <c r="E34" s="79">
        <v>0</v>
      </c>
      <c r="F34" s="79">
        <v>0</v>
      </c>
      <c r="G34" s="79" t="s">
        <v>42</v>
      </c>
      <c r="H34" s="79">
        <v>0</v>
      </c>
      <c r="I34" s="79">
        <v>1</v>
      </c>
      <c r="J34" s="79">
        <v>-1</v>
      </c>
      <c r="K34" s="79" t="s">
        <v>42</v>
      </c>
      <c r="L34" s="79" t="s">
        <v>42</v>
      </c>
      <c r="M34" s="79">
        <v>0</v>
      </c>
      <c r="N34" s="79">
        <v>0</v>
      </c>
      <c r="O34" s="79">
        <v>0</v>
      </c>
      <c r="P34" s="79" t="s">
        <v>42</v>
      </c>
      <c r="Q34" s="79" t="s">
        <v>42</v>
      </c>
      <c r="R34" s="79">
        <v>0</v>
      </c>
      <c r="S34" s="79">
        <v>0</v>
      </c>
      <c r="T34" s="79">
        <v>0</v>
      </c>
      <c r="U34" s="79" t="s">
        <v>42</v>
      </c>
      <c r="V34" s="79" t="s">
        <v>42</v>
      </c>
      <c r="W34" s="79">
        <v>0</v>
      </c>
      <c r="X34" s="79">
        <v>1</v>
      </c>
      <c r="Y34" s="79">
        <v>-1</v>
      </c>
      <c r="Z34" s="79" t="s">
        <v>42</v>
      </c>
      <c r="AA34" s="79" t="s">
        <v>42</v>
      </c>
      <c r="AB34" s="79">
        <v>0</v>
      </c>
      <c r="AC34" s="79">
        <v>0</v>
      </c>
      <c r="AD34" s="79">
        <v>0</v>
      </c>
      <c r="AE34" s="79" t="s">
        <v>42</v>
      </c>
      <c r="AF34" s="79" t="s">
        <v>42</v>
      </c>
      <c r="AG34" s="79">
        <v>0</v>
      </c>
      <c r="AH34" s="79">
        <v>0</v>
      </c>
      <c r="AI34" s="79">
        <v>0</v>
      </c>
      <c r="AJ34" s="79" t="s">
        <v>42</v>
      </c>
      <c r="AK34" s="79" t="s">
        <v>42</v>
      </c>
      <c r="AL34" s="79">
        <v>0</v>
      </c>
      <c r="AM34" s="79">
        <v>0</v>
      </c>
      <c r="AN34" s="79">
        <v>0</v>
      </c>
      <c r="AO34" s="79" t="s">
        <v>42</v>
      </c>
      <c r="AP34" s="79" t="s">
        <v>42</v>
      </c>
      <c r="AQ34" s="79">
        <v>0</v>
      </c>
      <c r="AR34" s="79">
        <v>0</v>
      </c>
      <c r="AS34" s="79">
        <v>0</v>
      </c>
      <c r="AT34" s="79" t="s">
        <v>42</v>
      </c>
      <c r="AU34" s="79" t="s">
        <v>42</v>
      </c>
      <c r="AV34" s="79">
        <v>0</v>
      </c>
      <c r="AW34" s="79">
        <v>0</v>
      </c>
      <c r="AX34" s="79">
        <v>0</v>
      </c>
      <c r="AY34" s="79" t="s">
        <v>42</v>
      </c>
      <c r="AZ34" s="79" t="s">
        <v>42</v>
      </c>
      <c r="BA34" s="79">
        <v>0</v>
      </c>
      <c r="BB34" s="79">
        <v>0</v>
      </c>
      <c r="BC34" s="79">
        <v>0</v>
      </c>
      <c r="BD34" s="79" t="s">
        <v>42</v>
      </c>
      <c r="BE34" s="79" t="s">
        <v>42</v>
      </c>
      <c r="BF34" s="79">
        <v>0</v>
      </c>
      <c r="BG34" s="79">
        <v>0</v>
      </c>
      <c r="BH34" s="79">
        <v>0</v>
      </c>
      <c r="BI34" s="79" t="s">
        <v>42</v>
      </c>
      <c r="BJ34" s="79" t="s">
        <v>42</v>
      </c>
      <c r="BK34" s="79">
        <v>0</v>
      </c>
      <c r="BL34" s="79">
        <v>0</v>
      </c>
      <c r="BM34" s="79">
        <v>0</v>
      </c>
      <c r="BN34" s="79" t="s">
        <v>42</v>
      </c>
      <c r="BO34" s="79" t="s">
        <v>42</v>
      </c>
      <c r="BP34" s="79">
        <v>0</v>
      </c>
      <c r="BQ34" s="79">
        <v>0</v>
      </c>
      <c r="BR34" s="79">
        <v>0</v>
      </c>
      <c r="BS34" s="79" t="s">
        <v>42</v>
      </c>
      <c r="BT34" s="79" t="s">
        <v>42</v>
      </c>
      <c r="BU34" s="79">
        <v>0</v>
      </c>
      <c r="BV34" s="79">
        <v>0</v>
      </c>
      <c r="BW34" s="79">
        <v>0</v>
      </c>
      <c r="BX34" s="79" t="s">
        <v>42</v>
      </c>
      <c r="BY34" s="79" t="s">
        <v>42</v>
      </c>
      <c r="BZ34" s="79">
        <v>13</v>
      </c>
      <c r="CA34" s="79">
        <v>0</v>
      </c>
      <c r="CB34" s="79">
        <v>13</v>
      </c>
      <c r="CC34" s="79" t="s">
        <v>42</v>
      </c>
      <c r="CD34" s="79" t="s">
        <v>42</v>
      </c>
      <c r="CE34" s="79">
        <v>2</v>
      </c>
      <c r="CF34" s="79">
        <v>1</v>
      </c>
      <c r="CG34" s="79">
        <v>1</v>
      </c>
      <c r="CH34" s="79" t="s">
        <v>42</v>
      </c>
      <c r="CI34" s="79" t="s">
        <v>42</v>
      </c>
      <c r="CJ34" s="79">
        <v>0</v>
      </c>
      <c r="CK34" s="79">
        <v>0</v>
      </c>
      <c r="CL34" s="79">
        <v>0</v>
      </c>
      <c r="CM34" s="79" t="s">
        <v>42</v>
      </c>
      <c r="CN34" s="79" t="s">
        <v>42</v>
      </c>
      <c r="CO34" s="79">
        <v>3</v>
      </c>
      <c r="CP34" s="79">
        <v>3</v>
      </c>
      <c r="CQ34" s="79">
        <v>0</v>
      </c>
      <c r="CR34" s="79" t="s">
        <v>42</v>
      </c>
      <c r="CS34" s="79" t="s">
        <v>42</v>
      </c>
      <c r="CT34" s="79">
        <v>2</v>
      </c>
      <c r="CU34" s="79">
        <v>1</v>
      </c>
      <c r="CV34" s="79">
        <v>1</v>
      </c>
      <c r="CW34" s="79" t="s">
        <v>42</v>
      </c>
      <c r="CX34" s="79" t="s">
        <v>42</v>
      </c>
      <c r="CY34" s="79">
        <v>1</v>
      </c>
      <c r="CZ34" s="79">
        <v>0</v>
      </c>
      <c r="DA34" s="79">
        <v>1</v>
      </c>
      <c r="DB34" s="79" t="s">
        <v>42</v>
      </c>
      <c r="DC34" s="79" t="s">
        <v>42</v>
      </c>
      <c r="DD34" s="79">
        <v>1</v>
      </c>
      <c r="DE34" s="79">
        <v>3</v>
      </c>
      <c r="DF34" s="79">
        <v>-2</v>
      </c>
      <c r="DG34" s="79" t="s">
        <v>42</v>
      </c>
      <c r="DH34" s="79" t="s">
        <v>42</v>
      </c>
      <c r="DI34" s="79">
        <v>5</v>
      </c>
      <c r="DJ34" s="79">
        <v>2</v>
      </c>
      <c r="DK34" s="79">
        <v>3</v>
      </c>
      <c r="DL34" s="79" t="s">
        <v>42</v>
      </c>
      <c r="DM34" s="79" t="s">
        <v>42</v>
      </c>
      <c r="DN34" s="79">
        <v>0</v>
      </c>
      <c r="DO34" s="79">
        <v>1</v>
      </c>
      <c r="DP34" s="79">
        <v>-1</v>
      </c>
      <c r="DQ34" s="79" t="s">
        <v>42</v>
      </c>
      <c r="DR34" s="79" t="s">
        <v>42</v>
      </c>
      <c r="DS34" s="79">
        <v>0</v>
      </c>
      <c r="DT34" s="79">
        <v>0</v>
      </c>
      <c r="DU34" s="79">
        <v>0</v>
      </c>
      <c r="DV34" s="79" t="s">
        <v>42</v>
      </c>
      <c r="DW34" s="79" t="s">
        <v>42</v>
      </c>
      <c r="DX34" s="79">
        <v>0</v>
      </c>
      <c r="DY34" s="79">
        <v>1</v>
      </c>
      <c r="DZ34" s="79">
        <v>-1</v>
      </c>
      <c r="EA34" s="79" t="s">
        <v>42</v>
      </c>
      <c r="EB34" s="79" t="s">
        <v>42</v>
      </c>
      <c r="EC34" s="79">
        <v>1</v>
      </c>
      <c r="ED34" s="79">
        <v>1</v>
      </c>
      <c r="EE34" s="79">
        <v>0</v>
      </c>
      <c r="EF34" s="79" t="s">
        <v>42</v>
      </c>
      <c r="EG34" s="79" t="s">
        <v>42</v>
      </c>
      <c r="EH34" s="79">
        <v>1</v>
      </c>
      <c r="EI34" s="79">
        <v>0</v>
      </c>
      <c r="EJ34" s="79">
        <v>1</v>
      </c>
      <c r="EK34" s="79" t="s">
        <v>42</v>
      </c>
      <c r="EL34" s="79" t="s">
        <v>42</v>
      </c>
      <c r="EM34" s="79">
        <v>0</v>
      </c>
      <c r="EN34" s="79">
        <v>7</v>
      </c>
      <c r="EO34" s="79">
        <v>-7</v>
      </c>
      <c r="EP34" s="79" t="s">
        <v>42</v>
      </c>
      <c r="EQ34" s="79" t="s">
        <v>42</v>
      </c>
      <c r="ER34" s="79">
        <v>1</v>
      </c>
      <c r="ES34" s="79">
        <v>1</v>
      </c>
      <c r="ET34" s="79">
        <v>0</v>
      </c>
      <c r="EU34" s="79" t="s">
        <v>42</v>
      </c>
      <c r="EV34" s="79" t="s">
        <v>42</v>
      </c>
      <c r="EW34" s="79">
        <v>6</v>
      </c>
      <c r="EX34" s="79">
        <v>13</v>
      </c>
      <c r="EY34" s="79">
        <v>-7</v>
      </c>
      <c r="EZ34" s="79" t="s">
        <v>42</v>
      </c>
      <c r="FA34" s="79" t="s">
        <v>42</v>
      </c>
      <c r="FB34" s="79">
        <v>3</v>
      </c>
      <c r="FC34" s="79">
        <v>4</v>
      </c>
      <c r="FD34" s="79">
        <v>-1</v>
      </c>
      <c r="FE34" s="79" t="s">
        <v>42</v>
      </c>
      <c r="FF34" s="79" t="s">
        <v>42</v>
      </c>
      <c r="FG34" s="79">
        <v>3</v>
      </c>
      <c r="FH34" s="79">
        <v>2</v>
      </c>
      <c r="FI34" s="79">
        <v>1</v>
      </c>
      <c r="FJ34" s="79" t="s">
        <v>42</v>
      </c>
      <c r="FK34" s="79" t="s">
        <v>42</v>
      </c>
      <c r="FL34" s="79">
        <v>2</v>
      </c>
      <c r="FM34" s="79">
        <v>5</v>
      </c>
      <c r="FN34" s="79">
        <v>-3</v>
      </c>
      <c r="FO34" s="79" t="s">
        <v>42</v>
      </c>
      <c r="FP34" s="79" t="s">
        <v>42</v>
      </c>
      <c r="FQ34" s="79">
        <v>9</v>
      </c>
      <c r="FR34" s="79">
        <v>3</v>
      </c>
      <c r="FS34" s="79">
        <v>6</v>
      </c>
      <c r="FT34" s="79" t="s">
        <v>42</v>
      </c>
      <c r="FU34" s="79" t="s">
        <v>42</v>
      </c>
      <c r="FV34" s="79">
        <v>15</v>
      </c>
      <c r="FW34" s="79">
        <v>6</v>
      </c>
      <c r="FX34" s="79">
        <v>9</v>
      </c>
      <c r="FY34" s="79" t="s">
        <v>42</v>
      </c>
      <c r="FZ34" s="79" t="s">
        <v>42</v>
      </c>
      <c r="GA34" s="79">
        <v>3</v>
      </c>
      <c r="GB34" s="79">
        <v>2</v>
      </c>
      <c r="GC34" s="79">
        <v>1</v>
      </c>
      <c r="GD34" s="79" t="s">
        <v>42</v>
      </c>
      <c r="GE34" s="79" t="s">
        <v>42</v>
      </c>
      <c r="GF34" s="79">
        <v>3</v>
      </c>
      <c r="GG34" s="79">
        <v>0</v>
      </c>
      <c r="GH34" s="79">
        <v>3</v>
      </c>
      <c r="GI34" s="79" t="s">
        <v>42</v>
      </c>
      <c r="GJ34" s="79" t="s">
        <v>42</v>
      </c>
      <c r="GK34" s="79">
        <v>5</v>
      </c>
      <c r="GL34" s="79">
        <v>2</v>
      </c>
      <c r="GM34" s="79">
        <v>3</v>
      </c>
      <c r="GN34" s="79" t="s">
        <v>42</v>
      </c>
      <c r="GO34" s="79" t="s">
        <v>42</v>
      </c>
      <c r="GP34" s="79">
        <v>2</v>
      </c>
      <c r="GQ34" s="79">
        <v>3</v>
      </c>
      <c r="GR34" s="79">
        <v>-1</v>
      </c>
      <c r="GS34" s="79" t="s">
        <v>42</v>
      </c>
      <c r="GT34" s="79" t="s">
        <v>42</v>
      </c>
      <c r="GU34" s="79">
        <v>4</v>
      </c>
      <c r="GV34" s="79">
        <v>5</v>
      </c>
      <c r="GW34" s="79">
        <v>-1</v>
      </c>
      <c r="GX34" s="79" t="s">
        <v>42</v>
      </c>
      <c r="GY34" s="79" t="s">
        <v>42</v>
      </c>
      <c r="GZ34" s="79">
        <v>6</v>
      </c>
      <c r="HA34" s="79">
        <v>7</v>
      </c>
      <c r="HB34" s="79">
        <v>-1</v>
      </c>
      <c r="HC34" s="79" t="s">
        <v>42</v>
      </c>
      <c r="HD34" s="79" t="s">
        <v>42</v>
      </c>
      <c r="HE34" s="79">
        <v>9</v>
      </c>
      <c r="HF34" s="79">
        <v>4</v>
      </c>
      <c r="HG34" s="79">
        <v>5</v>
      </c>
      <c r="HH34" s="79" t="s">
        <v>42</v>
      </c>
      <c r="HI34" s="79" t="s">
        <v>42</v>
      </c>
      <c r="HJ34" s="79">
        <v>6</v>
      </c>
      <c r="HK34" s="79">
        <v>14</v>
      </c>
      <c r="HL34" s="79">
        <v>-8</v>
      </c>
      <c r="HM34" s="79" t="s">
        <v>42</v>
      </c>
      <c r="HN34" s="79" t="s">
        <v>42</v>
      </c>
      <c r="HO34" s="79">
        <v>10</v>
      </c>
      <c r="HP34" s="79">
        <v>19</v>
      </c>
      <c r="HQ34" s="79">
        <v>-9</v>
      </c>
      <c r="HR34" s="79" t="s">
        <v>42</v>
      </c>
      <c r="HS34" s="79" t="s">
        <v>42</v>
      </c>
      <c r="HT34" s="79">
        <v>19</v>
      </c>
      <c r="HU34" s="79">
        <v>2</v>
      </c>
      <c r="HV34" s="79">
        <v>17</v>
      </c>
      <c r="HW34" s="79" t="s">
        <v>42</v>
      </c>
      <c r="HX34" s="79" t="s">
        <v>42</v>
      </c>
      <c r="HY34" s="79">
        <v>27</v>
      </c>
      <c r="HZ34" s="79">
        <v>12</v>
      </c>
      <c r="IA34" s="79">
        <v>15</v>
      </c>
      <c r="IB34" s="79" t="s">
        <v>42</v>
      </c>
      <c r="IC34" s="79" t="s">
        <v>42</v>
      </c>
      <c r="ID34" s="79">
        <v>43</v>
      </c>
      <c r="IE34" s="79">
        <v>19</v>
      </c>
      <c r="IF34" s="79">
        <v>24</v>
      </c>
      <c r="IG34" s="79" t="s">
        <v>42</v>
      </c>
      <c r="IH34" s="79" t="s">
        <v>42</v>
      </c>
      <c r="II34" s="79">
        <v>1</v>
      </c>
      <c r="IJ34" s="79">
        <v>1</v>
      </c>
      <c r="IK34" s="79">
        <v>0</v>
      </c>
      <c r="IL34" s="79" t="s">
        <v>42</v>
      </c>
      <c r="IM34" s="79" t="s">
        <v>42</v>
      </c>
      <c r="IN34" s="79">
        <v>5</v>
      </c>
      <c r="IO34" s="79">
        <v>7</v>
      </c>
      <c r="IP34" s="79">
        <v>-2</v>
      </c>
      <c r="IQ34" s="79" t="s">
        <v>42</v>
      </c>
      <c r="IR34" s="79" t="s">
        <v>42</v>
      </c>
      <c r="IS34" s="79">
        <v>19</v>
      </c>
      <c r="IT34" s="79">
        <v>10</v>
      </c>
      <c r="IU34" s="79">
        <v>9</v>
      </c>
      <c r="IV34" s="79" t="s">
        <v>42</v>
      </c>
      <c r="IW34" s="79" t="s">
        <v>42</v>
      </c>
      <c r="IX34" s="82">
        <v>14</v>
      </c>
      <c r="IY34" s="82">
        <v>26</v>
      </c>
      <c r="IZ34" s="82">
        <v>-12</v>
      </c>
      <c r="JA34" s="79" t="s">
        <v>42</v>
      </c>
      <c r="JB34" s="79" t="s">
        <v>42</v>
      </c>
      <c r="JC34" s="82">
        <v>4</v>
      </c>
      <c r="JD34" s="82">
        <v>11</v>
      </c>
      <c r="JE34" s="82">
        <v>-7</v>
      </c>
      <c r="JF34" s="79" t="s">
        <v>42</v>
      </c>
      <c r="JG34" s="79" t="s">
        <v>42</v>
      </c>
      <c r="JH34" s="82">
        <v>8</v>
      </c>
      <c r="JI34" s="82">
        <v>26</v>
      </c>
      <c r="JJ34" s="82">
        <v>-18</v>
      </c>
      <c r="JK34" s="79" t="s">
        <v>42</v>
      </c>
      <c r="JL34" s="79" t="s">
        <v>42</v>
      </c>
      <c r="JM34" s="82">
        <v>10</v>
      </c>
      <c r="JN34" s="82">
        <v>8</v>
      </c>
      <c r="JO34" s="82">
        <v>2</v>
      </c>
      <c r="JP34" s="79" t="s">
        <v>42</v>
      </c>
      <c r="JQ34" s="79" t="s">
        <v>42</v>
      </c>
      <c r="JR34" s="82">
        <v>25</v>
      </c>
      <c r="JS34" s="82">
        <v>24</v>
      </c>
      <c r="JT34" s="82">
        <v>1</v>
      </c>
      <c r="JU34" s="79" t="s">
        <v>42</v>
      </c>
      <c r="JV34" s="79" t="s">
        <v>42</v>
      </c>
      <c r="JW34" s="82">
        <v>13</v>
      </c>
      <c r="JX34" s="82">
        <v>11</v>
      </c>
      <c r="JY34" s="82">
        <v>2</v>
      </c>
      <c r="JZ34" s="79" t="s">
        <v>42</v>
      </c>
      <c r="KA34" s="79" t="s">
        <v>42</v>
      </c>
      <c r="KB34" s="82">
        <v>21</v>
      </c>
      <c r="KC34" s="82">
        <v>13</v>
      </c>
      <c r="KD34" s="82">
        <v>8</v>
      </c>
      <c r="KE34" s="79" t="s">
        <v>42</v>
      </c>
      <c r="KF34" s="79" t="s">
        <v>42</v>
      </c>
      <c r="KG34" s="82">
        <v>24</v>
      </c>
      <c r="KH34" s="82">
        <v>8</v>
      </c>
      <c r="KI34" s="82">
        <v>16</v>
      </c>
      <c r="KJ34" s="79" t="s">
        <v>42</v>
      </c>
      <c r="KK34" s="79" t="s">
        <v>42</v>
      </c>
      <c r="KL34" s="82">
        <v>35</v>
      </c>
      <c r="KM34" s="82">
        <v>22</v>
      </c>
      <c r="KN34" s="82">
        <v>13</v>
      </c>
      <c r="KO34" s="79" t="s">
        <v>42</v>
      </c>
      <c r="KP34" s="79" t="s">
        <v>42</v>
      </c>
      <c r="KQ34" s="82">
        <v>0</v>
      </c>
      <c r="KR34" s="82">
        <v>1</v>
      </c>
      <c r="KS34" s="82">
        <v>-1</v>
      </c>
      <c r="KT34" s="79" t="s">
        <v>42</v>
      </c>
      <c r="KU34" s="79" t="s">
        <v>42</v>
      </c>
      <c r="KV34" s="82">
        <v>0</v>
      </c>
      <c r="KW34" s="82">
        <v>3</v>
      </c>
      <c r="KX34" s="82">
        <v>-3</v>
      </c>
      <c r="KY34" s="79" t="s">
        <v>42</v>
      </c>
      <c r="KZ34" s="79" t="s">
        <v>42</v>
      </c>
      <c r="LA34" s="82">
        <v>1</v>
      </c>
      <c r="LB34" s="82">
        <v>6</v>
      </c>
      <c r="LC34" s="82">
        <v>-5</v>
      </c>
      <c r="LD34" s="79" t="s">
        <v>42</v>
      </c>
      <c r="LE34" s="79" t="s">
        <v>42</v>
      </c>
      <c r="LF34" s="82">
        <v>3</v>
      </c>
      <c r="LG34" s="82">
        <v>17</v>
      </c>
      <c r="LH34" s="82">
        <v>-14</v>
      </c>
      <c r="LI34" s="79" t="s">
        <v>42</v>
      </c>
      <c r="LJ34" s="79" t="s">
        <v>42</v>
      </c>
      <c r="LK34" s="82">
        <v>11</v>
      </c>
      <c r="LL34" s="82">
        <v>13</v>
      </c>
      <c r="LM34" s="82">
        <v>-2</v>
      </c>
      <c r="LN34" s="79" t="s">
        <v>42</v>
      </c>
      <c r="LO34" s="79" t="s">
        <v>42</v>
      </c>
      <c r="LP34" s="82">
        <v>40</v>
      </c>
      <c r="LQ34" s="82">
        <v>16</v>
      </c>
      <c r="LR34" s="82">
        <v>24</v>
      </c>
      <c r="LS34" s="79" t="s">
        <v>42</v>
      </c>
      <c r="LT34" s="79" t="s">
        <v>42</v>
      </c>
      <c r="LU34" s="82">
        <v>16</v>
      </c>
      <c r="LV34" s="82">
        <v>12</v>
      </c>
      <c r="LW34" s="82">
        <v>4</v>
      </c>
      <c r="LX34" s="79" t="s">
        <v>42</v>
      </c>
      <c r="LY34" s="79" t="s">
        <v>42</v>
      </c>
      <c r="LZ34" s="82">
        <v>5</v>
      </c>
      <c r="MA34" s="82">
        <v>19</v>
      </c>
      <c r="MB34" s="82">
        <v>-14</v>
      </c>
      <c r="MC34" s="79" t="s">
        <v>42</v>
      </c>
      <c r="MD34" s="79" t="s">
        <v>42</v>
      </c>
      <c r="ME34" s="82">
        <v>3</v>
      </c>
      <c r="MF34" s="82">
        <v>4</v>
      </c>
      <c r="MG34" s="82">
        <v>-1</v>
      </c>
      <c r="MH34" s="79" t="s">
        <v>42</v>
      </c>
      <c r="MI34" s="79" t="s">
        <v>42</v>
      </c>
      <c r="MJ34" s="82">
        <v>19</v>
      </c>
      <c r="MK34" s="82">
        <v>9</v>
      </c>
      <c r="ML34" s="82">
        <v>10</v>
      </c>
      <c r="MM34" s="79" t="s">
        <v>42</v>
      </c>
      <c r="MN34" s="79" t="s">
        <v>42</v>
      </c>
      <c r="MO34" s="82">
        <v>43</v>
      </c>
      <c r="MP34" s="82">
        <v>15</v>
      </c>
      <c r="MQ34" s="82">
        <v>28</v>
      </c>
      <c r="MR34" s="79" t="s">
        <v>42</v>
      </c>
      <c r="MS34" s="79">
        <v>20</v>
      </c>
      <c r="MT34" s="82">
        <v>55</v>
      </c>
      <c r="MU34" s="82">
        <v>9</v>
      </c>
      <c r="MV34" s="82">
        <v>46</v>
      </c>
      <c r="MW34" s="79" t="s">
        <v>42</v>
      </c>
      <c r="MX34" s="79">
        <v>20</v>
      </c>
      <c r="MY34" s="82">
        <v>1</v>
      </c>
      <c r="MZ34" s="82">
        <v>1</v>
      </c>
      <c r="NA34" s="82">
        <v>0</v>
      </c>
      <c r="NB34" s="79" t="s">
        <v>42</v>
      </c>
      <c r="NC34" s="79">
        <v>16</v>
      </c>
      <c r="ND34" s="82">
        <v>6</v>
      </c>
      <c r="NE34" s="82">
        <v>10</v>
      </c>
      <c r="NF34" s="82">
        <v>-4</v>
      </c>
      <c r="NG34" s="79" t="s">
        <v>42</v>
      </c>
      <c r="NH34" s="79">
        <v>10</v>
      </c>
      <c r="NI34" s="82">
        <v>2</v>
      </c>
      <c r="NJ34" s="82">
        <v>8</v>
      </c>
      <c r="NK34" s="82">
        <v>-6</v>
      </c>
      <c r="NL34" s="79" t="s">
        <v>42</v>
      </c>
      <c r="NM34" s="79">
        <v>8</v>
      </c>
      <c r="NN34" s="82">
        <v>1</v>
      </c>
      <c r="NO34" s="82">
        <v>3</v>
      </c>
      <c r="NP34" s="82">
        <v>-2</v>
      </c>
      <c r="NQ34" s="79" t="s">
        <v>42</v>
      </c>
      <c r="NR34" s="79" t="s">
        <v>42</v>
      </c>
      <c r="NS34" s="82">
        <v>0</v>
      </c>
      <c r="NT34" s="82">
        <v>10</v>
      </c>
      <c r="NU34" s="82">
        <v>-10</v>
      </c>
      <c r="NV34" s="79" t="s">
        <v>42</v>
      </c>
      <c r="NW34" s="79" t="s">
        <v>42</v>
      </c>
      <c r="NX34" s="82">
        <v>5</v>
      </c>
      <c r="NY34" s="82">
        <v>7</v>
      </c>
      <c r="NZ34" s="82">
        <v>-2</v>
      </c>
      <c r="OA34" s="79" t="s">
        <v>42</v>
      </c>
      <c r="OB34" s="79" t="s">
        <v>42</v>
      </c>
      <c r="OC34" s="82">
        <v>12</v>
      </c>
      <c r="OD34" s="82">
        <v>15</v>
      </c>
      <c r="OE34" s="82">
        <v>-3</v>
      </c>
      <c r="OF34" s="79" t="s">
        <v>42</v>
      </c>
      <c r="OG34" s="82">
        <f t="shared" si="3"/>
        <v>27</v>
      </c>
      <c r="OH34" s="82">
        <f t="shared" si="4"/>
        <v>54</v>
      </c>
      <c r="OI34" s="82">
        <f t="shared" si="5"/>
        <v>-27</v>
      </c>
      <c r="OJ34" s="79" t="s">
        <v>42</v>
      </c>
      <c r="OK34" s="82">
        <f t="shared" si="6"/>
        <v>152</v>
      </c>
      <c r="OL34" s="82">
        <f t="shared" si="7"/>
        <v>110</v>
      </c>
      <c r="OM34" s="82">
        <f t="shared" si="8"/>
        <v>42</v>
      </c>
      <c r="ON34" s="79" t="s">
        <v>42</v>
      </c>
      <c r="OO34" s="108"/>
    </row>
    <row r="35" spans="1:405" ht="3.9" customHeight="1">
      <c r="A35" s="37"/>
      <c r="B35" s="38"/>
      <c r="C35" s="38"/>
      <c r="D35" s="38"/>
      <c r="E35" s="38"/>
      <c r="F35" s="38"/>
      <c r="G35" s="38"/>
      <c r="H35" s="38"/>
      <c r="I35" s="38"/>
      <c r="J35" s="37"/>
      <c r="K35" s="66"/>
      <c r="L35" s="38"/>
      <c r="M35" s="38"/>
      <c r="N35" s="38"/>
      <c r="O35" s="37"/>
      <c r="P35" s="37"/>
      <c r="Q35" s="38"/>
      <c r="R35" s="38"/>
      <c r="S35" s="38"/>
      <c r="T35" s="37"/>
      <c r="U35" s="37"/>
      <c r="V35" s="38"/>
      <c r="W35" s="38"/>
      <c r="X35" s="38"/>
      <c r="Y35" s="37"/>
      <c r="Z35" s="37"/>
      <c r="AA35" s="38"/>
      <c r="AB35" s="38"/>
      <c r="AC35" s="38"/>
      <c r="AD35" s="38"/>
      <c r="AE35" s="38"/>
      <c r="AF35" s="38"/>
      <c r="AG35" s="38"/>
      <c r="AH35" s="38"/>
      <c r="AI35" s="37"/>
      <c r="AJ35" s="37"/>
      <c r="AK35" s="38"/>
      <c r="AL35" s="38"/>
      <c r="AM35" s="38"/>
      <c r="AN35" s="38"/>
      <c r="AO35" s="38"/>
      <c r="AP35" s="38"/>
      <c r="AQ35" s="38"/>
      <c r="AR35" s="38"/>
      <c r="AS35" s="37"/>
      <c r="AT35" s="37"/>
      <c r="AU35" s="38"/>
      <c r="AV35" s="38"/>
      <c r="AW35" s="38"/>
      <c r="AX35" s="37"/>
      <c r="AY35" s="37"/>
      <c r="AZ35" s="38"/>
      <c r="BA35" s="38"/>
      <c r="BB35" s="38"/>
      <c r="BC35" s="37"/>
      <c r="BD35" s="37"/>
      <c r="BE35" s="38"/>
      <c r="BF35" s="38"/>
      <c r="BG35" s="38"/>
      <c r="BH35" s="37"/>
      <c r="BI35" s="37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7"/>
      <c r="DB35" s="37"/>
      <c r="DC35" s="38"/>
      <c r="DD35" s="38"/>
      <c r="DE35" s="38"/>
      <c r="DF35" s="37"/>
      <c r="DG35" s="37"/>
      <c r="DH35" s="38"/>
      <c r="DI35" s="38"/>
      <c r="DJ35" s="38"/>
      <c r="DK35" s="37"/>
      <c r="DL35" s="37"/>
      <c r="DM35" s="38"/>
      <c r="DN35" s="38"/>
      <c r="DO35" s="38"/>
      <c r="DP35" s="37"/>
      <c r="DQ35" s="37"/>
      <c r="DR35" s="38"/>
      <c r="DS35" s="38"/>
      <c r="DT35" s="38"/>
      <c r="DU35" s="37"/>
      <c r="DV35" s="37"/>
      <c r="DW35" s="38"/>
      <c r="DX35" s="38"/>
      <c r="DY35" s="38"/>
      <c r="DZ35" s="37"/>
      <c r="EA35" s="37"/>
      <c r="EB35" s="38"/>
      <c r="EC35" s="38"/>
      <c r="ED35" s="38"/>
      <c r="EE35" s="37"/>
      <c r="EF35" s="37"/>
      <c r="EG35" s="38"/>
      <c r="EH35" s="38"/>
      <c r="EI35" s="38"/>
      <c r="EJ35" s="37"/>
      <c r="EK35" s="37"/>
      <c r="EL35" s="38"/>
      <c r="EM35" s="38"/>
      <c r="EN35" s="38"/>
      <c r="EO35" s="37"/>
      <c r="EP35" s="37"/>
      <c r="EQ35" s="38"/>
      <c r="ER35" s="38"/>
      <c r="ES35" s="38"/>
      <c r="ET35" s="37"/>
      <c r="EU35" s="37"/>
      <c r="EV35" s="38"/>
      <c r="EW35" s="38"/>
      <c r="EX35" s="38"/>
      <c r="EY35" s="37"/>
      <c r="EZ35" s="37"/>
      <c r="FA35" s="38"/>
      <c r="FB35" s="38"/>
      <c r="FC35" s="38"/>
      <c r="FD35" s="37"/>
      <c r="FE35" s="37"/>
      <c r="FF35" s="38"/>
      <c r="FG35" s="38"/>
      <c r="FH35" s="38"/>
      <c r="FI35" s="37"/>
      <c r="FJ35" s="37"/>
      <c r="FK35" s="146"/>
      <c r="FL35" s="147"/>
      <c r="FM35" s="147"/>
      <c r="FN35" s="147"/>
      <c r="FO35" s="147"/>
      <c r="FP35" s="38"/>
      <c r="FQ35" s="38"/>
      <c r="FR35" s="38"/>
      <c r="FS35" s="37"/>
      <c r="FT35" s="37"/>
      <c r="FU35" s="38"/>
      <c r="FV35" s="38"/>
      <c r="FW35" s="38"/>
      <c r="FX35" s="37"/>
      <c r="FY35" s="37"/>
      <c r="FZ35" s="38"/>
      <c r="GA35" s="38"/>
      <c r="GB35" s="38"/>
      <c r="GC35" s="37"/>
      <c r="GD35" s="37"/>
      <c r="GE35" s="38"/>
      <c r="GF35" s="38"/>
      <c r="GG35" s="38"/>
      <c r="GH35" s="37"/>
      <c r="GI35" s="37"/>
      <c r="GJ35" s="38"/>
      <c r="GK35" s="38"/>
      <c r="GL35" s="38"/>
      <c r="GM35" s="37"/>
      <c r="GN35" s="37"/>
      <c r="GO35" s="38"/>
      <c r="GP35" s="38"/>
      <c r="GQ35" s="38"/>
      <c r="GR35" s="37"/>
      <c r="GS35" s="37"/>
      <c r="GT35" s="38"/>
      <c r="GU35" s="38"/>
      <c r="GV35" s="38"/>
      <c r="GW35" s="37"/>
      <c r="GX35" s="37"/>
      <c r="GY35" s="38"/>
      <c r="GZ35" s="38"/>
      <c r="HA35" s="38"/>
      <c r="HB35" s="37"/>
      <c r="HC35" s="37"/>
      <c r="HD35" s="38"/>
      <c r="HE35" s="38"/>
      <c r="HF35" s="38"/>
      <c r="HG35" s="37"/>
      <c r="HH35" s="37"/>
      <c r="HI35" s="38"/>
      <c r="HJ35" s="38"/>
      <c r="HK35" s="38"/>
      <c r="HL35" s="37"/>
      <c r="HM35" s="37"/>
      <c r="HN35" s="38"/>
      <c r="HO35" s="38"/>
      <c r="HP35" s="38"/>
      <c r="HQ35" s="37"/>
      <c r="HR35" s="37"/>
      <c r="HS35" s="38"/>
      <c r="HT35" s="38"/>
      <c r="HU35" s="38"/>
      <c r="HV35" s="37"/>
      <c r="HW35" s="37"/>
      <c r="HX35" s="38"/>
      <c r="HY35" s="38"/>
      <c r="HZ35" s="38"/>
      <c r="IA35" s="37"/>
      <c r="IB35" s="37"/>
      <c r="IC35" s="38"/>
      <c r="ID35" s="38"/>
      <c r="IE35" s="38"/>
      <c r="IF35" s="37"/>
      <c r="IG35" s="37"/>
      <c r="IH35" s="38"/>
      <c r="II35" s="38"/>
      <c r="IJ35" s="38"/>
      <c r="IK35" s="37"/>
      <c r="IL35" s="37"/>
      <c r="IM35" s="38"/>
      <c r="IN35" s="38"/>
      <c r="IO35" s="38"/>
      <c r="IP35" s="37"/>
      <c r="IQ35" s="37"/>
      <c r="IR35" s="38"/>
      <c r="IS35" s="38"/>
      <c r="IT35" s="38"/>
      <c r="IU35" s="37"/>
      <c r="IV35" s="37"/>
      <c r="IW35" s="38"/>
      <c r="IX35" s="38"/>
      <c r="IY35" s="38"/>
      <c r="IZ35" s="37"/>
      <c r="JA35" s="37"/>
      <c r="JB35" s="38"/>
      <c r="JC35" s="38"/>
      <c r="JD35" s="38"/>
      <c r="JE35" s="37"/>
      <c r="JF35" s="37"/>
      <c r="JG35" s="38"/>
      <c r="JH35" s="38"/>
      <c r="JI35" s="38"/>
      <c r="JJ35" s="37"/>
      <c r="JK35" s="37"/>
      <c r="JL35" s="38"/>
      <c r="JM35" s="38"/>
      <c r="JN35" s="38"/>
      <c r="JO35" s="37"/>
      <c r="JP35" s="37"/>
      <c r="JQ35" s="38"/>
      <c r="JR35" s="38"/>
      <c r="JS35" s="38"/>
      <c r="JT35" s="37"/>
      <c r="JU35" s="37"/>
      <c r="JV35" s="38"/>
      <c r="JW35" s="38"/>
      <c r="JX35" s="38"/>
      <c r="JY35" s="37"/>
      <c r="JZ35" s="37"/>
      <c r="KA35" s="38"/>
      <c r="KB35" s="38"/>
      <c r="KC35" s="38"/>
      <c r="KD35" s="37"/>
      <c r="KE35" s="37"/>
      <c r="KF35" s="38"/>
      <c r="KG35" s="38"/>
      <c r="KH35" s="38"/>
      <c r="KI35" s="37"/>
      <c r="KJ35" s="37"/>
      <c r="KK35" s="38"/>
      <c r="KL35" s="38"/>
      <c r="KM35" s="38"/>
      <c r="KN35" s="37"/>
      <c r="KO35" s="37"/>
      <c r="KP35" s="38"/>
      <c r="KQ35" s="38"/>
      <c r="KR35" s="38"/>
      <c r="KS35" s="37"/>
      <c r="KT35" s="37"/>
      <c r="KU35" s="38"/>
      <c r="KV35" s="38"/>
      <c r="KW35" s="38"/>
      <c r="KX35" s="37"/>
      <c r="KY35" s="37"/>
      <c r="KZ35" s="38"/>
      <c r="LA35" s="38"/>
      <c r="LB35" s="38"/>
      <c r="LC35" s="37"/>
      <c r="LD35" s="37"/>
      <c r="LE35" s="38"/>
      <c r="LF35" s="38"/>
      <c r="LG35" s="38"/>
      <c r="LH35" s="37"/>
      <c r="LI35" s="37"/>
      <c r="LJ35" s="38"/>
      <c r="LK35" s="38"/>
      <c r="LL35" s="38"/>
      <c r="LM35" s="37"/>
      <c r="LN35" s="37"/>
      <c r="LO35" s="38"/>
      <c r="LP35" s="38"/>
      <c r="LQ35" s="38"/>
      <c r="LR35" s="37"/>
      <c r="LS35" s="37"/>
      <c r="LT35" s="38"/>
      <c r="LU35" s="38"/>
      <c r="LV35" s="38"/>
      <c r="LW35" s="37"/>
      <c r="LX35" s="37"/>
      <c r="LY35" s="38"/>
      <c r="LZ35" s="38"/>
      <c r="MA35" s="38"/>
      <c r="MB35" s="37"/>
      <c r="MC35" s="37"/>
      <c r="MD35" s="38"/>
      <c r="ME35" s="38"/>
      <c r="MF35" s="38"/>
      <c r="MG35" s="37"/>
      <c r="MH35" s="37"/>
      <c r="MI35" s="38"/>
      <c r="MJ35" s="38"/>
      <c r="MK35" s="38"/>
      <c r="ML35" s="37"/>
      <c r="MM35" s="37"/>
      <c r="MN35" s="38"/>
      <c r="MO35" s="38"/>
      <c r="MP35" s="38"/>
      <c r="MQ35" s="37"/>
      <c r="MR35" s="37"/>
      <c r="MS35" s="38"/>
      <c r="MT35" s="38"/>
      <c r="MU35" s="38"/>
      <c r="MV35" s="37"/>
      <c r="MW35" s="37"/>
      <c r="MX35" s="38"/>
      <c r="MY35" s="38"/>
      <c r="MZ35" s="38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</row>
    <row r="36" spans="1:405" ht="16.5" customHeight="1">
      <c r="B36" s="143" t="s">
        <v>43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3"/>
      <c r="EH36" s="143"/>
      <c r="EI36" s="143"/>
      <c r="EJ36" s="143"/>
      <c r="EK36" s="143"/>
      <c r="EL36" s="143"/>
      <c r="EM36" s="143"/>
      <c r="EN36" s="143"/>
      <c r="EO36" s="143"/>
      <c r="EP36" s="143"/>
      <c r="EQ36" s="143"/>
      <c r="ER36" s="143"/>
      <c r="ES36" s="143"/>
      <c r="ET36" s="143"/>
      <c r="EU36" s="143"/>
      <c r="EV36" s="143"/>
      <c r="EW36" s="143"/>
      <c r="EX36" s="143"/>
      <c r="EY36" s="143"/>
      <c r="EZ36" s="143"/>
      <c r="FA36" s="143"/>
      <c r="FB36" s="143"/>
      <c r="FC36" s="143"/>
      <c r="FD36" s="143"/>
      <c r="FE36" s="143"/>
      <c r="FF36" s="143"/>
      <c r="FG36" s="143"/>
      <c r="FH36" s="143"/>
      <c r="FI36" s="143"/>
      <c r="FJ36" s="143"/>
      <c r="FK36" s="143"/>
      <c r="FL36" s="143"/>
      <c r="FM36" s="143"/>
      <c r="FN36" s="143"/>
      <c r="FO36" s="143"/>
      <c r="FP36" s="143"/>
      <c r="FQ36" s="143"/>
      <c r="FR36" s="143"/>
      <c r="FS36" s="143"/>
      <c r="FT36" s="143"/>
      <c r="FU36" s="143"/>
      <c r="FV36" s="143"/>
      <c r="FW36" s="143"/>
      <c r="FX36" s="143"/>
      <c r="FY36" s="143"/>
      <c r="FZ36" s="143"/>
      <c r="GA36" s="143"/>
      <c r="GB36" s="143"/>
      <c r="GC36" s="143"/>
      <c r="GD36" s="143"/>
      <c r="GE36" s="143"/>
      <c r="GF36" s="143"/>
      <c r="GG36" s="143"/>
      <c r="GH36" s="143"/>
      <c r="GI36" s="143"/>
      <c r="GJ36" s="143"/>
      <c r="GK36" s="143"/>
      <c r="GL36" s="143"/>
      <c r="GM36" s="143"/>
      <c r="GN36" s="143"/>
      <c r="GO36" s="143"/>
      <c r="GP36" s="143"/>
      <c r="GQ36" s="143"/>
      <c r="GR36" s="143"/>
      <c r="GS36" s="143"/>
      <c r="GT36" s="143"/>
      <c r="GU36" s="143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3"/>
      <c r="HG36" s="143"/>
      <c r="HH36" s="143"/>
      <c r="HI36" s="143"/>
      <c r="HJ36" s="143"/>
      <c r="HK36" s="143"/>
      <c r="HL36" s="143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3"/>
      <c r="IC36" s="143"/>
      <c r="ID36" s="143"/>
      <c r="IE36" s="143"/>
      <c r="IF36" s="143"/>
      <c r="IG36" s="143"/>
      <c r="IH36" s="143"/>
      <c r="II36" s="143"/>
      <c r="IJ36" s="143"/>
      <c r="IK36" s="143"/>
      <c r="IL36" s="143"/>
      <c r="IM36" s="143"/>
      <c r="IN36" s="143"/>
      <c r="IO36" s="143"/>
      <c r="IP36" s="143"/>
      <c r="IQ36" s="143"/>
      <c r="IR36" s="143"/>
      <c r="IS36" s="143"/>
      <c r="IT36" s="143"/>
      <c r="IU36" s="143"/>
      <c r="IV36" s="143"/>
      <c r="IW36" s="143"/>
      <c r="IX36" s="143"/>
      <c r="IY36" s="143"/>
      <c r="IZ36" s="143"/>
      <c r="JA36" s="143"/>
      <c r="JB36" s="143"/>
      <c r="JC36" s="143"/>
      <c r="JD36" s="143"/>
      <c r="JE36" s="143"/>
      <c r="JF36" s="143"/>
      <c r="JG36" s="143"/>
      <c r="JH36" s="143"/>
      <c r="JI36" s="143"/>
      <c r="JJ36" s="143"/>
      <c r="JK36" s="143"/>
      <c r="JL36" s="143"/>
      <c r="JM36" s="143"/>
      <c r="JN36" s="143"/>
      <c r="JO36" s="143"/>
      <c r="JP36" s="143"/>
      <c r="JQ36" s="143"/>
      <c r="JR36" s="143"/>
      <c r="JS36" s="143"/>
      <c r="JT36" s="143"/>
      <c r="JU36" s="143"/>
      <c r="JV36" s="143"/>
      <c r="JW36" s="143"/>
      <c r="JX36" s="143"/>
      <c r="JY36" s="143"/>
      <c r="JZ36" s="143"/>
      <c r="KA36" s="143"/>
      <c r="KB36" s="143"/>
      <c r="KC36" s="143"/>
      <c r="KD36" s="143"/>
      <c r="KE36" s="143"/>
      <c r="KF36" s="143"/>
      <c r="KG36" s="143"/>
      <c r="KH36" s="143"/>
      <c r="KI36" s="143"/>
      <c r="KJ36" s="143"/>
      <c r="KK36" s="143"/>
      <c r="KL36" s="143"/>
      <c r="KM36" s="143"/>
      <c r="KN36" s="143"/>
      <c r="KO36" s="143"/>
      <c r="KP36" s="143"/>
      <c r="KQ36" s="143"/>
      <c r="KR36" s="143"/>
      <c r="KS36" s="143"/>
      <c r="KT36" s="143"/>
      <c r="KU36" s="143"/>
      <c r="KV36" s="143"/>
      <c r="KW36" s="143"/>
      <c r="KX36" s="143"/>
      <c r="KY36" s="143"/>
      <c r="KZ36" s="143"/>
      <c r="LA36" s="143"/>
      <c r="LB36" s="143"/>
      <c r="LC36" s="143"/>
      <c r="LD36" s="143"/>
      <c r="LE36" s="143"/>
      <c r="LF36" s="143"/>
      <c r="LG36" s="143"/>
      <c r="LH36" s="143"/>
      <c r="LI36" s="143"/>
      <c r="LJ36" s="143"/>
      <c r="LK36" s="143"/>
      <c r="LL36" s="143"/>
      <c r="LM36" s="143"/>
      <c r="LN36" s="143"/>
      <c r="LO36" s="143"/>
      <c r="LP36" s="143"/>
      <c r="LQ36" s="143"/>
      <c r="LR36" s="143"/>
      <c r="LS36" s="143"/>
      <c r="LT36" s="143"/>
      <c r="LU36" s="143"/>
      <c r="LV36" s="143"/>
      <c r="LW36" s="143"/>
      <c r="LX36" s="143"/>
      <c r="LY36" s="143"/>
      <c r="LZ36" s="143"/>
      <c r="MA36" s="143"/>
      <c r="MB36" s="143"/>
      <c r="MC36" s="143"/>
      <c r="MD36" s="143"/>
      <c r="ME36" s="143"/>
      <c r="MF36" s="143"/>
      <c r="MG36" s="143"/>
      <c r="MH36" s="143"/>
      <c r="MI36" s="143"/>
      <c r="MJ36" s="143"/>
      <c r="MK36" s="143"/>
      <c r="ML36" s="143"/>
      <c r="MM36" s="143"/>
      <c r="MN36" s="143"/>
      <c r="MO36" s="143"/>
      <c r="MP36" s="143"/>
      <c r="MQ36" s="143"/>
      <c r="MR36" s="143"/>
      <c r="MS36" s="143"/>
      <c r="MT36" s="143"/>
      <c r="MU36" s="143"/>
      <c r="MV36" s="143"/>
      <c r="MW36" s="143"/>
      <c r="MX36" s="143"/>
      <c r="MY36" s="143"/>
      <c r="MZ36" s="143"/>
      <c r="NA36" s="143"/>
      <c r="NB36" s="143"/>
      <c r="NC36" s="47"/>
      <c r="ND36" s="47"/>
      <c r="NE36" s="47"/>
      <c r="NF36" s="47"/>
      <c r="NG36" s="47"/>
      <c r="NH36" s="47"/>
      <c r="NI36" s="47"/>
      <c r="NJ36" s="47"/>
      <c r="NK36" s="47"/>
      <c r="NL36" s="47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G36" s="47"/>
      <c r="OH36" s="47"/>
      <c r="OI36" s="47"/>
      <c r="OJ36" s="47"/>
      <c r="OK36" s="47"/>
      <c r="OL36" s="47"/>
      <c r="OM36" s="47"/>
      <c r="ON36" s="47"/>
    </row>
    <row r="37" spans="1:405" ht="16.5" customHeight="1">
      <c r="B37" s="47" t="s">
        <v>161</v>
      </c>
      <c r="C37" s="47"/>
      <c r="D37" s="47"/>
      <c r="E37" s="47"/>
      <c r="F37" s="47"/>
      <c r="G37" s="47"/>
      <c r="H37" s="47"/>
      <c r="I37" s="47"/>
      <c r="J37" s="47"/>
      <c r="K37" s="6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  <c r="IX37" s="47"/>
      <c r="IY37" s="47"/>
      <c r="IZ37" s="47"/>
      <c r="JA37" s="47"/>
      <c r="JB37" s="47"/>
      <c r="JC37" s="47"/>
      <c r="JD37" s="47"/>
      <c r="JE37" s="47"/>
      <c r="JF37" s="47"/>
      <c r="JG37" s="47"/>
      <c r="JH37" s="47"/>
      <c r="JI37" s="47"/>
      <c r="JJ37" s="47"/>
      <c r="JK37" s="47"/>
      <c r="JL37" s="47"/>
      <c r="JM37" s="47"/>
      <c r="JN37" s="47"/>
      <c r="JO37" s="47"/>
      <c r="JP37" s="47"/>
      <c r="JQ37" s="47"/>
      <c r="JR37" s="47"/>
      <c r="JS37" s="47"/>
      <c r="JT37" s="47"/>
      <c r="JU37" s="47"/>
      <c r="JV37" s="47"/>
      <c r="JW37" s="47"/>
      <c r="JX37" s="47"/>
      <c r="JY37" s="47"/>
      <c r="JZ37" s="47"/>
      <c r="KA37" s="47"/>
      <c r="KB37" s="47"/>
      <c r="KC37" s="47"/>
      <c r="KD37" s="47"/>
      <c r="KE37" s="47"/>
      <c r="KF37" s="47"/>
      <c r="KG37" s="47"/>
      <c r="KH37" s="47"/>
      <c r="KI37" s="47"/>
      <c r="KJ37" s="47"/>
      <c r="KK37" s="47"/>
      <c r="KL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/>
      <c r="LU37" s="47"/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7"/>
      <c r="NK37" s="47"/>
      <c r="NL37" s="47"/>
      <c r="NM37" s="47"/>
      <c r="NN37" s="47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</row>
    <row r="38" spans="1:405" ht="21.75" customHeight="1">
      <c r="B38" s="47" t="s">
        <v>168</v>
      </c>
      <c r="C38" s="47"/>
      <c r="D38" s="47"/>
      <c r="E38" s="47"/>
      <c r="F38" s="47"/>
      <c r="G38" s="47"/>
      <c r="H38" s="47"/>
      <c r="I38" s="47"/>
      <c r="J38" s="47"/>
      <c r="K38" s="6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</row>
    <row r="39" spans="1:405" ht="16.5" customHeight="1">
      <c r="B39" s="53" t="s">
        <v>169</v>
      </c>
      <c r="C39" s="53"/>
      <c r="D39" s="53"/>
      <c r="E39" s="53"/>
      <c r="F39" s="53"/>
      <c r="G39" s="53"/>
      <c r="H39" s="53"/>
      <c r="I39" s="53"/>
      <c r="J39" s="53"/>
      <c r="K39" s="68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</row>
    <row r="40" spans="1:405" ht="16.5" customHeight="1">
      <c r="B40" s="47" t="s">
        <v>172</v>
      </c>
      <c r="BT40" s="39"/>
    </row>
    <row r="41" spans="1:405" ht="16.5" customHeight="1">
      <c r="B41" s="54"/>
    </row>
  </sheetData>
  <mergeCells count="85">
    <mergeCell ref="EQ5:EU5"/>
    <mergeCell ref="NR5:NV5"/>
    <mergeCell ref="NH5:NL5"/>
    <mergeCell ref="LJ5:LN5"/>
    <mergeCell ref="OB5:OF5"/>
    <mergeCell ref="NW5:OA5"/>
    <mergeCell ref="NM5:NQ5"/>
    <mergeCell ref="OG5:OJ5"/>
    <mergeCell ref="EG5:EK5"/>
    <mergeCell ref="OK5:ON5"/>
    <mergeCell ref="LY5:MC5"/>
    <mergeCell ref="IM5:IQ5"/>
    <mergeCell ref="IW5:JA5"/>
    <mergeCell ref="JB5:JF5"/>
    <mergeCell ref="JG5:JK5"/>
    <mergeCell ref="LT5:LX5"/>
    <mergeCell ref="LE5:LI5"/>
    <mergeCell ref="KU5:KY5"/>
    <mergeCell ref="MD5:MH5"/>
    <mergeCell ref="MI5:MM5"/>
    <mergeCell ref="MN5:MR5"/>
    <mergeCell ref="MS5:MW5"/>
    <mergeCell ref="MX5:NB5"/>
    <mergeCell ref="NC5:NG5"/>
    <mergeCell ref="KZ5:LD5"/>
    <mergeCell ref="KP5:KT5"/>
    <mergeCell ref="KF5:KJ5"/>
    <mergeCell ref="KK5:KO5"/>
    <mergeCell ref="JL5:JP5"/>
    <mergeCell ref="JQ5:JU5"/>
    <mergeCell ref="JV5:JZ5"/>
    <mergeCell ref="KA5:KE5"/>
    <mergeCell ref="FK4:FO4"/>
    <mergeCell ref="FU5:FY5"/>
    <mergeCell ref="FP5:FT5"/>
    <mergeCell ref="IC5:IG5"/>
    <mergeCell ref="FK5:FO5"/>
    <mergeCell ref="BO5:BS5"/>
    <mergeCell ref="AZ5:BD5"/>
    <mergeCell ref="BT5:BX5"/>
    <mergeCell ref="FF5:FJ5"/>
    <mergeCell ref="CN5:CR5"/>
    <mergeCell ref="CS5:CW5"/>
    <mergeCell ref="CX5:DB5"/>
    <mergeCell ref="DC5:DG5"/>
    <mergeCell ref="DH5:DL5"/>
    <mergeCell ref="DM5:DQ5"/>
    <mergeCell ref="DR5:DV5"/>
    <mergeCell ref="DW5:EA5"/>
    <mergeCell ref="EB5:EF5"/>
    <mergeCell ref="EL5:EP5"/>
    <mergeCell ref="CD5:CH5"/>
    <mergeCell ref="CI5:CM5"/>
    <mergeCell ref="B36:NB36"/>
    <mergeCell ref="IH5:IL5"/>
    <mergeCell ref="HD5:HH5"/>
    <mergeCell ref="HI5:HM5"/>
    <mergeCell ref="HN5:HR5"/>
    <mergeCell ref="HS5:HW5"/>
    <mergeCell ref="HX5:IB5"/>
    <mergeCell ref="GE5:GI5"/>
    <mergeCell ref="GJ5:GN5"/>
    <mergeCell ref="GO5:GS5"/>
    <mergeCell ref="GT5:GX5"/>
    <mergeCell ref="GY5:HC5"/>
    <mergeCell ref="FZ5:GD5"/>
    <mergeCell ref="LO5:LS5"/>
    <mergeCell ref="FK35:FO35"/>
    <mergeCell ref="BJ5:BN5"/>
    <mergeCell ref="C5:F5"/>
    <mergeCell ref="B5:B6"/>
    <mergeCell ref="IR5:IV5"/>
    <mergeCell ref="AF5:AJ5"/>
    <mergeCell ref="AK5:AO5"/>
    <mergeCell ref="AP5:AT5"/>
    <mergeCell ref="V5:Z5"/>
    <mergeCell ref="AA5:AE5"/>
    <mergeCell ref="BY5:CC5"/>
    <mergeCell ref="EV5:EZ5"/>
    <mergeCell ref="FA5:FE5"/>
    <mergeCell ref="BE5:BI5"/>
    <mergeCell ref="AU5:AY5"/>
    <mergeCell ref="G5:K5"/>
    <mergeCell ref="L5:P5"/>
    <mergeCell ref="Q5:U5"/>
  </mergeCells>
  <printOptions horizontalCentered="1" verticalCentered="1"/>
  <pageMargins left="0" right="0" top="0" bottom="0" header="0.19" footer="0.18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03CC-5549-41C2-8B7D-228AC06DD2D6}">
  <sheetPr>
    <pageSetUpPr fitToPage="1"/>
  </sheetPr>
  <dimension ref="A1:DJ98"/>
  <sheetViews>
    <sheetView showGridLines="0" zoomScaleNormal="100" workbookViewId="0">
      <pane ySplit="5" topLeftCell="A71" activePane="bottomLeft" state="frozen"/>
      <selection activeCell="O36" sqref="O36"/>
      <selection pane="bottomLeft" activeCell="J82" sqref="J82"/>
    </sheetView>
  </sheetViews>
  <sheetFormatPr defaultColWidth="9.109375" defaultRowHeight="16.5" customHeight="1"/>
  <cols>
    <col min="1" max="1" width="0.6640625" customWidth="1"/>
    <col min="2" max="2" width="52.5546875" customWidth="1"/>
    <col min="3" max="4" width="32" customWidth="1"/>
    <col min="5" max="5" width="0.6640625" customWidth="1"/>
    <col min="6" max="6" width="10.109375" hidden="1" customWidth="1"/>
    <col min="7" max="7" width="15" bestFit="1" customWidth="1"/>
    <col min="8" max="8" width="9.33203125" bestFit="1" customWidth="1"/>
  </cols>
  <sheetData>
    <row r="1" spans="1:114" ht="8.25" customHeight="1">
      <c r="A1" s="152"/>
      <c r="B1" s="152"/>
      <c r="C1" s="59"/>
      <c r="D1" s="59"/>
      <c r="E1" s="152"/>
      <c r="F1" s="152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</row>
    <row r="2" spans="1:114" ht="15.6">
      <c r="A2" s="59"/>
      <c r="B2" s="55" t="s">
        <v>173</v>
      </c>
      <c r="C2" s="59"/>
      <c r="D2" s="59"/>
      <c r="E2" s="152"/>
      <c r="F2" s="152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</row>
    <row r="3" spans="1:114" ht="15" customHeight="1">
      <c r="A3" s="152"/>
      <c r="B3" s="152"/>
      <c r="C3" s="60"/>
      <c r="D3" s="60"/>
      <c r="E3" s="152"/>
      <c r="F3" s="152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</row>
    <row r="4" spans="1:114" ht="3.9" customHeight="1">
      <c r="A4" s="150"/>
      <c r="B4" s="150"/>
      <c r="C4" s="62"/>
      <c r="D4" s="62"/>
      <c r="E4" s="150"/>
      <c r="F4" s="150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</row>
    <row r="5" spans="1:114" ht="32.25" customHeight="1" thickBot="1">
      <c r="A5" s="61"/>
      <c r="B5" s="104" t="s">
        <v>81</v>
      </c>
      <c r="C5" s="104" t="s">
        <v>174</v>
      </c>
      <c r="D5" s="104" t="s">
        <v>175</v>
      </c>
      <c r="E5" s="154"/>
      <c r="F5" s="150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</row>
    <row r="6" spans="1:114" ht="31.5" customHeight="1" thickTop="1">
      <c r="A6" s="61"/>
      <c r="B6" s="25" t="s">
        <v>83</v>
      </c>
      <c r="C6" s="120">
        <v>2509.2713950827765</v>
      </c>
      <c r="D6" s="121">
        <v>2565.4540028580345</v>
      </c>
      <c r="E6" s="154"/>
      <c r="F6" s="150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</row>
    <row r="7" spans="1:114" ht="31.5" customHeight="1">
      <c r="A7" s="61"/>
      <c r="B7" s="25" t="s">
        <v>84</v>
      </c>
      <c r="C7" s="120">
        <v>2450.512950876242</v>
      </c>
      <c r="D7" s="121">
        <v>2566.9678716378212</v>
      </c>
      <c r="E7" s="154"/>
      <c r="F7" s="150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</row>
    <row r="8" spans="1:114" ht="31.5" customHeight="1">
      <c r="A8" s="61"/>
      <c r="B8" s="25" t="s">
        <v>85</v>
      </c>
      <c r="C8" s="120">
        <v>2466.6345236281581</v>
      </c>
      <c r="D8" s="121">
        <v>2462.54481841709</v>
      </c>
      <c r="E8" s="154"/>
      <c r="F8" s="150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</row>
    <row r="9" spans="1:114" ht="31.5" customHeight="1">
      <c r="A9" s="61"/>
      <c r="B9" s="25" t="s">
        <v>86</v>
      </c>
      <c r="C9" s="120">
        <v>2626.020051577751</v>
      </c>
      <c r="D9" s="121">
        <v>2463.4938107865105</v>
      </c>
      <c r="E9" s="154"/>
      <c r="F9" s="150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</row>
    <row r="10" spans="1:114" ht="31.5" customHeight="1">
      <c r="A10" s="61"/>
      <c r="B10" s="25" t="s">
        <v>87</v>
      </c>
      <c r="C10" s="120">
        <v>2498.0755446292728</v>
      </c>
      <c r="D10" s="121">
        <v>2596.646478238586</v>
      </c>
      <c r="E10" s="154"/>
      <c r="F10" s="150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</row>
    <row r="11" spans="1:114" ht="31.5" customHeight="1">
      <c r="A11" s="61"/>
      <c r="B11" s="25" t="s">
        <v>88</v>
      </c>
      <c r="C11" s="120">
        <v>2441.9381269668461</v>
      </c>
      <c r="D11" s="121">
        <v>2657.1786343736799</v>
      </c>
      <c r="E11" s="154"/>
      <c r="F11" s="150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</row>
    <row r="12" spans="1:114" ht="31.5" customHeight="1">
      <c r="A12" s="61"/>
      <c r="B12" s="25" t="s">
        <v>89</v>
      </c>
      <c r="C12" s="120">
        <v>2442.5255984336295</v>
      </c>
      <c r="D12" s="121">
        <v>2684.2814045431646</v>
      </c>
      <c r="E12" s="154"/>
      <c r="F12" s="150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</row>
    <row r="13" spans="1:114" ht="31.5" customHeight="1">
      <c r="A13" s="61"/>
      <c r="B13" s="25" t="s">
        <v>90</v>
      </c>
      <c r="C13" s="120">
        <v>2451.3941580764167</v>
      </c>
      <c r="D13" s="121">
        <v>2638.8201510367026</v>
      </c>
      <c r="E13" s="154"/>
      <c r="F13" s="150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</row>
    <row r="14" spans="1:114" ht="31.5" customHeight="1">
      <c r="A14" s="61"/>
      <c r="B14" s="25" t="s">
        <v>91</v>
      </c>
      <c r="C14" s="120">
        <v>2406.7350290726781</v>
      </c>
      <c r="D14" s="121">
        <v>2623.0262066027963</v>
      </c>
      <c r="E14" s="154"/>
      <c r="F14" s="150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</row>
    <row r="15" spans="1:114" ht="31.5" customHeight="1">
      <c r="A15" s="61"/>
      <c r="B15" s="25" t="s">
        <v>92</v>
      </c>
      <c r="C15" s="120">
        <v>2363.1830578332615</v>
      </c>
      <c r="D15" s="121">
        <v>2575.8477288088143</v>
      </c>
      <c r="E15" s="154"/>
      <c r="F15" s="150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</row>
    <row r="16" spans="1:114" ht="31.5" customHeight="1">
      <c r="A16" s="61"/>
      <c r="B16" s="25" t="s">
        <v>93</v>
      </c>
      <c r="C16" s="120">
        <v>2329.4825311906752</v>
      </c>
      <c r="D16" s="121">
        <v>2560.065081903118</v>
      </c>
      <c r="E16" s="154"/>
      <c r="F16" s="150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</row>
    <row r="17" spans="1:114" ht="31.5" customHeight="1">
      <c r="A17" s="61"/>
      <c r="B17" s="25" t="s">
        <v>94</v>
      </c>
      <c r="C17" s="120">
        <v>2367.5100111366851</v>
      </c>
      <c r="D17" s="121">
        <v>2531.9229391385566</v>
      </c>
      <c r="E17" s="154"/>
      <c r="F17" s="150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</row>
    <row r="18" spans="1:114" ht="31.5" customHeight="1">
      <c r="A18" s="61"/>
      <c r="B18" s="32" t="s">
        <v>95</v>
      </c>
      <c r="C18" s="120">
        <v>2397.5501386400852</v>
      </c>
      <c r="D18" s="121">
        <v>2470.012484562164</v>
      </c>
      <c r="E18" s="154"/>
      <c r="F18" s="150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</row>
    <row r="19" spans="1:114" ht="31.5" customHeight="1">
      <c r="A19" s="61"/>
      <c r="B19" s="25" t="s">
        <v>96</v>
      </c>
      <c r="C19" s="120">
        <v>2333.2333105555213</v>
      </c>
      <c r="D19" s="121">
        <v>2444.3896905878473</v>
      </c>
      <c r="E19" s="154"/>
      <c r="F19" s="150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</row>
    <row r="20" spans="1:114" ht="31.5" customHeight="1">
      <c r="A20" s="61"/>
      <c r="B20" s="25" t="s">
        <v>97</v>
      </c>
      <c r="C20" s="120">
        <v>2412.564553627682</v>
      </c>
      <c r="D20" s="121">
        <v>2445.9939395932911</v>
      </c>
      <c r="E20" s="154"/>
      <c r="F20" s="150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</row>
    <row r="21" spans="1:114" ht="31.5" customHeight="1">
      <c r="A21" s="61"/>
      <c r="B21" s="25" t="s">
        <v>98</v>
      </c>
      <c r="C21" s="120">
        <v>2476.5989435070583</v>
      </c>
      <c r="D21" s="121">
        <v>2489.1053072326208</v>
      </c>
      <c r="E21" s="154"/>
      <c r="F21" s="150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</row>
    <row r="22" spans="1:114" ht="31.5" customHeight="1">
      <c r="A22" s="61"/>
      <c r="B22" s="25" t="s">
        <v>99</v>
      </c>
      <c r="C22" s="120">
        <v>2377.5761087694532</v>
      </c>
      <c r="D22" s="121">
        <v>2462.6239011145412</v>
      </c>
      <c r="E22" s="154"/>
      <c r="F22" s="15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</row>
    <row r="23" spans="1:114" ht="31.5" customHeight="1">
      <c r="A23" s="61"/>
      <c r="B23" s="25" t="s">
        <v>100</v>
      </c>
      <c r="C23" s="120">
        <v>2381.0444499291161</v>
      </c>
      <c r="D23" s="121">
        <v>2486.6876361962441</v>
      </c>
      <c r="E23" s="154"/>
      <c r="F23" s="150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</row>
    <row r="24" spans="1:114" ht="31.5" customHeight="1">
      <c r="A24" s="61"/>
      <c r="B24" s="25" t="s">
        <v>101</v>
      </c>
      <c r="C24" s="120">
        <v>2343.9433672961081</v>
      </c>
      <c r="D24" s="121">
        <v>2472.8255690857991</v>
      </c>
      <c r="E24" s="154"/>
      <c r="F24" s="150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</row>
    <row r="25" spans="1:114" ht="31.5" customHeight="1">
      <c r="A25" s="61"/>
      <c r="B25" s="25" t="s">
        <v>102</v>
      </c>
      <c r="C25" s="120">
        <v>2314.1517854132708</v>
      </c>
      <c r="D25" s="121">
        <v>2406.4977809803245</v>
      </c>
      <c r="E25" s="154"/>
      <c r="F25" s="150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</row>
    <row r="26" spans="1:114" ht="31.5" customHeight="1">
      <c r="A26" s="61"/>
      <c r="B26" s="25" t="s">
        <v>103</v>
      </c>
      <c r="C26" s="120">
        <v>2288.969595039041</v>
      </c>
      <c r="D26" s="121">
        <v>2367.9054246239421</v>
      </c>
      <c r="E26" s="154"/>
      <c r="F26" s="150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</row>
    <row r="27" spans="1:114" ht="31.5" customHeight="1">
      <c r="A27" s="61"/>
      <c r="B27" s="25" t="s">
        <v>104</v>
      </c>
      <c r="C27" s="120">
        <v>2261.9459075670097</v>
      </c>
      <c r="D27" s="121">
        <v>2350.5637188256269</v>
      </c>
      <c r="E27" s="154"/>
      <c r="F27" s="150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</row>
    <row r="28" spans="1:114" ht="31.5" customHeight="1">
      <c r="A28" s="61"/>
      <c r="B28" s="25" t="s">
        <v>105</v>
      </c>
      <c r="C28" s="120">
        <v>2223.1388981746891</v>
      </c>
      <c r="D28" s="121">
        <v>2328.2849932006934</v>
      </c>
      <c r="E28" s="154"/>
      <c r="F28" s="150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</row>
    <row r="29" spans="1:114" ht="34.5" customHeight="1">
      <c r="A29" s="61"/>
      <c r="B29" s="25" t="s">
        <v>106</v>
      </c>
      <c r="C29" s="120">
        <v>2222.9355426669576</v>
      </c>
      <c r="D29" s="121">
        <v>2331.3918134577184</v>
      </c>
      <c r="E29" s="154"/>
      <c r="F29" s="150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</row>
    <row r="30" spans="1:114" ht="34.5" customHeight="1">
      <c r="A30" s="61"/>
      <c r="B30" s="25" t="s">
        <v>107</v>
      </c>
      <c r="C30" s="120">
        <v>2357.5907813706135</v>
      </c>
      <c r="D30" s="121">
        <v>2306.7519044374435</v>
      </c>
      <c r="E30" s="154"/>
      <c r="F30" s="150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</row>
    <row r="31" spans="1:114" ht="31.5" customHeight="1">
      <c r="A31" s="61"/>
      <c r="B31" s="25" t="s">
        <v>108</v>
      </c>
      <c r="C31" s="120">
        <v>2268.9842676402031</v>
      </c>
      <c r="D31" s="121">
        <v>2314.3664384492122</v>
      </c>
      <c r="E31" s="154"/>
      <c r="F31" s="15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</row>
    <row r="32" spans="1:114" ht="31.5" customHeight="1">
      <c r="A32" s="61"/>
      <c r="B32" s="25" t="s">
        <v>109</v>
      </c>
      <c r="C32" s="120">
        <v>2247.8126997795894</v>
      </c>
      <c r="D32" s="121">
        <v>2291.5341339421152</v>
      </c>
      <c r="E32" s="154"/>
      <c r="F32" s="150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</row>
    <row r="33" spans="1:114" ht="31.5" customHeight="1">
      <c r="A33" s="61"/>
      <c r="B33" s="25" t="s">
        <v>110</v>
      </c>
      <c r="C33" s="120">
        <v>2265.685389403649</v>
      </c>
      <c r="D33" s="121">
        <v>2325.3815284513976</v>
      </c>
      <c r="E33" s="154"/>
      <c r="F33" s="150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</row>
    <row r="34" spans="1:114" ht="31.5" customHeight="1">
      <c r="A34" s="61"/>
      <c r="B34" s="25" t="s">
        <v>111</v>
      </c>
      <c r="C34" s="120">
        <v>2244.3556561481332</v>
      </c>
      <c r="D34" s="121">
        <v>2315.0329926134468</v>
      </c>
      <c r="E34" s="154"/>
      <c r="F34" s="150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</row>
    <row r="35" spans="1:114" ht="31.5" customHeight="1">
      <c r="A35" s="61"/>
      <c r="B35" s="25" t="s">
        <v>112</v>
      </c>
      <c r="C35" s="120">
        <v>2259.6186167562901</v>
      </c>
      <c r="D35" s="121">
        <v>2355.1053251649923</v>
      </c>
      <c r="E35" s="154"/>
      <c r="F35" s="150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</row>
    <row r="36" spans="1:114" ht="31.5" customHeight="1">
      <c r="A36" s="61"/>
      <c r="B36" s="25" t="s">
        <v>113</v>
      </c>
      <c r="C36" s="120">
        <v>2277.7172569444992</v>
      </c>
      <c r="D36" s="121">
        <v>2350.3490657896891</v>
      </c>
      <c r="E36" s="154"/>
      <c r="F36" s="150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</row>
    <row r="37" spans="1:114" ht="31.5" customHeight="1">
      <c r="A37" s="61"/>
      <c r="B37" s="25" t="s">
        <v>114</v>
      </c>
      <c r="C37" s="120">
        <v>2312.4345611257509</v>
      </c>
      <c r="D37" s="121">
        <v>2361.6352964688513</v>
      </c>
      <c r="E37" s="154"/>
      <c r="F37" s="150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</row>
    <row r="38" spans="1:114" ht="31.5" customHeight="1">
      <c r="A38" s="61"/>
      <c r="B38" s="25" t="s">
        <v>115</v>
      </c>
      <c r="C38" s="120">
        <v>2297.5896090612646</v>
      </c>
      <c r="D38" s="121">
        <v>2402.6566213898163</v>
      </c>
      <c r="E38" s="154"/>
      <c r="F38" s="150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</row>
    <row r="39" spans="1:114" ht="31.5" customHeight="1">
      <c r="A39" s="61"/>
      <c r="B39" s="25" t="s">
        <v>116</v>
      </c>
      <c r="C39" s="120">
        <v>2288.969595039041</v>
      </c>
      <c r="D39" s="121">
        <v>2346.3610383324867</v>
      </c>
      <c r="E39" s="154"/>
      <c r="F39" s="150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</row>
    <row r="40" spans="1:114" ht="31.5" customHeight="1">
      <c r="A40" s="61"/>
      <c r="B40" s="25" t="s">
        <v>117</v>
      </c>
      <c r="C40" s="120">
        <v>2264.8380747880969</v>
      </c>
      <c r="D40" s="121">
        <v>2370.1084426243797</v>
      </c>
      <c r="E40" s="154"/>
      <c r="F40" s="150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</row>
    <row r="41" spans="1:114" ht="31.5" customHeight="1">
      <c r="A41" s="61"/>
      <c r="B41" s="25" t="s">
        <v>118</v>
      </c>
      <c r="C41" s="120">
        <v>2243.8585649070083</v>
      </c>
      <c r="D41" s="121">
        <v>2388.6024962998481</v>
      </c>
      <c r="E41" s="154"/>
      <c r="F41" s="150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</row>
    <row r="42" spans="1:114" ht="31.5" customHeight="1">
      <c r="A42" s="61"/>
      <c r="B42" s="25" t="s">
        <v>119</v>
      </c>
      <c r="C42" s="120">
        <v>2347.4230059839797</v>
      </c>
      <c r="D42" s="121">
        <v>2373.3282381634813</v>
      </c>
      <c r="E42" s="154"/>
      <c r="F42" s="15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</row>
    <row r="43" spans="1:114" ht="31.5" customHeight="1">
      <c r="A43" s="61"/>
      <c r="B43" s="25" t="s">
        <v>120</v>
      </c>
      <c r="C43" s="120">
        <v>2289.3763060545066</v>
      </c>
      <c r="D43" s="121">
        <v>2389.1221825973867</v>
      </c>
      <c r="E43" s="154"/>
      <c r="F43" s="150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</row>
    <row r="44" spans="1:114" ht="31.5" customHeight="1">
      <c r="A44" s="61"/>
      <c r="B44" s="25" t="s">
        <v>121</v>
      </c>
      <c r="C44" s="120">
        <v>2254.8171672681569</v>
      </c>
      <c r="D44" s="121">
        <v>2374.8872970560983</v>
      </c>
      <c r="E44" s="154"/>
      <c r="F44" s="150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</row>
    <row r="45" spans="1:114" ht="31.5" customHeight="1">
      <c r="A45" s="61"/>
      <c r="B45" s="25" t="s">
        <v>122</v>
      </c>
      <c r="C45" s="120">
        <v>2305.6786392577433</v>
      </c>
      <c r="D45" s="121">
        <v>2397.9681471837571</v>
      </c>
      <c r="E45" s="154"/>
      <c r="F45" s="150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</row>
    <row r="46" spans="1:114" ht="31.5" customHeight="1">
      <c r="A46" s="61"/>
      <c r="B46" s="25" t="s">
        <v>123</v>
      </c>
      <c r="C46" s="120">
        <v>2284.8685922997661</v>
      </c>
      <c r="D46" s="121">
        <v>2374.2320404200709</v>
      </c>
      <c r="E46" s="154"/>
      <c r="F46" s="150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</row>
    <row r="47" spans="1:114" ht="31.5" customHeight="1">
      <c r="A47" s="61"/>
      <c r="B47" s="25" t="s">
        <v>124</v>
      </c>
      <c r="C47" s="120">
        <v>2299.0921803128467</v>
      </c>
      <c r="D47" s="121">
        <v>2447.7902465782631</v>
      </c>
      <c r="E47" s="154"/>
      <c r="F47" s="150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</row>
    <row r="48" spans="1:114" ht="31.5" customHeight="1">
      <c r="A48" s="61"/>
      <c r="B48" s="25" t="s">
        <v>125</v>
      </c>
      <c r="C48" s="120">
        <v>2321.1788479582574</v>
      </c>
      <c r="D48" s="121">
        <v>2416.6768538951633</v>
      </c>
      <c r="E48" s="154"/>
      <c r="F48" s="150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</row>
    <row r="49" spans="1:114" ht="31.5" customHeight="1">
      <c r="A49" s="61"/>
      <c r="B49" s="25" t="s">
        <v>126</v>
      </c>
      <c r="C49" s="120">
        <v>2322.6249315687992</v>
      </c>
      <c r="D49" s="121">
        <v>2418.3714831262687</v>
      </c>
      <c r="E49" s="154"/>
      <c r="F49" s="150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</row>
    <row r="50" spans="1:114" ht="31.5" customHeight="1">
      <c r="A50" s="61"/>
      <c r="B50" s="25" t="s">
        <v>127</v>
      </c>
      <c r="C50" s="120">
        <v>2313.4400411362071</v>
      </c>
      <c r="D50" s="121">
        <v>2427.44339827679</v>
      </c>
      <c r="E50" s="154"/>
      <c r="F50" s="150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</row>
    <row r="51" spans="1:114" ht="31.5" customHeight="1">
      <c r="A51" s="61"/>
      <c r="B51" s="25" t="s">
        <v>128</v>
      </c>
      <c r="C51" s="120">
        <v>2307.5540289401665</v>
      </c>
      <c r="D51" s="121">
        <v>2405.8877144571234</v>
      </c>
      <c r="E51" s="154"/>
      <c r="F51" s="150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</row>
    <row r="52" spans="1:114" ht="31.5" customHeight="1">
      <c r="A52" s="61"/>
      <c r="B52" s="25" t="s">
        <v>129</v>
      </c>
      <c r="C52" s="120">
        <v>2296.6180216354323</v>
      </c>
      <c r="D52" s="121">
        <v>2422.879196881011</v>
      </c>
      <c r="E52" s="154"/>
      <c r="F52" s="15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</row>
    <row r="53" spans="1:114" ht="31.5" customHeight="1">
      <c r="A53" s="61"/>
      <c r="B53" s="25" t="s">
        <v>130</v>
      </c>
      <c r="C53" s="120">
        <v>2289.2520332442259</v>
      </c>
      <c r="D53" s="121">
        <v>2450.7276039121812</v>
      </c>
      <c r="E53" s="154"/>
      <c r="F53" s="150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</row>
    <row r="54" spans="1:114" ht="31.5" customHeight="1">
      <c r="A54" s="61"/>
      <c r="B54" s="25" t="s">
        <v>131</v>
      </c>
      <c r="C54" s="120">
        <v>2377.0862199105268</v>
      </c>
      <c r="D54" s="121">
        <v>2403.5916643732503</v>
      </c>
      <c r="E54" s="154"/>
      <c r="F54" s="150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</row>
    <row r="55" spans="1:114" ht="31.5" customHeight="1">
      <c r="A55" s="61"/>
      <c r="B55" s="25" t="s">
        <v>132</v>
      </c>
      <c r="C55" s="120">
        <v>2320.9021850582567</v>
      </c>
      <c r="D55" s="121">
        <v>2408.5237675791382</v>
      </c>
      <c r="E55" s="154"/>
      <c r="F55" s="150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</row>
    <row r="56" spans="1:114" ht="31.5" customHeight="1">
      <c r="A56" s="61"/>
      <c r="B56" s="25" t="s">
        <v>133</v>
      </c>
      <c r="C56" s="120">
        <v>2315.0673068082456</v>
      </c>
      <c r="D56" s="121">
        <v>2426.5186397956768</v>
      </c>
      <c r="E56" s="154"/>
      <c r="F56" s="150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</row>
    <row r="57" spans="1:114" ht="31.5" customHeight="1">
      <c r="A57" s="61"/>
      <c r="B57" s="25" t="s">
        <v>134</v>
      </c>
      <c r="C57" s="120">
        <v>2356.0230549441731</v>
      </c>
      <c r="D57" s="121">
        <v>2444.4525122624095</v>
      </c>
      <c r="E57" s="154"/>
      <c r="F57" s="150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</row>
    <row r="58" spans="1:114" ht="31.5" customHeight="1">
      <c r="A58" s="61"/>
      <c r="B58" s="25" t="s">
        <v>135</v>
      </c>
      <c r="C58" s="120">
        <v>2352.3760219236706</v>
      </c>
      <c r="D58" s="121">
        <v>2433.2616736720279</v>
      </c>
      <c r="E58" s="154"/>
      <c r="F58" s="150"/>
      <c r="G58" s="10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</row>
    <row r="59" spans="1:114" ht="31.5" customHeight="1">
      <c r="A59" s="61"/>
      <c r="B59" s="25" t="s">
        <v>136</v>
      </c>
      <c r="C59" s="120">
        <v>2346.7104343510855</v>
      </c>
      <c r="D59" s="121">
        <v>2461.1852143608003</v>
      </c>
      <c r="E59" s="154"/>
      <c r="F59" s="150"/>
      <c r="G59" s="102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</row>
    <row r="60" spans="1:114" ht="31.5" customHeight="1">
      <c r="A60" s="61"/>
      <c r="B60" s="25" t="s">
        <v>137</v>
      </c>
      <c r="C60" s="120">
        <v>2371.9597553045228</v>
      </c>
      <c r="D60" s="121">
        <v>2449.9574991881627</v>
      </c>
      <c r="E60" s="154"/>
      <c r="F60" s="150"/>
      <c r="G60" s="102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</row>
    <row r="61" spans="1:114" ht="31.5" customHeight="1">
      <c r="A61" s="61"/>
      <c r="B61" s="25" t="s">
        <v>138</v>
      </c>
      <c r="C61" s="120">
        <v>2363.6932649122004</v>
      </c>
      <c r="D61" s="121">
        <v>2459.6772762097971</v>
      </c>
      <c r="E61" s="154"/>
      <c r="F61" s="150"/>
      <c r="G61" s="102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</row>
    <row r="62" spans="1:114" ht="31.5" customHeight="1">
      <c r="A62" s="61"/>
      <c r="B62" s="25" t="s">
        <v>139</v>
      </c>
      <c r="C62" s="120">
        <v>2354.6957780107309</v>
      </c>
      <c r="D62" s="121">
        <v>2441.0782350642098</v>
      </c>
      <c r="E62" s="154"/>
      <c r="F62" s="150"/>
      <c r="G62" s="102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</row>
    <row r="63" spans="1:114" ht="31.5" customHeight="1">
      <c r="A63" s="61"/>
      <c r="B63" s="25" t="s">
        <v>140</v>
      </c>
      <c r="C63" s="120">
        <v>2334.1463576743608</v>
      </c>
      <c r="D63" s="121">
        <v>2410.5045024724272</v>
      </c>
      <c r="E63" s="154"/>
      <c r="F63" s="150"/>
      <c r="G63" s="102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</row>
    <row r="64" spans="1:114" ht="31.5" customHeight="1">
      <c r="A64" s="61"/>
      <c r="B64" s="25" t="s">
        <v>141</v>
      </c>
      <c r="C64" s="120">
        <v>2326.153950909938</v>
      </c>
      <c r="D64" s="121">
        <v>2444.1923108414276</v>
      </c>
      <c r="E64" s="154"/>
      <c r="F64" s="150"/>
      <c r="G64" s="102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</row>
    <row r="65" spans="1:114" ht="31.5" customHeight="1">
      <c r="A65" s="61"/>
      <c r="B65" s="25" t="s">
        <v>142</v>
      </c>
      <c r="C65" s="120">
        <v>2325.1822675377789</v>
      </c>
      <c r="D65" s="121">
        <v>2462.0361301670155</v>
      </c>
      <c r="E65" s="154"/>
      <c r="F65" s="150"/>
      <c r="G65" s="102"/>
      <c r="H65" s="59"/>
      <c r="I65" s="115"/>
      <c r="J65" s="111"/>
      <c r="K65" s="41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</row>
    <row r="66" spans="1:114" ht="31.5" customHeight="1">
      <c r="A66" s="61"/>
      <c r="B66" s="25" t="s">
        <v>143</v>
      </c>
      <c r="C66" s="120">
        <v>2420.9008278049241</v>
      </c>
      <c r="D66" s="121">
        <v>2435.6112093679862</v>
      </c>
      <c r="E66" s="154"/>
      <c r="F66" s="150"/>
      <c r="G66" s="102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</row>
    <row r="67" spans="1:114" ht="31.5" customHeight="1">
      <c r="A67" s="61"/>
      <c r="B67" s="25" t="s">
        <v>144</v>
      </c>
      <c r="C67" s="120">
        <v>2341.6322090794974</v>
      </c>
      <c r="D67" s="121">
        <v>2440.1880205712064</v>
      </c>
      <c r="E67" s="154"/>
      <c r="F67" s="150"/>
      <c r="G67" s="102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</row>
    <row r="68" spans="1:114" ht="31.5" customHeight="1">
      <c r="A68" s="61"/>
      <c r="B68" s="25" t="s">
        <v>145</v>
      </c>
      <c r="C68" s="120">
        <v>2345.9103050934154</v>
      </c>
      <c r="D68" s="121">
        <v>2428.4694594199209</v>
      </c>
      <c r="E68" s="154"/>
      <c r="F68" s="150"/>
      <c r="G68" s="102"/>
      <c r="H68" s="63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</row>
    <row r="69" spans="1:114" ht="31.5" customHeight="1">
      <c r="A69" s="61"/>
      <c r="B69" s="25" t="s">
        <v>146</v>
      </c>
      <c r="C69" s="120">
        <v>2362.6525024609346</v>
      </c>
      <c r="D69" s="121">
        <v>2469.8229026053114</v>
      </c>
      <c r="E69" s="114"/>
      <c r="F69" s="61"/>
      <c r="G69" s="102"/>
      <c r="H69" s="63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</row>
    <row r="70" spans="1:114" ht="31.5" customHeight="1">
      <c r="A70" s="61"/>
      <c r="B70" s="25" t="s">
        <v>147</v>
      </c>
      <c r="C70" s="120">
        <v>2351.176382344011</v>
      </c>
      <c r="D70" s="121">
        <v>2436.6136709039865</v>
      </c>
      <c r="E70" s="154"/>
      <c r="F70" s="150"/>
      <c r="G70" s="102"/>
      <c r="H70" s="63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</row>
    <row r="71" spans="1:114" ht="31.5" customHeight="1">
      <c r="A71" s="61"/>
      <c r="B71" s="25" t="s">
        <v>148</v>
      </c>
      <c r="C71" s="120">
        <v>2376.7147481640477</v>
      </c>
      <c r="D71" s="121">
        <v>2478.7644484841649</v>
      </c>
      <c r="E71" s="154"/>
      <c r="F71" s="150"/>
      <c r="G71" s="102"/>
      <c r="H71" s="63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</row>
    <row r="72" spans="1:114" ht="31.5" customHeight="1">
      <c r="A72" s="61"/>
      <c r="B72" s="25" t="s">
        <v>149</v>
      </c>
      <c r="C72" s="120">
        <v>2370.845012957695</v>
      </c>
      <c r="D72" s="121">
        <v>2462.6427347818676</v>
      </c>
      <c r="E72" s="154"/>
      <c r="F72" s="150"/>
      <c r="G72" s="102"/>
      <c r="H72" s="63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</row>
    <row r="73" spans="1:114" ht="31.5" customHeight="1">
      <c r="A73" s="61"/>
      <c r="B73" s="25" t="s">
        <v>150</v>
      </c>
      <c r="C73" s="120">
        <v>2394.0857642999608</v>
      </c>
      <c r="D73" s="121">
        <v>2482.8282816360579</v>
      </c>
      <c r="E73" s="154"/>
      <c r="F73" s="150"/>
      <c r="G73" s="102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</row>
    <row r="74" spans="1:114" ht="31.5" customHeight="1">
      <c r="A74" s="61"/>
      <c r="B74" s="25" t="s">
        <v>151</v>
      </c>
      <c r="C74" s="120">
        <v>2372.701353198795</v>
      </c>
      <c r="D74" s="121">
        <v>2486.1974694740775</v>
      </c>
      <c r="E74" s="154"/>
      <c r="F74" s="150"/>
      <c r="G74" s="102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</row>
    <row r="75" spans="1:114" ht="31.5" customHeight="1">
      <c r="A75" s="61"/>
      <c r="B75" s="25" t="s">
        <v>152</v>
      </c>
      <c r="C75" s="120">
        <v>2390.6324609319076</v>
      </c>
      <c r="D75" s="121">
        <v>2478.1818975575648</v>
      </c>
      <c r="E75" s="61"/>
      <c r="F75" s="61"/>
      <c r="G75" s="102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</row>
    <row r="76" spans="1:114" ht="31.5" customHeight="1">
      <c r="A76" s="61"/>
      <c r="B76" s="25" t="s">
        <v>153</v>
      </c>
      <c r="C76" s="120">
        <v>2396.6286352241791</v>
      </c>
      <c r="D76" s="121">
        <v>2506.1414480377398</v>
      </c>
      <c r="E76" s="61"/>
      <c r="F76" s="61"/>
      <c r="G76" s="102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</row>
    <row r="77" spans="1:114" ht="31.5" customHeight="1">
      <c r="A77" s="61"/>
      <c r="B77" s="25" t="s">
        <v>154</v>
      </c>
      <c r="C77" s="120">
        <v>2384.3669581685754</v>
      </c>
      <c r="D77" s="121">
        <v>2502.4103984594008</v>
      </c>
      <c r="E77" s="61"/>
      <c r="F77" s="61"/>
      <c r="G77" s="102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</row>
    <row r="78" spans="1:114" ht="31.5" customHeight="1">
      <c r="A78" s="61"/>
      <c r="B78" s="25" t="s">
        <v>155</v>
      </c>
      <c r="C78" s="120">
        <v>2463.4720367929881</v>
      </c>
      <c r="D78" s="121">
        <v>2492.3393756711348</v>
      </c>
      <c r="E78" s="61"/>
      <c r="F78" s="61"/>
      <c r="G78" s="102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</row>
    <row r="79" spans="1:114" ht="31.5" customHeight="1">
      <c r="A79" s="61"/>
      <c r="B79" s="117" t="s">
        <v>156</v>
      </c>
      <c r="C79" s="120">
        <v>2406.1561966604986</v>
      </c>
      <c r="D79" s="121">
        <v>2510.8249529488157</v>
      </c>
      <c r="E79" s="61"/>
      <c r="F79" s="61"/>
      <c r="G79" s="102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</row>
    <row r="80" spans="1:114" ht="31.5" customHeight="1">
      <c r="A80" s="61"/>
      <c r="B80" s="117" t="s">
        <v>157</v>
      </c>
      <c r="C80" s="120">
        <v>2388.379704980915</v>
      </c>
      <c r="D80" s="121">
        <v>2493.2690613787436</v>
      </c>
      <c r="E80" s="61"/>
      <c r="F80" s="61"/>
      <c r="G80" s="102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</row>
    <row r="81" spans="1:114" ht="31.5" customHeight="1">
      <c r="A81" s="61"/>
      <c r="B81" s="117" t="s">
        <v>158</v>
      </c>
      <c r="C81" s="120">
        <v>2405.1951259454113</v>
      </c>
      <c r="D81" s="121">
        <v>2500.6076388929555</v>
      </c>
      <c r="E81" s="61"/>
      <c r="F81" s="61"/>
      <c r="G81" s="102"/>
      <c r="H81" s="59"/>
      <c r="I81" s="102">
        <f>C84-C72</f>
        <v>48.380084698555038</v>
      </c>
      <c r="J81" s="111">
        <f>I81/C72</f>
        <v>2.0406262085516734E-2</v>
      </c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</row>
    <row r="82" spans="1:114" ht="31.5" customHeight="1">
      <c r="A82" s="61"/>
      <c r="B82" s="117" t="s">
        <v>159</v>
      </c>
      <c r="C82" s="120">
        <v>2387.2033147503998</v>
      </c>
      <c r="D82" s="121">
        <v>2477.3559770037023</v>
      </c>
      <c r="E82" s="61"/>
      <c r="F82" s="61"/>
      <c r="G82" s="102"/>
      <c r="H82" s="59"/>
      <c r="I82" s="59"/>
      <c r="J82" s="59"/>
      <c r="K82" s="59"/>
      <c r="L82" s="59"/>
      <c r="M82" s="102"/>
      <c r="N82" s="59"/>
      <c r="O82" s="111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</row>
    <row r="83" spans="1:114" ht="31.5" customHeight="1">
      <c r="A83" s="61"/>
      <c r="B83" s="117" t="s">
        <v>160</v>
      </c>
      <c r="C83" s="120">
        <v>2404.0992919486316</v>
      </c>
      <c r="D83" s="121">
        <v>2506.815873024847</v>
      </c>
      <c r="E83" s="61"/>
      <c r="F83" s="61"/>
      <c r="G83" s="102"/>
      <c r="H83" s="59"/>
      <c r="I83" s="59"/>
      <c r="J83" s="59"/>
      <c r="K83" s="59"/>
      <c r="L83" s="59"/>
      <c r="M83" s="102"/>
      <c r="N83" s="59"/>
      <c r="O83" s="111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</row>
    <row r="84" spans="1:114" ht="31.5" customHeight="1">
      <c r="A84" s="61"/>
      <c r="B84" s="117" t="s">
        <v>185</v>
      </c>
      <c r="C84" s="120">
        <v>2419.22509765625</v>
      </c>
      <c r="D84" s="121">
        <v>2503.794921875</v>
      </c>
      <c r="E84" s="61"/>
      <c r="F84" s="61"/>
      <c r="G84" s="102"/>
      <c r="H84" s="59"/>
      <c r="I84" s="59"/>
      <c r="J84" s="59"/>
      <c r="K84" s="59"/>
      <c r="L84" s="59"/>
      <c r="M84" s="102"/>
      <c r="N84" s="59"/>
      <c r="O84" s="111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</row>
    <row r="85" spans="1:114" ht="4.95" customHeight="1">
      <c r="A85" s="150"/>
      <c r="B85" s="150"/>
      <c r="C85" s="62"/>
      <c r="D85" s="62"/>
      <c r="E85" s="150"/>
      <c r="F85" s="150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</row>
    <row r="86" spans="1:114" ht="16.5" customHeight="1">
      <c r="A86" s="152"/>
      <c r="B86" s="152"/>
      <c r="C86" s="58"/>
      <c r="D86" s="58"/>
      <c r="E86" s="152"/>
      <c r="F86" s="152"/>
      <c r="G86" s="59"/>
      <c r="H86" s="59"/>
      <c r="I86" s="59"/>
      <c r="J86" s="59"/>
      <c r="K86" s="59"/>
      <c r="L86" s="59"/>
      <c r="M86" s="102"/>
      <c r="N86" s="59"/>
      <c r="O86" s="111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</row>
    <row r="87" spans="1:114" ht="16.5" customHeight="1">
      <c r="A87" s="59"/>
      <c r="B87" s="70" t="s">
        <v>43</v>
      </c>
      <c r="C87" s="70"/>
      <c r="D87" s="70"/>
      <c r="E87" s="70"/>
      <c r="F87" s="70"/>
      <c r="G87" s="70"/>
      <c r="H87" s="122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</row>
    <row r="88" spans="1:114" ht="16.5" customHeight="1">
      <c r="A88" s="59"/>
      <c r="B88" s="151" t="s">
        <v>176</v>
      </c>
      <c r="C88" s="151"/>
      <c r="D88" s="151"/>
      <c r="E88" s="152"/>
      <c r="F88" s="152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</row>
    <row r="89" spans="1:114" ht="16.5" customHeight="1">
      <c r="A89" s="59"/>
      <c r="B89" s="151" t="s">
        <v>177</v>
      </c>
      <c r="C89" s="151"/>
      <c r="D89" s="151"/>
      <c r="E89" s="151"/>
      <c r="F89" s="151"/>
      <c r="G89" s="151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</row>
    <row r="90" spans="1:114" ht="16.5" customHeight="1">
      <c r="A90" s="152"/>
      <c r="B90" s="151" t="s">
        <v>178</v>
      </c>
      <c r="C90" s="151"/>
      <c r="D90" s="151"/>
      <c r="E90" s="151"/>
      <c r="F90" s="151"/>
      <c r="G90" s="151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2"/>
      <c r="BR90" s="152"/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P90" s="152"/>
      <c r="CQ90" s="152"/>
      <c r="CR90" s="152"/>
      <c r="CS90" s="152"/>
      <c r="CT90" s="152"/>
      <c r="CU90" s="152"/>
      <c r="CV90" s="152"/>
      <c r="CW90" s="152"/>
      <c r="CX90" s="152"/>
      <c r="CY90" s="152"/>
      <c r="CZ90" s="152"/>
      <c r="DA90" s="152"/>
      <c r="DB90" s="152"/>
      <c r="DC90" s="152"/>
      <c r="DD90" s="152"/>
      <c r="DE90" s="152"/>
      <c r="DF90" s="152"/>
      <c r="DG90" s="152"/>
      <c r="DH90" s="152"/>
      <c r="DI90" s="152"/>
      <c r="DJ90" s="152"/>
    </row>
    <row r="91" spans="1:114" ht="16.5" customHeight="1">
      <c r="A91" s="152"/>
      <c r="B91" s="151" t="s">
        <v>179</v>
      </c>
      <c r="C91" s="151"/>
      <c r="D91" s="151"/>
      <c r="E91" s="151"/>
      <c r="F91" s="151"/>
      <c r="G91" s="151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  <c r="BM91" s="152"/>
      <c r="BN91" s="152"/>
      <c r="BO91" s="152"/>
      <c r="BP91" s="152"/>
      <c r="BQ91" s="152"/>
      <c r="BR91" s="152"/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N91" s="152"/>
      <c r="CO91" s="152"/>
      <c r="CP91" s="152"/>
      <c r="CQ91" s="152"/>
      <c r="CR91" s="152"/>
      <c r="CS91" s="152"/>
      <c r="CT91" s="152"/>
      <c r="CU91" s="152"/>
      <c r="CV91" s="152"/>
      <c r="CW91" s="152"/>
      <c r="CX91" s="152"/>
      <c r="CY91" s="152"/>
      <c r="CZ91" s="152"/>
      <c r="DA91" s="152"/>
      <c r="DB91" s="152"/>
      <c r="DC91" s="152"/>
      <c r="DD91" s="152"/>
      <c r="DE91" s="152"/>
      <c r="DF91" s="152"/>
      <c r="DG91" s="152"/>
      <c r="DH91" s="152"/>
      <c r="DI91" s="152"/>
      <c r="DJ91" s="152"/>
    </row>
    <row r="92" spans="1:114" ht="16.5" customHeight="1">
      <c r="A92" s="152"/>
      <c r="B92" s="152"/>
      <c r="C92" s="59"/>
      <c r="D92" s="59"/>
      <c r="E92" s="152"/>
      <c r="F92" s="152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</row>
    <row r="93" spans="1:114" ht="16.5" customHeight="1">
      <c r="A93" s="152"/>
      <c r="B93" s="152"/>
      <c r="C93" s="59"/>
      <c r="D93" s="59"/>
      <c r="E93" s="152"/>
      <c r="F93" s="152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</row>
    <row r="94" spans="1:114" ht="16.5" customHeight="1">
      <c r="A94" s="152"/>
      <c r="B94" s="152"/>
      <c r="C94" s="59"/>
      <c r="D94" s="59"/>
      <c r="E94" s="152"/>
      <c r="F94" s="152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</row>
    <row r="97" spans="7:7" ht="16.5" customHeight="1">
      <c r="G97" s="123"/>
    </row>
    <row r="98" spans="7:7" ht="16.5" customHeight="1">
      <c r="G98" s="124"/>
    </row>
  </sheetData>
  <mergeCells count="199">
    <mergeCell ref="E73:F73"/>
    <mergeCell ref="E72:F72"/>
    <mergeCell ref="E70:F70"/>
    <mergeCell ref="E71:F71"/>
    <mergeCell ref="E7:F7"/>
    <mergeCell ref="E8:F8"/>
    <mergeCell ref="E9:F9"/>
    <mergeCell ref="A1:B1"/>
    <mergeCell ref="E1:F1"/>
    <mergeCell ref="E2:F2"/>
    <mergeCell ref="A3:B3"/>
    <mergeCell ref="E3:F3"/>
    <mergeCell ref="A4:B4"/>
    <mergeCell ref="E4:F4"/>
    <mergeCell ref="E5:F5"/>
    <mergeCell ref="E6:F6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35:F35"/>
    <mergeCell ref="E36:F36"/>
    <mergeCell ref="E37:F37"/>
    <mergeCell ref="E38:F38"/>
    <mergeCell ref="E39:F39"/>
    <mergeCell ref="E30:F30"/>
    <mergeCell ref="E31:F31"/>
    <mergeCell ref="E32:F32"/>
    <mergeCell ref="E33:F33"/>
    <mergeCell ref="E34:F34"/>
    <mergeCell ref="E45:F45"/>
    <mergeCell ref="E46:F46"/>
    <mergeCell ref="E47:F47"/>
    <mergeCell ref="E48:F48"/>
    <mergeCell ref="E49:F49"/>
    <mergeCell ref="E40:F40"/>
    <mergeCell ref="E41:F41"/>
    <mergeCell ref="E42:F42"/>
    <mergeCell ref="E43:F43"/>
    <mergeCell ref="E44:F44"/>
    <mergeCell ref="A86:B86"/>
    <mergeCell ref="E86:F86"/>
    <mergeCell ref="B88:D88"/>
    <mergeCell ref="E88:F88"/>
    <mergeCell ref="E50:F50"/>
    <mergeCell ref="E51:F51"/>
    <mergeCell ref="E52:F52"/>
    <mergeCell ref="E55:F55"/>
    <mergeCell ref="A85:B85"/>
    <mergeCell ref="E85:F85"/>
    <mergeCell ref="E54:F54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B89:G89"/>
    <mergeCell ref="A90:A91"/>
    <mergeCell ref="B90:G90"/>
    <mergeCell ref="B91:G91"/>
    <mergeCell ref="H90:H91"/>
    <mergeCell ref="N90:N91"/>
    <mergeCell ref="O90:O91"/>
    <mergeCell ref="P90:P91"/>
    <mergeCell ref="Q90:Q91"/>
    <mergeCell ref="R90:R91"/>
    <mergeCell ref="I90:I91"/>
    <mergeCell ref="J90:J91"/>
    <mergeCell ref="K90:K91"/>
    <mergeCell ref="L90:L91"/>
    <mergeCell ref="M90:M91"/>
    <mergeCell ref="X90:X91"/>
    <mergeCell ref="Y90:Y91"/>
    <mergeCell ref="Z90:Z91"/>
    <mergeCell ref="AA90:AA91"/>
    <mergeCell ref="AB90:AB91"/>
    <mergeCell ref="S90:S91"/>
    <mergeCell ref="T90:T91"/>
    <mergeCell ref="U90:U91"/>
    <mergeCell ref="V90:V91"/>
    <mergeCell ref="W90:W91"/>
    <mergeCell ref="AH90:AH91"/>
    <mergeCell ref="AI90:AI91"/>
    <mergeCell ref="AJ90:AJ91"/>
    <mergeCell ref="AK90:AK91"/>
    <mergeCell ref="AL90:AL91"/>
    <mergeCell ref="AC90:AC91"/>
    <mergeCell ref="AD90:AD91"/>
    <mergeCell ref="AE90:AE91"/>
    <mergeCell ref="AF90:AF91"/>
    <mergeCell ref="AG90:AG91"/>
    <mergeCell ref="AR90:AR91"/>
    <mergeCell ref="AS90:AS91"/>
    <mergeCell ref="AT90:AT91"/>
    <mergeCell ref="AU90:AU91"/>
    <mergeCell ref="AV90:AV91"/>
    <mergeCell ref="AM90:AM91"/>
    <mergeCell ref="AN90:AN91"/>
    <mergeCell ref="AO90:AO91"/>
    <mergeCell ref="AP90:AP91"/>
    <mergeCell ref="AQ90:AQ91"/>
    <mergeCell ref="BB90:BB91"/>
    <mergeCell ref="BC90:BC91"/>
    <mergeCell ref="BD90:BD91"/>
    <mergeCell ref="BE90:BE91"/>
    <mergeCell ref="BF90:BF91"/>
    <mergeCell ref="AW90:AW91"/>
    <mergeCell ref="AX90:AX91"/>
    <mergeCell ref="AY90:AY91"/>
    <mergeCell ref="AZ90:AZ91"/>
    <mergeCell ref="BA90:BA91"/>
    <mergeCell ref="BL90:BL91"/>
    <mergeCell ref="BM90:BM91"/>
    <mergeCell ref="BN90:BN91"/>
    <mergeCell ref="BO90:BO91"/>
    <mergeCell ref="BP90:BP91"/>
    <mergeCell ref="BG90:BG91"/>
    <mergeCell ref="BH90:BH91"/>
    <mergeCell ref="BI90:BI91"/>
    <mergeCell ref="BJ90:BJ91"/>
    <mergeCell ref="BK90:BK91"/>
    <mergeCell ref="BV90:BV91"/>
    <mergeCell ref="BW90:BW91"/>
    <mergeCell ref="BX90:BX91"/>
    <mergeCell ref="BY90:BY91"/>
    <mergeCell ref="BZ90:BZ91"/>
    <mergeCell ref="BQ90:BQ91"/>
    <mergeCell ref="BR90:BR91"/>
    <mergeCell ref="BS90:BS91"/>
    <mergeCell ref="BT90:BT91"/>
    <mergeCell ref="BU90:BU91"/>
    <mergeCell ref="CF90:CF91"/>
    <mergeCell ref="CG90:CG91"/>
    <mergeCell ref="CH90:CH91"/>
    <mergeCell ref="CI90:CI91"/>
    <mergeCell ref="CJ90:CJ91"/>
    <mergeCell ref="CA90:CA91"/>
    <mergeCell ref="CB90:CB91"/>
    <mergeCell ref="CC90:CC91"/>
    <mergeCell ref="CD90:CD91"/>
    <mergeCell ref="CE90:CE91"/>
    <mergeCell ref="CP90:CP91"/>
    <mergeCell ref="CQ90:CQ91"/>
    <mergeCell ref="CR90:CR91"/>
    <mergeCell ref="CS90:CS91"/>
    <mergeCell ref="CT90:CT91"/>
    <mergeCell ref="CK90:CK91"/>
    <mergeCell ref="CL90:CL91"/>
    <mergeCell ref="CM90:CM91"/>
    <mergeCell ref="CN90:CN91"/>
    <mergeCell ref="CO90:CO91"/>
    <mergeCell ref="E74:F74"/>
    <mergeCell ref="A94:B94"/>
    <mergeCell ref="E94:F94"/>
    <mergeCell ref="E53:F53"/>
    <mergeCell ref="DJ90:DJ91"/>
    <mergeCell ref="A92:B92"/>
    <mergeCell ref="E92:F92"/>
    <mergeCell ref="A93:B93"/>
    <mergeCell ref="E93:F93"/>
    <mergeCell ref="DE90:DE91"/>
    <mergeCell ref="DF90:DF91"/>
    <mergeCell ref="DG90:DG91"/>
    <mergeCell ref="DH90:DH91"/>
    <mergeCell ref="DI90:DI91"/>
    <mergeCell ref="CZ90:CZ91"/>
    <mergeCell ref="DA90:DA91"/>
    <mergeCell ref="DB90:DB91"/>
    <mergeCell ref="DC90:DC91"/>
    <mergeCell ref="DD90:DD91"/>
    <mergeCell ref="CU90:CU91"/>
    <mergeCell ref="CV90:CV91"/>
    <mergeCell ref="CW90:CW91"/>
    <mergeCell ref="CX90:CX91"/>
    <mergeCell ref="CY90:CY91"/>
  </mergeCells>
  <phoneticPr fontId="30" type="noConversion"/>
  <printOptions horizontalCentered="1" verticalCentered="1"/>
  <pageMargins left="0" right="0" top="0" bottom="0" header="0.19" footer="0.18"/>
  <pageSetup paperSize="9" scale="4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4998-6682-47E3-B1CF-216A02AC1BE3}">
  <sheetPr>
    <pageSetUpPr fitToPage="1"/>
  </sheetPr>
  <dimension ref="A1:DQ46"/>
  <sheetViews>
    <sheetView showGridLines="0" zoomScaleNormal="100" workbookViewId="0">
      <pane xSplit="2" ySplit="6" topLeftCell="C22" activePane="bottomRight" state="frozen"/>
      <selection activeCell="G20" sqref="G20"/>
      <selection pane="topRight" activeCell="G20" sqref="G20"/>
      <selection pane="bottomLeft" activeCell="G20" sqref="G20"/>
      <selection pane="bottomRight" activeCell="O36" sqref="O36"/>
    </sheetView>
  </sheetViews>
  <sheetFormatPr defaultColWidth="9.109375" defaultRowHeight="16.5" customHeight="1"/>
  <cols>
    <col min="1" max="1" width="0.6640625" style="105" customWidth="1"/>
    <col min="2" max="2" width="50.5546875" style="105" customWidth="1"/>
    <col min="3" max="6" width="16.109375" style="105" customWidth="1"/>
    <col min="7" max="7" width="0.6640625" style="105" customWidth="1"/>
    <col min="8" max="8" width="11.44140625" style="105" customWidth="1"/>
    <col min="9" max="12" width="9.109375" style="105" bestFit="1"/>
    <col min="13" max="13" width="13.33203125" style="105" bestFit="1" customWidth="1"/>
    <col min="14" max="16384" width="9.109375" style="105"/>
  </cols>
  <sheetData>
    <row r="1" spans="1:13" ht="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6">
      <c r="A2" s="4"/>
      <c r="B2" s="17" t="s">
        <v>189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>
      <c r="A3" s="4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3.9" customHeight="1">
      <c r="A4" s="16"/>
      <c r="B4" s="15"/>
      <c r="C4" s="16"/>
      <c r="D4" s="15"/>
      <c r="E4" s="15"/>
      <c r="F4" s="15"/>
      <c r="G4" s="16"/>
      <c r="H4" s="4"/>
      <c r="I4" s="4"/>
      <c r="J4" s="4"/>
      <c r="K4" s="4"/>
      <c r="L4" s="4"/>
      <c r="M4" s="4"/>
    </row>
    <row r="5" spans="1:13" ht="32.25" customHeight="1">
      <c r="A5" s="16"/>
      <c r="B5" s="128" t="s">
        <v>44</v>
      </c>
      <c r="C5" s="153" t="s">
        <v>180</v>
      </c>
      <c r="D5" s="153"/>
      <c r="E5" s="153"/>
      <c r="F5" s="153"/>
      <c r="G5" s="16"/>
      <c r="H5" s="4"/>
      <c r="I5" s="4"/>
      <c r="J5" s="4"/>
      <c r="K5" s="4"/>
      <c r="L5" s="4"/>
      <c r="M5" s="4"/>
    </row>
    <row r="6" spans="1:13" ht="32.25" customHeight="1">
      <c r="A6" s="16"/>
      <c r="B6" s="128"/>
      <c r="C6" s="101" t="s">
        <v>10</v>
      </c>
      <c r="D6" s="101" t="s">
        <v>11</v>
      </c>
      <c r="E6" s="101" t="s">
        <v>181</v>
      </c>
      <c r="F6" s="103" t="s">
        <v>182</v>
      </c>
      <c r="G6" s="16"/>
      <c r="H6" s="4"/>
      <c r="I6" s="4"/>
      <c r="J6" s="4"/>
      <c r="K6" s="4"/>
      <c r="L6" s="4"/>
      <c r="M6" s="4"/>
    </row>
    <row r="7" spans="1:13" ht="31.5" customHeight="1">
      <c r="A7" s="16"/>
      <c r="B7" s="96" t="s">
        <v>46</v>
      </c>
      <c r="C7" s="116">
        <v>26658253</v>
      </c>
      <c r="D7" s="116">
        <v>16347160</v>
      </c>
      <c r="E7" s="116">
        <v>47642508</v>
      </c>
      <c r="F7" s="112">
        <f t="shared" ref="F7:F38" si="0">MIN(C7:D7)/E7*100</f>
        <v>34.312131510792845</v>
      </c>
      <c r="G7" s="16"/>
      <c r="H7" s="4"/>
      <c r="I7" s="4"/>
      <c r="J7" s="4"/>
      <c r="K7" s="4"/>
      <c r="L7" s="4"/>
      <c r="M7" s="4"/>
    </row>
    <row r="8" spans="1:13" s="106" customFormat="1" ht="31.5" customHeight="1">
      <c r="A8" s="20"/>
      <c r="B8" s="97" t="s">
        <v>47</v>
      </c>
      <c r="C8" s="84">
        <v>1306999</v>
      </c>
      <c r="D8" s="84">
        <v>837855</v>
      </c>
      <c r="E8" s="84">
        <v>2404455</v>
      </c>
      <c r="F8" s="85">
        <f t="shared" si="0"/>
        <v>34.845942219754583</v>
      </c>
      <c r="G8" s="20"/>
      <c r="H8" s="21"/>
      <c r="I8" s="21"/>
      <c r="J8" s="21"/>
      <c r="K8" s="21"/>
      <c r="L8" s="21"/>
      <c r="M8" s="21"/>
    </row>
    <row r="9" spans="1:13" ht="31.5" customHeight="1">
      <c r="A9" s="16"/>
      <c r="B9" s="98" t="s">
        <v>48</v>
      </c>
      <c r="C9" s="79">
        <v>174108</v>
      </c>
      <c r="D9" s="79">
        <v>99478</v>
      </c>
      <c r="E9" s="79">
        <v>297838</v>
      </c>
      <c r="F9" s="81">
        <f t="shared" si="0"/>
        <v>33.400036261323265</v>
      </c>
      <c r="G9" s="16"/>
      <c r="H9" s="4"/>
      <c r="I9" s="4"/>
      <c r="J9" s="4"/>
      <c r="K9" s="4"/>
      <c r="L9" s="4"/>
      <c r="M9" s="4"/>
    </row>
    <row r="10" spans="1:13" ht="31.5" customHeight="1">
      <c r="A10" s="16"/>
      <c r="B10" s="98" t="s">
        <v>49</v>
      </c>
      <c r="C10" s="79">
        <v>58528</v>
      </c>
      <c r="D10" s="79">
        <v>36567</v>
      </c>
      <c r="E10" s="79">
        <v>110223</v>
      </c>
      <c r="F10" s="81">
        <f t="shared" si="0"/>
        <v>33.175471544051604</v>
      </c>
      <c r="G10" s="16"/>
      <c r="H10" s="4"/>
      <c r="I10" s="4"/>
      <c r="J10" s="4"/>
      <c r="K10" s="4"/>
      <c r="L10" s="4"/>
      <c r="M10" s="4"/>
    </row>
    <row r="11" spans="1:13" ht="31.5" customHeight="1">
      <c r="A11" s="16"/>
      <c r="B11" s="98" t="s">
        <v>50</v>
      </c>
      <c r="C11" s="79">
        <v>309397</v>
      </c>
      <c r="D11" s="79">
        <v>194699</v>
      </c>
      <c r="E11" s="79">
        <v>568474.5</v>
      </c>
      <c r="F11" s="81">
        <f t="shared" si="0"/>
        <v>34.249381458623034</v>
      </c>
      <c r="G11" s="16"/>
      <c r="H11" s="4"/>
      <c r="I11" s="4"/>
      <c r="J11" s="4"/>
      <c r="K11" s="4"/>
      <c r="L11" s="4"/>
      <c r="M11" s="4"/>
    </row>
    <row r="12" spans="1:13" ht="31.5" customHeight="1">
      <c r="A12" s="16"/>
      <c r="B12" s="98" t="s">
        <v>51</v>
      </c>
      <c r="C12" s="79">
        <v>52735</v>
      </c>
      <c r="D12" s="79">
        <v>32638</v>
      </c>
      <c r="E12" s="79">
        <v>85258.5</v>
      </c>
      <c r="F12" s="81">
        <f t="shared" si="0"/>
        <v>38.281227091726926</v>
      </c>
      <c r="G12" s="16"/>
      <c r="H12" s="4"/>
      <c r="I12" s="4"/>
      <c r="J12" s="4"/>
      <c r="K12" s="4"/>
      <c r="L12" s="4"/>
      <c r="M12" s="4"/>
    </row>
    <row r="13" spans="1:13" ht="31.5" customHeight="1">
      <c r="A13" s="16"/>
      <c r="B13" s="98" t="s">
        <v>52</v>
      </c>
      <c r="C13" s="79">
        <v>518543</v>
      </c>
      <c r="D13" s="79">
        <v>349461</v>
      </c>
      <c r="E13" s="79">
        <v>1004819</v>
      </c>
      <c r="F13" s="81">
        <f t="shared" si="0"/>
        <v>34.778502396949101</v>
      </c>
      <c r="G13" s="16"/>
      <c r="H13" s="4"/>
      <c r="I13" s="4"/>
      <c r="J13" s="4"/>
      <c r="K13" s="4"/>
      <c r="L13" s="4"/>
      <c r="M13" s="4"/>
    </row>
    <row r="14" spans="1:13" ht="31.5" customHeight="1">
      <c r="A14" s="16"/>
      <c r="B14" s="98" t="s">
        <v>53</v>
      </c>
      <c r="C14" s="79">
        <v>56838</v>
      </c>
      <c r="D14" s="79">
        <v>35891</v>
      </c>
      <c r="E14" s="79">
        <v>105050</v>
      </c>
      <c r="F14" s="81">
        <f t="shared" si="0"/>
        <v>34.165635411708713</v>
      </c>
      <c r="G14" s="16"/>
      <c r="H14" s="4"/>
      <c r="I14" s="4"/>
      <c r="J14" s="4"/>
      <c r="K14" s="4"/>
      <c r="L14" s="4"/>
      <c r="M14" s="4"/>
    </row>
    <row r="15" spans="1:13" ht="31.5" customHeight="1">
      <c r="A15" s="16"/>
      <c r="B15" s="98" t="s">
        <v>54</v>
      </c>
      <c r="C15" s="79">
        <v>136850</v>
      </c>
      <c r="D15" s="79">
        <v>89121</v>
      </c>
      <c r="E15" s="79">
        <v>232792</v>
      </c>
      <c r="F15" s="81">
        <f t="shared" si="0"/>
        <v>38.283532080140212</v>
      </c>
      <c r="G15" s="16"/>
      <c r="H15" s="4"/>
      <c r="I15" s="4"/>
      <c r="J15" s="4"/>
      <c r="K15" s="4"/>
      <c r="L15" s="4"/>
      <c r="M15" s="4"/>
    </row>
    <row r="16" spans="1:13" s="106" customFormat="1" ht="31.5" customHeight="1">
      <c r="A16" s="20"/>
      <c r="B16" s="97" t="s">
        <v>55</v>
      </c>
      <c r="C16" s="84">
        <v>3806426</v>
      </c>
      <c r="D16" s="84">
        <v>2558063</v>
      </c>
      <c r="E16" s="84">
        <v>7912108</v>
      </c>
      <c r="F16" s="85">
        <f t="shared" si="0"/>
        <v>32.330991942981569</v>
      </c>
      <c r="G16" s="20"/>
      <c r="H16" s="21"/>
      <c r="I16" s="4"/>
      <c r="J16" s="4"/>
      <c r="K16" s="4"/>
      <c r="L16" s="4"/>
      <c r="M16" s="4"/>
    </row>
    <row r="17" spans="1:13" ht="31.5" customHeight="1">
      <c r="A17" s="16"/>
      <c r="B17" s="98" t="s">
        <v>56</v>
      </c>
      <c r="C17" s="79">
        <v>293430</v>
      </c>
      <c r="D17" s="79">
        <v>193869</v>
      </c>
      <c r="E17" s="79">
        <v>635384.5</v>
      </c>
      <c r="F17" s="81">
        <f t="shared" si="0"/>
        <v>30.51207575885153</v>
      </c>
      <c r="G17" s="16"/>
      <c r="H17" s="4"/>
      <c r="I17" s="21"/>
      <c r="J17" s="21"/>
      <c r="K17" s="21"/>
      <c r="L17" s="21"/>
      <c r="M17" s="4"/>
    </row>
    <row r="18" spans="1:13" ht="31.5" customHeight="1">
      <c r="A18" s="16"/>
      <c r="B18" s="98" t="s">
        <v>57</v>
      </c>
      <c r="C18" s="79">
        <v>169867</v>
      </c>
      <c r="D18" s="79">
        <v>109560</v>
      </c>
      <c r="E18" s="79">
        <v>373214.5</v>
      </c>
      <c r="F18" s="81">
        <f t="shared" si="0"/>
        <v>29.355772618695148</v>
      </c>
      <c r="G18" s="16"/>
      <c r="H18" s="4"/>
      <c r="I18" s="4"/>
      <c r="J18" s="4"/>
      <c r="K18" s="4"/>
      <c r="L18" s="4"/>
      <c r="M18" s="4"/>
    </row>
    <row r="19" spans="1:13" ht="31.5" customHeight="1">
      <c r="A19" s="16"/>
      <c r="B19" s="98" t="s">
        <v>58</v>
      </c>
      <c r="C19" s="79">
        <v>683651</v>
      </c>
      <c r="D19" s="79">
        <v>446848</v>
      </c>
      <c r="E19" s="79">
        <v>1381292.5</v>
      </c>
      <c r="F19" s="81">
        <f t="shared" si="0"/>
        <v>32.34999104099964</v>
      </c>
      <c r="G19" s="16"/>
      <c r="H19" s="4"/>
      <c r="I19" s="4"/>
      <c r="J19" s="4"/>
      <c r="K19" s="4"/>
      <c r="L19" s="4"/>
      <c r="M19" s="4"/>
    </row>
    <row r="20" spans="1:13" ht="31.5" customHeight="1">
      <c r="A20" s="16"/>
      <c r="B20" s="98" t="s">
        <v>59</v>
      </c>
      <c r="C20" s="79">
        <v>247600</v>
      </c>
      <c r="D20" s="79">
        <v>176691</v>
      </c>
      <c r="E20" s="79">
        <v>527952</v>
      </c>
      <c r="F20" s="81">
        <f t="shared" si="0"/>
        <v>33.46724702245659</v>
      </c>
      <c r="G20" s="16"/>
      <c r="H20" s="4"/>
      <c r="I20" s="4"/>
      <c r="J20" s="4"/>
      <c r="K20" s="4"/>
      <c r="L20" s="4"/>
      <c r="M20" s="4"/>
    </row>
    <row r="21" spans="1:13" ht="31.5" customHeight="1">
      <c r="A21" s="16"/>
      <c r="B21" s="98" t="s">
        <v>60</v>
      </c>
      <c r="C21" s="79">
        <v>271531</v>
      </c>
      <c r="D21" s="79">
        <v>173747</v>
      </c>
      <c r="E21" s="79">
        <v>544049.5</v>
      </c>
      <c r="F21" s="81">
        <f t="shared" si="0"/>
        <v>31.935880834372611</v>
      </c>
      <c r="G21" s="16"/>
      <c r="H21" s="4"/>
      <c r="I21" s="4"/>
      <c r="J21" s="4"/>
      <c r="K21" s="4"/>
      <c r="L21" s="4"/>
      <c r="M21" s="4"/>
    </row>
    <row r="22" spans="1:13" ht="31.5" customHeight="1">
      <c r="A22" s="16"/>
      <c r="B22" s="98" t="s">
        <v>61</v>
      </c>
      <c r="C22" s="79">
        <v>714146</v>
      </c>
      <c r="D22" s="79">
        <v>483053</v>
      </c>
      <c r="E22" s="79">
        <v>1505331.5</v>
      </c>
      <c r="F22" s="81">
        <f t="shared" si="0"/>
        <v>32.08947663687367</v>
      </c>
      <c r="G22" s="16"/>
      <c r="H22" s="4"/>
      <c r="I22" s="4"/>
      <c r="J22" s="4"/>
      <c r="K22" s="4"/>
      <c r="L22" s="4"/>
      <c r="M22" s="4"/>
    </row>
    <row r="23" spans="1:13" ht="31.5" customHeight="1">
      <c r="A23" s="16"/>
      <c r="B23" s="98" t="s">
        <v>62</v>
      </c>
      <c r="C23" s="79">
        <v>211836</v>
      </c>
      <c r="D23" s="79">
        <v>145740</v>
      </c>
      <c r="E23" s="79">
        <v>438918</v>
      </c>
      <c r="F23" s="81">
        <f t="shared" si="0"/>
        <v>33.204379861386407</v>
      </c>
      <c r="G23" s="16"/>
      <c r="H23" s="4"/>
      <c r="I23" s="4"/>
      <c r="J23" s="4"/>
      <c r="K23" s="4"/>
      <c r="L23" s="4"/>
      <c r="M23" s="4"/>
    </row>
    <row r="24" spans="1:13" ht="31.5" customHeight="1">
      <c r="A24" s="16"/>
      <c r="B24" s="98" t="s">
        <v>63</v>
      </c>
      <c r="C24" s="79">
        <v>161126</v>
      </c>
      <c r="D24" s="79">
        <v>106404</v>
      </c>
      <c r="E24" s="79">
        <v>345620</v>
      </c>
      <c r="F24" s="81">
        <f t="shared" si="0"/>
        <v>30.786412823331982</v>
      </c>
      <c r="G24" s="16"/>
      <c r="H24" s="4"/>
      <c r="I24" s="4"/>
      <c r="J24" s="4"/>
      <c r="K24" s="4"/>
      <c r="L24" s="4"/>
      <c r="M24" s="4"/>
    </row>
    <row r="25" spans="1:13" ht="31.5" customHeight="1">
      <c r="A25" s="16"/>
      <c r="B25" s="98" t="s">
        <v>64</v>
      </c>
      <c r="C25" s="79">
        <v>1053239</v>
      </c>
      <c r="D25" s="79">
        <v>722151</v>
      </c>
      <c r="E25" s="79">
        <v>2160345.5</v>
      </c>
      <c r="F25" s="81">
        <f t="shared" si="0"/>
        <v>33.427569803070853</v>
      </c>
      <c r="G25" s="16"/>
      <c r="H25" s="4"/>
      <c r="I25" s="4"/>
      <c r="J25" s="4"/>
      <c r="K25" s="4"/>
      <c r="L25" s="4"/>
      <c r="M25" s="4"/>
    </row>
    <row r="26" spans="1:13" s="106" customFormat="1" ht="31.5" customHeight="1">
      <c r="A26" s="20"/>
      <c r="B26" s="97" t="s">
        <v>65</v>
      </c>
      <c r="C26" s="84">
        <v>13612156</v>
      </c>
      <c r="D26" s="84">
        <v>8468743</v>
      </c>
      <c r="E26" s="84">
        <v>24314520</v>
      </c>
      <c r="F26" s="85">
        <f t="shared" si="0"/>
        <v>34.829982249289728</v>
      </c>
      <c r="G26" s="20"/>
      <c r="H26" s="21"/>
      <c r="I26" s="4"/>
      <c r="J26" s="4"/>
      <c r="K26" s="4"/>
      <c r="L26" s="4"/>
      <c r="M26" s="4"/>
    </row>
    <row r="27" spans="1:13" ht="31.5" customHeight="1">
      <c r="A27" s="16"/>
      <c r="B27" s="98" t="s">
        <v>66</v>
      </c>
      <c r="C27" s="79">
        <v>2791307</v>
      </c>
      <c r="D27" s="79">
        <v>1781079</v>
      </c>
      <c r="E27" s="79">
        <v>4953389</v>
      </c>
      <c r="F27" s="81">
        <f t="shared" si="0"/>
        <v>35.95677625964769</v>
      </c>
      <c r="G27" s="16"/>
      <c r="H27" s="4"/>
      <c r="I27" s="4"/>
      <c r="J27" s="4"/>
      <c r="K27" s="4"/>
      <c r="L27" s="4"/>
      <c r="M27" s="4"/>
    </row>
    <row r="28" spans="1:13" ht="31.5" customHeight="1">
      <c r="A28" s="16"/>
      <c r="B28" s="98" t="s">
        <v>67</v>
      </c>
      <c r="C28" s="79">
        <v>589096</v>
      </c>
      <c r="D28" s="79">
        <v>355803</v>
      </c>
      <c r="E28" s="79">
        <v>929367.5</v>
      </c>
      <c r="F28" s="81">
        <f t="shared" si="0"/>
        <v>38.284424622122032</v>
      </c>
      <c r="G28" s="16"/>
      <c r="H28" s="4"/>
      <c r="I28" s="21"/>
      <c r="J28" s="21"/>
      <c r="K28" s="21"/>
      <c r="L28" s="21"/>
      <c r="M28" s="4"/>
    </row>
    <row r="29" spans="1:13" ht="31.5" customHeight="1">
      <c r="A29" s="16"/>
      <c r="B29" s="98" t="s">
        <v>68</v>
      </c>
      <c r="C29" s="79">
        <v>1753774</v>
      </c>
      <c r="D29" s="79">
        <v>1099707</v>
      </c>
      <c r="E29" s="79">
        <v>3816206.5</v>
      </c>
      <c r="F29" s="81">
        <f t="shared" si="0"/>
        <v>28.81675821263865</v>
      </c>
      <c r="G29" s="16"/>
      <c r="H29" s="4"/>
      <c r="I29" s="4"/>
      <c r="J29" s="4"/>
      <c r="K29" s="4"/>
      <c r="L29" s="4"/>
      <c r="M29" s="4"/>
    </row>
    <row r="30" spans="1:13" ht="31.5" customHeight="1">
      <c r="A30" s="16"/>
      <c r="B30" s="98" t="s">
        <v>69</v>
      </c>
      <c r="C30" s="79">
        <v>8477979</v>
      </c>
      <c r="D30" s="79">
        <v>5232154</v>
      </c>
      <c r="E30" s="79">
        <v>14615556</v>
      </c>
      <c r="F30" s="81">
        <f t="shared" si="0"/>
        <v>35.798528636201041</v>
      </c>
      <c r="G30" s="16"/>
      <c r="H30" s="4"/>
      <c r="I30" s="4"/>
      <c r="J30" s="4"/>
      <c r="K30" s="4"/>
      <c r="L30" s="4"/>
      <c r="M30" s="4"/>
    </row>
    <row r="31" spans="1:13" s="106" customFormat="1" ht="31.5" customHeight="1">
      <c r="A31" s="20"/>
      <c r="B31" s="97" t="s">
        <v>70</v>
      </c>
      <c r="C31" s="84">
        <v>5321707</v>
      </c>
      <c r="D31" s="84">
        <v>2956065</v>
      </c>
      <c r="E31" s="84">
        <v>8731001</v>
      </c>
      <c r="F31" s="85">
        <f t="shared" si="0"/>
        <v>33.857114436248494</v>
      </c>
      <c r="G31" s="20"/>
      <c r="H31" s="21"/>
      <c r="I31" s="4"/>
      <c r="J31" s="4"/>
      <c r="K31" s="4"/>
      <c r="L31" s="4"/>
      <c r="M31" s="4"/>
    </row>
    <row r="32" spans="1:13" ht="31.5" customHeight="1">
      <c r="A32" s="16"/>
      <c r="B32" s="98" t="s">
        <v>71</v>
      </c>
      <c r="C32" s="79">
        <v>2036371</v>
      </c>
      <c r="D32" s="79">
        <v>1132845</v>
      </c>
      <c r="E32" s="79">
        <v>3276425</v>
      </c>
      <c r="F32" s="81">
        <f t="shared" si="0"/>
        <v>34.575642659300918</v>
      </c>
      <c r="G32" s="16"/>
      <c r="H32" s="4"/>
      <c r="I32" s="4"/>
      <c r="J32" s="4"/>
      <c r="K32" s="4"/>
      <c r="L32" s="4"/>
      <c r="M32" s="4"/>
    </row>
    <row r="33" spans="1:121" ht="31.5" customHeight="1">
      <c r="A33" s="16"/>
      <c r="B33" s="98" t="s">
        <v>72</v>
      </c>
      <c r="C33" s="79">
        <v>1714251</v>
      </c>
      <c r="D33" s="79">
        <v>882180</v>
      </c>
      <c r="E33" s="79">
        <v>2617248.5</v>
      </c>
      <c r="F33" s="81">
        <f t="shared" si="0"/>
        <v>33.706390508963899</v>
      </c>
      <c r="G33" s="1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</row>
    <row r="34" spans="1:121" ht="31.5" customHeight="1">
      <c r="A34" s="16"/>
      <c r="B34" s="98" t="s">
        <v>73</v>
      </c>
      <c r="C34" s="79">
        <v>1571085</v>
      </c>
      <c r="D34" s="79">
        <v>941040</v>
      </c>
      <c r="E34" s="79">
        <v>2837327.5</v>
      </c>
      <c r="F34" s="81">
        <f t="shared" si="0"/>
        <v>33.166421571002999</v>
      </c>
      <c r="G34" s="16"/>
      <c r="H34" s="4"/>
      <c r="I34" s="21"/>
      <c r="J34" s="21"/>
      <c r="K34" s="21"/>
      <c r="L34" s="2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</row>
    <row r="35" spans="1:121" s="106" customFormat="1" ht="31.5" customHeight="1">
      <c r="A35" s="20"/>
      <c r="B35" s="97" t="s">
        <v>74</v>
      </c>
      <c r="C35" s="84">
        <v>2604915</v>
      </c>
      <c r="D35" s="84">
        <v>1523904</v>
      </c>
      <c r="E35" s="84">
        <v>4276080</v>
      </c>
      <c r="F35" s="85">
        <f t="shared" si="0"/>
        <v>35.637873940618512</v>
      </c>
      <c r="G35" s="20"/>
      <c r="H35" s="21"/>
      <c r="I35" s="21"/>
      <c r="J35" s="21"/>
      <c r="K35" s="21"/>
      <c r="L35" s="21"/>
      <c r="M35" s="4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</row>
    <row r="36" spans="1:121" ht="31.5" customHeight="1">
      <c r="A36" s="16"/>
      <c r="B36" s="98" t="s">
        <v>75</v>
      </c>
      <c r="C36" s="79">
        <v>418492</v>
      </c>
      <c r="D36" s="79">
        <v>234045</v>
      </c>
      <c r="E36" s="79">
        <v>678274</v>
      </c>
      <c r="F36" s="81">
        <f t="shared" si="0"/>
        <v>34.505966615261677</v>
      </c>
      <c r="G36" s="1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</row>
    <row r="37" spans="1:121" ht="31.5" customHeight="1">
      <c r="A37" s="16"/>
      <c r="B37" s="98" t="s">
        <v>76</v>
      </c>
      <c r="C37" s="79">
        <v>672758</v>
      </c>
      <c r="D37" s="79">
        <v>387622</v>
      </c>
      <c r="E37" s="79">
        <v>976314</v>
      </c>
      <c r="F37" s="81">
        <f t="shared" si="0"/>
        <v>39.70259568130745</v>
      </c>
      <c r="G37" s="1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</row>
    <row r="38" spans="1:121" ht="31.5" customHeight="1">
      <c r="A38" s="16"/>
      <c r="B38" s="98" t="s">
        <v>77</v>
      </c>
      <c r="C38" s="79">
        <v>1009646</v>
      </c>
      <c r="D38" s="79">
        <v>618378</v>
      </c>
      <c r="E38" s="79">
        <v>1578152.5</v>
      </c>
      <c r="F38" s="81">
        <f t="shared" si="0"/>
        <v>39.183665710379699</v>
      </c>
      <c r="G38" s="1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</row>
    <row r="39" spans="1:121" ht="31.5" customHeight="1">
      <c r="A39" s="16"/>
      <c r="B39" s="98" t="s">
        <v>78</v>
      </c>
      <c r="C39" s="79">
        <v>504019</v>
      </c>
      <c r="D39" s="79">
        <v>283859</v>
      </c>
      <c r="E39" s="79">
        <v>1043339.5</v>
      </c>
      <c r="F39" s="81">
        <f>MIN(C39:D39)/E39*100</f>
        <v>27.206772100548289</v>
      </c>
      <c r="G39" s="16"/>
      <c r="H39" s="4"/>
      <c r="I39" s="21"/>
      <c r="J39" s="21"/>
      <c r="K39" s="21"/>
      <c r="L39" s="2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</row>
    <row r="40" spans="1:121" ht="3.9" customHeight="1">
      <c r="A40" s="16"/>
      <c r="B40" s="15"/>
      <c r="C40" s="16"/>
      <c r="D40" s="15"/>
      <c r="E40" s="15"/>
      <c r="F40" s="15"/>
      <c r="G40" s="1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</row>
    <row r="41" spans="1:121" ht="9.9" customHeight="1">
      <c r="A41" s="4"/>
      <c r="B41" s="6"/>
      <c r="C41" s="4"/>
      <c r="D41" s="71"/>
      <c r="E41" s="71"/>
      <c r="F41" s="4"/>
      <c r="G41" s="4"/>
      <c r="H41" s="7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</row>
    <row r="42" spans="1:121" ht="16.5" customHeight="1">
      <c r="A42" s="4"/>
      <c r="B42" s="33" t="s">
        <v>43</v>
      </c>
      <c r="C42" s="33"/>
      <c r="D42" s="33"/>
      <c r="E42" s="33"/>
      <c r="F42" s="33"/>
      <c r="G42" s="4"/>
      <c r="H42" s="33"/>
      <c r="I42" s="4"/>
      <c r="J42" s="4"/>
      <c r="K42" s="4"/>
      <c r="L42" s="4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</row>
    <row r="43" spans="1:121" ht="16.5" customHeight="1">
      <c r="A43" s="4"/>
      <c r="B43" s="33" t="s">
        <v>183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</row>
    <row r="44" spans="1:121" ht="16.5" customHeight="1">
      <c r="A44" s="4"/>
      <c r="B44" s="34" t="s">
        <v>184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</row>
    <row r="45" spans="1:121" ht="16.5" customHeight="1">
      <c r="A45" s="4"/>
      <c r="B45" s="3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</row>
    <row r="46" spans="1:121" ht="16.5" customHeight="1">
      <c r="A46" s="4"/>
      <c r="B46" s="4"/>
      <c r="C46" s="4"/>
      <c r="D46" s="4"/>
      <c r="E46" s="4"/>
      <c r="F46" s="4"/>
      <c r="G46" s="4"/>
      <c r="H46" s="4"/>
      <c r="I46" s="33"/>
      <c r="J46" s="33"/>
      <c r="K46" s="33"/>
      <c r="L46" s="3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</row>
  </sheetData>
  <mergeCells count="2">
    <mergeCell ref="B5:B6"/>
    <mergeCell ref="C5:F5"/>
  </mergeCells>
  <printOptions horizontalCentered="1" verticalCentered="1"/>
  <pageMargins left="0" right="0" top="0" bottom="0" header="0.19" footer="0.18"/>
  <pageSetup paperSize="9"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d10cd-4c04-4ec8-ba05-3e70f37df872">
      <Terms xmlns="http://schemas.microsoft.com/office/infopath/2007/PartnerControls"/>
    </lcf76f155ced4ddcb4097134ff3c332f>
    <TaxCatchAll xmlns="67ac2bfe-88d2-49dd-8544-fcb6aa9f701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0B532571D01743925DA9500A8046C1" ma:contentTypeVersion="17" ma:contentTypeDescription="Crie um novo documento." ma:contentTypeScope="" ma:versionID="9134f11aabaeac4033fd2a51ad0a6e09">
  <xsd:schema xmlns:xsd="http://www.w3.org/2001/XMLSchema" xmlns:xs="http://www.w3.org/2001/XMLSchema" xmlns:p="http://schemas.microsoft.com/office/2006/metadata/properties" xmlns:ns2="67ac2bfe-88d2-49dd-8544-fcb6aa9f7016" xmlns:ns3="2f3d10cd-4c04-4ec8-ba05-3e70f37df872" targetNamespace="http://schemas.microsoft.com/office/2006/metadata/properties" ma:root="true" ma:fieldsID="9cb48b10721108daa33da7f9e7689878" ns2:_="" ns3:_="">
    <xsd:import namespace="67ac2bfe-88d2-49dd-8544-fcb6aa9f7016"/>
    <xsd:import namespace="2f3d10cd-4c04-4ec8-ba05-3e70f37df87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2bfe-88d2-49dd-8544-fcb6aa9f70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3a9348-7f5c-478c-8bc5-ab48bf4da463}" ma:internalName="TaxCatchAll" ma:showField="CatchAllData" ma:web="67ac2bfe-88d2-49dd-8544-fcb6aa9f7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d10cd-4c04-4ec8-ba05-3e70f37df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BAAA72-4A3D-4804-8E68-264C2A1B4CA2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f3d10cd-4c04-4ec8-ba05-3e70f37df872"/>
    <ds:schemaRef ds:uri="http://purl.org/dc/dcmitype/"/>
    <ds:schemaRef ds:uri="67ac2bfe-88d2-49dd-8544-fcb6aa9f701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F504FF-7C76-412D-8E29-2F05C4D7393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65B800C-6857-459E-9D41-7E3FBDA0F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c2bfe-88d2-49dd-8544-fcb6aa9f7016"/>
    <ds:schemaRef ds:uri="2f3d10cd-4c04-4ec8-ba05-3e70f37df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FDEEBB-0F51-4CF4-9D2E-4845B96439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CAGED</vt:lpstr>
      <vt:lpstr>Sumário</vt:lpstr>
      <vt:lpstr>Tabela 4</vt:lpstr>
      <vt:lpstr>Tabela 6</vt:lpstr>
      <vt:lpstr>Tabela 6.1</vt:lpstr>
      <vt:lpstr>Tabela 9</vt:lpstr>
      <vt:lpstr>Tabela 11</vt:lpstr>
      <vt:lpstr>Sumário!Area_de_impressao</vt:lpstr>
      <vt:lpstr>'Tabela 11'!Area_de_impressao</vt:lpstr>
      <vt:lpstr>'Tabela 6'!Area_de_impressao</vt:lpstr>
      <vt:lpstr>'Tabela 6.1'!Area_de_impressao</vt:lpstr>
      <vt:lpstr>'Tabela 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Rosângela Jardim de Farias</dc:creator>
  <cp:keywords/>
  <dc:description/>
  <cp:lastModifiedBy>Lucas Azevedo Gomes (Estratégia)</cp:lastModifiedBy>
  <cp:revision/>
  <dcterms:created xsi:type="dcterms:W3CDTF">2016-09-01T12:53:14Z</dcterms:created>
  <dcterms:modified xsi:type="dcterms:W3CDTF">2026-09-15T17:05:54Z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0x010100630B532571D01743925DA9500A8046C1</vt:lpwstr>
  </property>
  <property fmtid="{D5CDD505-2E9C-101B-9397-08002B2CF9AE}" pid="3" name="MediaServiceImageTags">
    <vt:lpwstr/>
  </property>
</Properties>
</file>