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raficos" sheetId="4" r:id="rId1"/>
    <sheet name="Resultados_Gerais" sheetId="1" r:id="rId2"/>
    <sheet name="Todos_Valores" sheetId="3" r:id="rId3"/>
    <sheet name="Meus_Valores" sheetId="2" r:id="rId4"/>
  </sheets>
  <calcPr calcId="152511"/>
</workbook>
</file>

<file path=xl/calcChain.xml><?xml version="1.0" encoding="utf-8"?>
<calcChain xmlns="http://schemas.openxmlformats.org/spreadsheetml/2006/main">
  <c r="K21" i="1" l="1"/>
  <c r="M8" i="3" l="1"/>
  <c r="M9" i="3"/>
  <c r="M10" i="3"/>
  <c r="M11" i="3"/>
  <c r="M12" i="3"/>
  <c r="M13" i="3"/>
  <c r="M14" i="3"/>
  <c r="M15" i="3"/>
  <c r="M16" i="3"/>
  <c r="D203" i="3" s="1"/>
  <c r="M7" i="3"/>
  <c r="M6" i="3"/>
  <c r="D204" i="3"/>
  <c r="D205" i="3"/>
  <c r="D206" i="3"/>
  <c r="D207" i="3"/>
  <c r="D208" i="3"/>
  <c r="D209" i="3"/>
  <c r="D210" i="3"/>
  <c r="D211" i="3"/>
  <c r="D212" i="3"/>
  <c r="D213" i="3"/>
  <c r="N204" i="3"/>
  <c r="N205" i="3"/>
  <c r="N206" i="3"/>
  <c r="N207" i="3"/>
  <c r="N208" i="3"/>
  <c r="N209" i="3"/>
  <c r="N210" i="3"/>
  <c r="N211" i="3"/>
  <c r="N212" i="3"/>
  <c r="N213" i="3"/>
  <c r="N184" i="3"/>
  <c r="N185" i="3"/>
  <c r="N186" i="3"/>
  <c r="N187" i="3"/>
  <c r="N188" i="3"/>
  <c r="N189" i="3"/>
  <c r="N190" i="3"/>
  <c r="N191" i="3"/>
  <c r="N192" i="3"/>
  <c r="N193" i="3"/>
  <c r="N164" i="3"/>
  <c r="N165" i="3"/>
  <c r="N166" i="3"/>
  <c r="N167" i="3"/>
  <c r="N168" i="3"/>
  <c r="N169" i="3"/>
  <c r="N170" i="3"/>
  <c r="N171" i="3"/>
  <c r="N172" i="3"/>
  <c r="N173" i="3"/>
  <c r="N144" i="3"/>
  <c r="N145" i="3"/>
  <c r="N146" i="3"/>
  <c r="N147" i="3"/>
  <c r="N148" i="3"/>
  <c r="N149" i="3"/>
  <c r="N150" i="3"/>
  <c r="N151" i="3"/>
  <c r="N152" i="3"/>
  <c r="N153" i="3"/>
  <c r="N124" i="3"/>
  <c r="N125" i="3"/>
  <c r="N126" i="3"/>
  <c r="N127" i="3"/>
  <c r="N128" i="3"/>
  <c r="N129" i="3"/>
  <c r="N130" i="3"/>
  <c r="N131" i="3"/>
  <c r="N132" i="3"/>
  <c r="N133" i="3"/>
  <c r="N104" i="3"/>
  <c r="N105" i="3"/>
  <c r="N106" i="3"/>
  <c r="N107" i="3"/>
  <c r="N108" i="3"/>
  <c r="N109" i="3"/>
  <c r="N110" i="3"/>
  <c r="N111" i="3"/>
  <c r="N112" i="3"/>
  <c r="N113" i="3"/>
  <c r="I204" i="3"/>
  <c r="I205" i="3"/>
  <c r="I206" i="3"/>
  <c r="I207" i="3"/>
  <c r="I208" i="3"/>
  <c r="I209" i="3"/>
  <c r="I210" i="3"/>
  <c r="I211" i="3"/>
  <c r="I212" i="3"/>
  <c r="I213" i="3"/>
  <c r="I184" i="3"/>
  <c r="I185" i="3"/>
  <c r="I186" i="3"/>
  <c r="I187" i="3"/>
  <c r="I188" i="3"/>
  <c r="I189" i="3"/>
  <c r="I190" i="3"/>
  <c r="I191" i="3"/>
  <c r="I192" i="3"/>
  <c r="I193" i="3"/>
  <c r="I164" i="3"/>
  <c r="I165" i="3"/>
  <c r="I166" i="3"/>
  <c r="I167" i="3"/>
  <c r="I168" i="3"/>
  <c r="I169" i="3"/>
  <c r="I170" i="3"/>
  <c r="I171" i="3"/>
  <c r="I172" i="3"/>
  <c r="I173" i="3"/>
  <c r="I144" i="3"/>
  <c r="I145" i="3"/>
  <c r="I146" i="3"/>
  <c r="I147" i="3"/>
  <c r="I148" i="3"/>
  <c r="I149" i="3"/>
  <c r="I150" i="3"/>
  <c r="I151" i="3"/>
  <c r="I152" i="3"/>
  <c r="I153" i="3"/>
  <c r="I124" i="3"/>
  <c r="I125" i="3"/>
  <c r="I126" i="3"/>
  <c r="I127" i="3"/>
  <c r="I128" i="3"/>
  <c r="I129" i="3"/>
  <c r="I130" i="3"/>
  <c r="I131" i="3"/>
  <c r="I132" i="3"/>
  <c r="I133" i="3"/>
  <c r="I104" i="3"/>
  <c r="I105" i="3"/>
  <c r="I106" i="3"/>
  <c r="I107" i="3"/>
  <c r="I108" i="3"/>
  <c r="I109" i="3"/>
  <c r="I110" i="3"/>
  <c r="I111" i="3"/>
  <c r="I112" i="3"/>
  <c r="I113" i="3"/>
  <c r="D184" i="3"/>
  <c r="D185" i="3"/>
  <c r="D186" i="3"/>
  <c r="D187" i="3"/>
  <c r="D188" i="3"/>
  <c r="D189" i="3"/>
  <c r="D190" i="3"/>
  <c r="D191" i="3"/>
  <c r="D192" i="3"/>
  <c r="D193" i="3"/>
  <c r="D164" i="3"/>
  <c r="D165" i="3"/>
  <c r="D166" i="3"/>
  <c r="D167" i="3"/>
  <c r="D168" i="3"/>
  <c r="D169" i="3"/>
  <c r="D170" i="3"/>
  <c r="D171" i="3"/>
  <c r="D172" i="3"/>
  <c r="D173" i="3"/>
  <c r="D144" i="3"/>
  <c r="D145" i="3"/>
  <c r="D146" i="3"/>
  <c r="D147" i="3"/>
  <c r="D148" i="3"/>
  <c r="D149" i="3"/>
  <c r="D150" i="3"/>
  <c r="D151" i="3"/>
  <c r="D152" i="3"/>
  <c r="D153" i="3"/>
  <c r="D124" i="3"/>
  <c r="D125" i="3"/>
  <c r="D126" i="3"/>
  <c r="D127" i="3"/>
  <c r="D128" i="3"/>
  <c r="D129" i="3"/>
  <c r="D130" i="3"/>
  <c r="D131" i="3"/>
  <c r="D132" i="3"/>
  <c r="D133" i="3"/>
  <c r="D104" i="3"/>
  <c r="D105" i="3"/>
  <c r="D106" i="3"/>
  <c r="D107" i="3"/>
  <c r="D108" i="3"/>
  <c r="D109" i="3"/>
  <c r="D110" i="3"/>
  <c r="D111" i="3"/>
  <c r="D112" i="3"/>
  <c r="D113" i="3"/>
  <c r="E54" i="3" l="1"/>
  <c r="N195" i="3" s="1"/>
  <c r="F54" i="3"/>
  <c r="N196" i="3" s="1"/>
  <c r="G54" i="3"/>
  <c r="N197" i="3" s="1"/>
  <c r="H54" i="3"/>
  <c r="N198" i="3" s="1"/>
  <c r="I54" i="3"/>
  <c r="N199" i="3" s="1"/>
  <c r="J54" i="3"/>
  <c r="N200" i="3" s="1"/>
  <c r="K54" i="3"/>
  <c r="N201" i="3" s="1"/>
  <c r="L54" i="3"/>
  <c r="N202" i="3" s="1"/>
  <c r="M54" i="3"/>
  <c r="N203" i="3" s="1"/>
  <c r="D54" i="3"/>
  <c r="E35" i="3"/>
  <c r="I195" i="3" s="1"/>
  <c r="F35" i="3"/>
  <c r="I196" i="3" s="1"/>
  <c r="G35" i="3"/>
  <c r="I197" i="3" s="1"/>
  <c r="H35" i="3"/>
  <c r="I198" i="3" s="1"/>
  <c r="I35" i="3"/>
  <c r="I199" i="3" s="1"/>
  <c r="J35" i="3"/>
  <c r="I200" i="3" s="1"/>
  <c r="K35" i="3"/>
  <c r="I201" i="3" s="1"/>
  <c r="L35" i="3"/>
  <c r="I202" i="3" s="1"/>
  <c r="M35" i="3"/>
  <c r="I203" i="3" s="1"/>
  <c r="D35" i="3"/>
  <c r="X54" i="3" l="1"/>
  <c r="X35" i="3"/>
  <c r="H17" i="1" s="1"/>
  <c r="L17" i="1"/>
  <c r="N194" i="3"/>
  <c r="I194" i="3"/>
  <c r="E80" i="2"/>
  <c r="F80" i="2"/>
  <c r="G80" i="2"/>
  <c r="H80" i="2"/>
  <c r="I80" i="2"/>
  <c r="J80" i="2"/>
  <c r="K80" i="2"/>
  <c r="L80" i="2"/>
  <c r="M80" i="2"/>
  <c r="D80" i="2"/>
  <c r="E78" i="2"/>
  <c r="F78" i="2"/>
  <c r="G78" i="2"/>
  <c r="H78" i="2"/>
  <c r="I78" i="2"/>
  <c r="J78" i="2"/>
  <c r="K78" i="2"/>
  <c r="L78" i="2"/>
  <c r="M78" i="2"/>
  <c r="D78" i="2"/>
  <c r="E75" i="2"/>
  <c r="E79" i="2" s="1"/>
  <c r="F75" i="2"/>
  <c r="F79" i="2" s="1"/>
  <c r="G75" i="2"/>
  <c r="G79" i="2" s="1"/>
  <c r="H75" i="2"/>
  <c r="H79" i="2" s="1"/>
  <c r="I75" i="2"/>
  <c r="I79" i="2" s="1"/>
  <c r="J75" i="2"/>
  <c r="J79" i="2" s="1"/>
  <c r="K75" i="2"/>
  <c r="K79" i="2" s="1"/>
  <c r="L75" i="2"/>
  <c r="L79" i="2" s="1"/>
  <c r="M75" i="2"/>
  <c r="M79" i="2" s="1"/>
  <c r="D75" i="2"/>
  <c r="D79" i="2" s="1"/>
  <c r="E74" i="2"/>
  <c r="E77" i="2" s="1"/>
  <c r="E82" i="2" s="1"/>
  <c r="F74" i="2"/>
  <c r="F77" i="2" s="1"/>
  <c r="F82" i="2" s="1"/>
  <c r="G74" i="2"/>
  <c r="G77" i="2" s="1"/>
  <c r="G82" i="2" s="1"/>
  <c r="H74" i="2"/>
  <c r="H77" i="2" s="1"/>
  <c r="H82" i="2" s="1"/>
  <c r="I74" i="2"/>
  <c r="I77" i="2" s="1"/>
  <c r="I82" i="2" s="1"/>
  <c r="J74" i="2"/>
  <c r="J77" i="2" s="1"/>
  <c r="J82" i="2" s="1"/>
  <c r="K74" i="2"/>
  <c r="K77" i="2" s="1"/>
  <c r="K82" i="2" s="1"/>
  <c r="L74" i="2"/>
  <c r="L77" i="2" s="1"/>
  <c r="L82" i="2" s="1"/>
  <c r="M74" i="2"/>
  <c r="M77" i="2" s="1"/>
  <c r="M82" i="2" s="1"/>
  <c r="D74" i="2"/>
  <c r="D77" i="2" s="1"/>
  <c r="D82" i="2" s="1"/>
  <c r="E52" i="2"/>
  <c r="F52" i="2"/>
  <c r="G52" i="2"/>
  <c r="H52" i="2"/>
  <c r="I52" i="2"/>
  <c r="J52" i="2"/>
  <c r="K52" i="2"/>
  <c r="L52" i="2"/>
  <c r="M52" i="2"/>
  <c r="D52" i="2"/>
  <c r="E50" i="2"/>
  <c r="F50" i="2"/>
  <c r="G50" i="2"/>
  <c r="H50" i="2"/>
  <c r="I50" i="2"/>
  <c r="J50" i="2"/>
  <c r="K50" i="2"/>
  <c r="L50" i="2"/>
  <c r="M50" i="2"/>
  <c r="D50" i="2"/>
  <c r="E47" i="2"/>
  <c r="E51" i="2" s="1"/>
  <c r="F47" i="2"/>
  <c r="F51" i="2" s="1"/>
  <c r="G47" i="2"/>
  <c r="G51" i="2" s="1"/>
  <c r="H47" i="2"/>
  <c r="H51" i="2" s="1"/>
  <c r="I47" i="2"/>
  <c r="I51" i="2" s="1"/>
  <c r="J47" i="2"/>
  <c r="J51" i="2" s="1"/>
  <c r="K47" i="2"/>
  <c r="K51" i="2" s="1"/>
  <c r="L47" i="2"/>
  <c r="L51" i="2" s="1"/>
  <c r="M47" i="2"/>
  <c r="M51" i="2" s="1"/>
  <c r="D47" i="2"/>
  <c r="D51" i="2" s="1"/>
  <c r="E46" i="2"/>
  <c r="E49" i="2" s="1"/>
  <c r="E54" i="2" s="1"/>
  <c r="F46" i="2"/>
  <c r="F49" i="2" s="1"/>
  <c r="F54" i="2" s="1"/>
  <c r="G46" i="2"/>
  <c r="G49" i="2" s="1"/>
  <c r="G54" i="2" s="1"/>
  <c r="H46" i="2"/>
  <c r="H49" i="2" s="1"/>
  <c r="H54" i="2" s="1"/>
  <c r="I46" i="2"/>
  <c r="I49" i="2" s="1"/>
  <c r="I54" i="2" s="1"/>
  <c r="J46" i="2"/>
  <c r="J49" i="2" s="1"/>
  <c r="J54" i="2" s="1"/>
  <c r="K46" i="2"/>
  <c r="K49" i="2" s="1"/>
  <c r="K54" i="2" s="1"/>
  <c r="L46" i="2"/>
  <c r="L49" i="2" s="1"/>
  <c r="L54" i="2" s="1"/>
  <c r="M46" i="2"/>
  <c r="M49" i="2" s="1"/>
  <c r="M54" i="2" s="1"/>
  <c r="D46" i="2"/>
  <c r="D49" i="2" s="1"/>
  <c r="D54" i="2" s="1"/>
  <c r="E24" i="2"/>
  <c r="F24" i="2"/>
  <c r="G24" i="2"/>
  <c r="H24" i="2"/>
  <c r="I24" i="2"/>
  <c r="J24" i="2"/>
  <c r="K24" i="2"/>
  <c r="L24" i="2"/>
  <c r="M24" i="2"/>
  <c r="D24" i="2"/>
  <c r="E22" i="2"/>
  <c r="F22" i="2"/>
  <c r="G22" i="2"/>
  <c r="H22" i="2"/>
  <c r="I22" i="2"/>
  <c r="J22" i="2"/>
  <c r="K22" i="2"/>
  <c r="L22" i="2"/>
  <c r="M22" i="2"/>
  <c r="D22" i="2"/>
  <c r="E19" i="2"/>
  <c r="E23" i="2" s="1"/>
  <c r="F19" i="2"/>
  <c r="F23" i="2" s="1"/>
  <c r="G19" i="2"/>
  <c r="G23" i="2" s="1"/>
  <c r="H19" i="2"/>
  <c r="H23" i="2" s="1"/>
  <c r="I19" i="2"/>
  <c r="I23" i="2" s="1"/>
  <c r="J19" i="2"/>
  <c r="J23" i="2" s="1"/>
  <c r="K19" i="2"/>
  <c r="K23" i="2" s="1"/>
  <c r="L19" i="2"/>
  <c r="L23" i="2" s="1"/>
  <c r="M19" i="2"/>
  <c r="M23" i="2" s="1"/>
  <c r="D19" i="2"/>
  <c r="D23" i="2" s="1"/>
  <c r="E18" i="2"/>
  <c r="E21" i="2" s="1"/>
  <c r="E26" i="2" s="1"/>
  <c r="E16" i="3" s="1"/>
  <c r="D195" i="3" s="1"/>
  <c r="F18" i="2"/>
  <c r="F21" i="2" s="1"/>
  <c r="F26" i="2" s="1"/>
  <c r="F16" i="3" s="1"/>
  <c r="D196" i="3" s="1"/>
  <c r="G18" i="2"/>
  <c r="G21" i="2" s="1"/>
  <c r="G26" i="2" s="1"/>
  <c r="G16" i="3" s="1"/>
  <c r="D197" i="3" s="1"/>
  <c r="H18" i="2"/>
  <c r="H21" i="2" s="1"/>
  <c r="H26" i="2" s="1"/>
  <c r="H16" i="3" s="1"/>
  <c r="D198" i="3" s="1"/>
  <c r="I18" i="2"/>
  <c r="I21" i="2" s="1"/>
  <c r="I26" i="2" s="1"/>
  <c r="I16" i="3" s="1"/>
  <c r="D199" i="3" s="1"/>
  <c r="J18" i="2"/>
  <c r="J21" i="2" s="1"/>
  <c r="J26" i="2" s="1"/>
  <c r="J16" i="3" s="1"/>
  <c r="D200" i="3" s="1"/>
  <c r="K18" i="2"/>
  <c r="K21" i="2" s="1"/>
  <c r="K26" i="2" s="1"/>
  <c r="K16" i="3" s="1"/>
  <c r="D201" i="3" s="1"/>
  <c r="L18" i="2"/>
  <c r="L21" i="2" s="1"/>
  <c r="L26" i="2" s="1"/>
  <c r="L16" i="3" s="1"/>
  <c r="D202" i="3" s="1"/>
  <c r="M18" i="2"/>
  <c r="M21" i="2" s="1"/>
  <c r="M26" i="2" s="1"/>
  <c r="D18" i="2"/>
  <c r="D21" i="2" s="1"/>
  <c r="D26" i="2" s="1"/>
  <c r="D16" i="3" s="1"/>
  <c r="D194" i="3" l="1"/>
  <c r="X16" i="3"/>
  <c r="D17" i="1" s="1"/>
  <c r="L14" i="3" l="1"/>
  <c r="K14" i="3"/>
  <c r="J14" i="3"/>
  <c r="I14" i="3"/>
  <c r="G14" i="3"/>
  <c r="F14" i="3"/>
  <c r="E14" i="3"/>
  <c r="D14" i="3"/>
  <c r="X14" i="3" s="1"/>
  <c r="L12" i="3"/>
  <c r="K12" i="3"/>
  <c r="J12" i="3"/>
  <c r="I12" i="3"/>
  <c r="H12" i="3"/>
  <c r="G12" i="3"/>
  <c r="F12" i="3"/>
  <c r="E12" i="3"/>
  <c r="D12" i="3"/>
  <c r="L10" i="3"/>
  <c r="K10" i="3"/>
  <c r="J10" i="3"/>
  <c r="I10" i="3"/>
  <c r="H10" i="3"/>
  <c r="G10" i="3"/>
  <c r="F10" i="3"/>
  <c r="E10" i="3"/>
  <c r="D10" i="3"/>
  <c r="D183" i="3"/>
  <c r="L15" i="3"/>
  <c r="D182" i="3" s="1"/>
  <c r="K15" i="3"/>
  <c r="D181" i="3" s="1"/>
  <c r="J15" i="3"/>
  <c r="D180" i="3" s="1"/>
  <c r="I15" i="3"/>
  <c r="D179" i="3" s="1"/>
  <c r="H15" i="3"/>
  <c r="D178" i="3" s="1"/>
  <c r="G15" i="3"/>
  <c r="D177" i="3" s="1"/>
  <c r="F15" i="3"/>
  <c r="D176" i="3" s="1"/>
  <c r="E15" i="3"/>
  <c r="D175" i="3" s="1"/>
  <c r="D15" i="3"/>
  <c r="D163" i="3"/>
  <c r="L13" i="3"/>
  <c r="D162" i="3" s="1"/>
  <c r="K13" i="3"/>
  <c r="D161" i="3" s="1"/>
  <c r="J13" i="3"/>
  <c r="D160" i="3" s="1"/>
  <c r="I13" i="3"/>
  <c r="D159" i="3" s="1"/>
  <c r="H13" i="3"/>
  <c r="D158" i="3" s="1"/>
  <c r="G13" i="3"/>
  <c r="D157" i="3" s="1"/>
  <c r="F13" i="3"/>
  <c r="D156" i="3" s="1"/>
  <c r="E13" i="3"/>
  <c r="D155" i="3" s="1"/>
  <c r="D13" i="3"/>
  <c r="D143" i="3"/>
  <c r="L11" i="3"/>
  <c r="D142" i="3" s="1"/>
  <c r="K11" i="3"/>
  <c r="D141" i="3" s="1"/>
  <c r="J11" i="3"/>
  <c r="D140" i="3" s="1"/>
  <c r="I11" i="3"/>
  <c r="D139" i="3" s="1"/>
  <c r="H11" i="3"/>
  <c r="D138" i="3" s="1"/>
  <c r="G11" i="3"/>
  <c r="D137" i="3" s="1"/>
  <c r="F11" i="3"/>
  <c r="D136" i="3" s="1"/>
  <c r="E11" i="3"/>
  <c r="D135" i="3" s="1"/>
  <c r="D11" i="3"/>
  <c r="D123" i="3"/>
  <c r="L9" i="3"/>
  <c r="D122" i="3" s="1"/>
  <c r="K9" i="3"/>
  <c r="D121" i="3" s="1"/>
  <c r="J9" i="3"/>
  <c r="D120" i="3" s="1"/>
  <c r="I9" i="3"/>
  <c r="D119" i="3" s="1"/>
  <c r="H9" i="3"/>
  <c r="D118" i="3" s="1"/>
  <c r="G9" i="3"/>
  <c r="D117" i="3" s="1"/>
  <c r="F9" i="3"/>
  <c r="D116" i="3" s="1"/>
  <c r="E9" i="3"/>
  <c r="D115" i="3" s="1"/>
  <c r="D9" i="3"/>
  <c r="L8" i="3"/>
  <c r="K8" i="3"/>
  <c r="J8" i="3"/>
  <c r="I8" i="3"/>
  <c r="H8" i="3"/>
  <c r="G8" i="3"/>
  <c r="F8" i="3"/>
  <c r="E8" i="3"/>
  <c r="D8" i="3"/>
  <c r="D103" i="3"/>
  <c r="L7" i="3"/>
  <c r="D102" i="3" s="1"/>
  <c r="K7" i="3"/>
  <c r="D101" i="3" s="1"/>
  <c r="J7" i="3"/>
  <c r="D100" i="3" s="1"/>
  <c r="I7" i="3"/>
  <c r="D99" i="3" s="1"/>
  <c r="H7" i="3"/>
  <c r="D98" i="3" s="1"/>
  <c r="G7" i="3"/>
  <c r="D97" i="3" s="1"/>
  <c r="F7" i="3"/>
  <c r="D96" i="3" s="1"/>
  <c r="E7" i="3"/>
  <c r="D95" i="3" s="1"/>
  <c r="D7" i="3"/>
  <c r="D94" i="3" s="1"/>
  <c r="L6" i="3"/>
  <c r="K6" i="3"/>
  <c r="J6" i="3"/>
  <c r="I6" i="3"/>
  <c r="H6" i="3"/>
  <c r="G6" i="3"/>
  <c r="F6" i="3"/>
  <c r="E6" i="3"/>
  <c r="D6" i="3"/>
  <c r="D114" i="3" l="1"/>
  <c r="X9" i="3"/>
  <c r="D134" i="3"/>
  <c r="X11" i="3"/>
  <c r="D154" i="3"/>
  <c r="X13" i="3"/>
  <c r="D174" i="3"/>
  <c r="X15" i="3"/>
  <c r="X12" i="3"/>
  <c r="E51" i="3"/>
  <c r="N155" i="3" s="1"/>
  <c r="F51" i="3"/>
  <c r="N156" i="3" s="1"/>
  <c r="G51" i="3"/>
  <c r="N157" i="3" s="1"/>
  <c r="H51" i="3"/>
  <c r="N158" i="3" s="1"/>
  <c r="I51" i="3"/>
  <c r="N159" i="3" s="1"/>
  <c r="J51" i="3"/>
  <c r="N160" i="3" s="1"/>
  <c r="K51" i="3"/>
  <c r="N161" i="3" s="1"/>
  <c r="L51" i="3"/>
  <c r="N162" i="3" s="1"/>
  <c r="M51" i="3"/>
  <c r="N163" i="3" s="1"/>
  <c r="D51" i="3"/>
  <c r="E53" i="3"/>
  <c r="N175" i="3" s="1"/>
  <c r="F53" i="3"/>
  <c r="N176" i="3" s="1"/>
  <c r="G53" i="3"/>
  <c r="N177" i="3" s="1"/>
  <c r="H53" i="3"/>
  <c r="N178" i="3" s="1"/>
  <c r="I53" i="3"/>
  <c r="N179" i="3" s="1"/>
  <c r="J53" i="3"/>
  <c r="N180" i="3" s="1"/>
  <c r="K53" i="3"/>
  <c r="N181" i="3" s="1"/>
  <c r="L53" i="3"/>
  <c r="N182" i="3" s="1"/>
  <c r="M53" i="3"/>
  <c r="N183" i="3" s="1"/>
  <c r="E52" i="3"/>
  <c r="F52" i="3"/>
  <c r="G52" i="3"/>
  <c r="H52" i="3"/>
  <c r="I52" i="3"/>
  <c r="J52" i="3"/>
  <c r="K52" i="3"/>
  <c r="L52" i="3"/>
  <c r="M52" i="3"/>
  <c r="E50" i="3"/>
  <c r="F50" i="3"/>
  <c r="G50" i="3"/>
  <c r="H50" i="3"/>
  <c r="I50" i="3"/>
  <c r="J50" i="3"/>
  <c r="K50" i="3"/>
  <c r="L50" i="3"/>
  <c r="M50" i="3"/>
  <c r="E49" i="3"/>
  <c r="N135" i="3" s="1"/>
  <c r="F49" i="3"/>
  <c r="N136" i="3" s="1"/>
  <c r="G49" i="3"/>
  <c r="N137" i="3" s="1"/>
  <c r="H49" i="3"/>
  <c r="N138" i="3" s="1"/>
  <c r="I49" i="3"/>
  <c r="N139" i="3" s="1"/>
  <c r="J49" i="3"/>
  <c r="N140" i="3" s="1"/>
  <c r="K49" i="3"/>
  <c r="N141" i="3" s="1"/>
  <c r="L49" i="3"/>
  <c r="N142" i="3" s="1"/>
  <c r="M49" i="3"/>
  <c r="N143" i="3" s="1"/>
  <c r="E48" i="3"/>
  <c r="F48" i="3"/>
  <c r="G48" i="3"/>
  <c r="H48" i="3"/>
  <c r="I48" i="3"/>
  <c r="J48" i="3"/>
  <c r="K48" i="3"/>
  <c r="L48" i="3"/>
  <c r="M48" i="3"/>
  <c r="E47" i="3"/>
  <c r="N115" i="3" s="1"/>
  <c r="F47" i="3"/>
  <c r="N116" i="3" s="1"/>
  <c r="G47" i="3"/>
  <c r="N117" i="3" s="1"/>
  <c r="H47" i="3"/>
  <c r="N118" i="3" s="1"/>
  <c r="I47" i="3"/>
  <c r="N119" i="3" s="1"/>
  <c r="J47" i="3"/>
  <c r="N120" i="3" s="1"/>
  <c r="K47" i="3"/>
  <c r="N121" i="3" s="1"/>
  <c r="L47" i="3"/>
  <c r="N122" i="3" s="1"/>
  <c r="M47" i="3"/>
  <c r="N123" i="3" s="1"/>
  <c r="E46" i="3"/>
  <c r="F46" i="3"/>
  <c r="G46" i="3"/>
  <c r="H46" i="3"/>
  <c r="I46" i="3"/>
  <c r="J46" i="3"/>
  <c r="K46" i="3"/>
  <c r="L46" i="3"/>
  <c r="M46" i="3"/>
  <c r="E45" i="3"/>
  <c r="N95" i="3" s="1"/>
  <c r="F45" i="3"/>
  <c r="N96" i="3" s="1"/>
  <c r="G45" i="3"/>
  <c r="N97" i="3" s="1"/>
  <c r="H45" i="3"/>
  <c r="N98" i="3" s="1"/>
  <c r="I45" i="3"/>
  <c r="N99" i="3" s="1"/>
  <c r="J45" i="3"/>
  <c r="N100" i="3" s="1"/>
  <c r="K45" i="3"/>
  <c r="N101" i="3" s="1"/>
  <c r="L45" i="3"/>
  <c r="N102" i="3" s="1"/>
  <c r="M45" i="3"/>
  <c r="N103" i="3" s="1"/>
  <c r="E44" i="3"/>
  <c r="F44" i="3"/>
  <c r="G44" i="3"/>
  <c r="H44" i="3"/>
  <c r="I44" i="3"/>
  <c r="J44" i="3"/>
  <c r="K44" i="3"/>
  <c r="L44" i="3"/>
  <c r="M44" i="3"/>
  <c r="D53" i="3"/>
  <c r="D52" i="3"/>
  <c r="X52" i="3" s="1"/>
  <c r="D50" i="3"/>
  <c r="D49" i="3"/>
  <c r="D48" i="3"/>
  <c r="D47" i="3"/>
  <c r="D46" i="3"/>
  <c r="D45" i="3"/>
  <c r="D44" i="3"/>
  <c r="E34" i="3"/>
  <c r="I175" i="3" s="1"/>
  <c r="F34" i="3"/>
  <c r="I176" i="3" s="1"/>
  <c r="G34" i="3"/>
  <c r="I177" i="3" s="1"/>
  <c r="H34" i="3"/>
  <c r="I178" i="3" s="1"/>
  <c r="I34" i="3"/>
  <c r="I179" i="3" s="1"/>
  <c r="J34" i="3"/>
  <c r="I180" i="3" s="1"/>
  <c r="K34" i="3"/>
  <c r="I181" i="3" s="1"/>
  <c r="L34" i="3"/>
  <c r="I182" i="3" s="1"/>
  <c r="M34" i="3"/>
  <c r="I183" i="3" s="1"/>
  <c r="E33" i="3"/>
  <c r="F33" i="3"/>
  <c r="G33" i="3"/>
  <c r="H33" i="3"/>
  <c r="I33" i="3"/>
  <c r="J33" i="3"/>
  <c r="K33" i="3"/>
  <c r="L33" i="3"/>
  <c r="M33" i="3"/>
  <c r="E32" i="3"/>
  <c r="I155" i="3" s="1"/>
  <c r="F32" i="3"/>
  <c r="I156" i="3" s="1"/>
  <c r="G32" i="3"/>
  <c r="I157" i="3" s="1"/>
  <c r="H32" i="3"/>
  <c r="I158" i="3" s="1"/>
  <c r="I32" i="3"/>
  <c r="I159" i="3" s="1"/>
  <c r="J32" i="3"/>
  <c r="I160" i="3" s="1"/>
  <c r="K32" i="3"/>
  <c r="I161" i="3" s="1"/>
  <c r="L32" i="3"/>
  <c r="I162" i="3" s="1"/>
  <c r="M32" i="3"/>
  <c r="I163" i="3" s="1"/>
  <c r="E31" i="3"/>
  <c r="F31" i="3"/>
  <c r="G31" i="3"/>
  <c r="H31" i="3"/>
  <c r="I31" i="3"/>
  <c r="J31" i="3"/>
  <c r="K31" i="3"/>
  <c r="L31" i="3"/>
  <c r="M31" i="3"/>
  <c r="E30" i="3"/>
  <c r="I135" i="3" s="1"/>
  <c r="F30" i="3"/>
  <c r="I136" i="3" s="1"/>
  <c r="G30" i="3"/>
  <c r="I137" i="3" s="1"/>
  <c r="H30" i="3"/>
  <c r="I138" i="3" s="1"/>
  <c r="I30" i="3"/>
  <c r="I139" i="3" s="1"/>
  <c r="J30" i="3"/>
  <c r="I140" i="3" s="1"/>
  <c r="K30" i="3"/>
  <c r="I141" i="3" s="1"/>
  <c r="L30" i="3"/>
  <c r="I142" i="3" s="1"/>
  <c r="M30" i="3"/>
  <c r="I143" i="3" s="1"/>
  <c r="E29" i="3"/>
  <c r="F29" i="3"/>
  <c r="G29" i="3"/>
  <c r="H29" i="3"/>
  <c r="I29" i="3"/>
  <c r="J29" i="3"/>
  <c r="K29" i="3"/>
  <c r="L29" i="3"/>
  <c r="M29" i="3"/>
  <c r="E28" i="3"/>
  <c r="I115" i="3" s="1"/>
  <c r="F28" i="3"/>
  <c r="I116" i="3" s="1"/>
  <c r="G28" i="3"/>
  <c r="I117" i="3" s="1"/>
  <c r="H28" i="3"/>
  <c r="I118" i="3" s="1"/>
  <c r="I28" i="3"/>
  <c r="I119" i="3" s="1"/>
  <c r="J28" i="3"/>
  <c r="I120" i="3" s="1"/>
  <c r="K28" i="3"/>
  <c r="I121" i="3" s="1"/>
  <c r="L28" i="3"/>
  <c r="I122" i="3" s="1"/>
  <c r="M28" i="3"/>
  <c r="I123" i="3" s="1"/>
  <c r="E27" i="3"/>
  <c r="F27" i="3"/>
  <c r="G27" i="3"/>
  <c r="H27" i="3"/>
  <c r="I27" i="3"/>
  <c r="J27" i="3"/>
  <c r="K27" i="3"/>
  <c r="L27" i="3"/>
  <c r="M27" i="3"/>
  <c r="E26" i="3"/>
  <c r="I95" i="3" s="1"/>
  <c r="F26" i="3"/>
  <c r="I96" i="3" s="1"/>
  <c r="G26" i="3"/>
  <c r="I97" i="3" s="1"/>
  <c r="H26" i="3"/>
  <c r="I98" i="3" s="1"/>
  <c r="I26" i="3"/>
  <c r="I99" i="3" s="1"/>
  <c r="J26" i="3"/>
  <c r="I100" i="3" s="1"/>
  <c r="K26" i="3"/>
  <c r="I101" i="3" s="1"/>
  <c r="L26" i="3"/>
  <c r="I102" i="3" s="1"/>
  <c r="M26" i="3"/>
  <c r="I103" i="3" s="1"/>
  <c r="E25" i="3"/>
  <c r="F25" i="3"/>
  <c r="G25" i="3"/>
  <c r="H25" i="3"/>
  <c r="I25" i="3"/>
  <c r="J25" i="3"/>
  <c r="K25" i="3"/>
  <c r="L25" i="3"/>
  <c r="M25" i="3"/>
  <c r="D34" i="3"/>
  <c r="D33" i="3"/>
  <c r="D32" i="3"/>
  <c r="D31" i="3"/>
  <c r="D30" i="3"/>
  <c r="D29" i="3"/>
  <c r="D28" i="3"/>
  <c r="D27" i="3"/>
  <c r="D26" i="3"/>
  <c r="D25" i="3"/>
  <c r="N94" i="3" l="1"/>
  <c r="X45" i="3"/>
  <c r="N114" i="3"/>
  <c r="X47" i="3"/>
  <c r="N134" i="3"/>
  <c r="X49" i="3"/>
  <c r="X46" i="3"/>
  <c r="X48" i="3"/>
  <c r="X50" i="3"/>
  <c r="N174" i="3"/>
  <c r="X53" i="3"/>
  <c r="N154" i="3"/>
  <c r="X51" i="3"/>
  <c r="I94" i="3"/>
  <c r="X26" i="3"/>
  <c r="I114" i="3"/>
  <c r="X28" i="3"/>
  <c r="I134" i="3"/>
  <c r="X30" i="3"/>
  <c r="I154" i="3"/>
  <c r="X32" i="3"/>
  <c r="I174" i="3"/>
  <c r="X34" i="3"/>
  <c r="X27" i="3"/>
  <c r="X29" i="3"/>
  <c r="X31" i="3"/>
  <c r="X33" i="3"/>
  <c r="E70" i="2"/>
  <c r="E76" i="2" s="1"/>
  <c r="E81" i="2" s="1"/>
  <c r="F70" i="2"/>
  <c r="F76" i="2" s="1"/>
  <c r="F81" i="2" s="1"/>
  <c r="G70" i="2"/>
  <c r="G76" i="2" s="1"/>
  <c r="G81" i="2" s="1"/>
  <c r="H70" i="2"/>
  <c r="H76" i="2" s="1"/>
  <c r="H81" i="2" s="1"/>
  <c r="I70" i="2"/>
  <c r="I76" i="2" s="1"/>
  <c r="I81" i="2" s="1"/>
  <c r="J70" i="2"/>
  <c r="J76" i="2" s="1"/>
  <c r="J81" i="2" s="1"/>
  <c r="K70" i="2"/>
  <c r="K76" i="2" s="1"/>
  <c r="K81" i="2" s="1"/>
  <c r="L70" i="2"/>
  <c r="L76" i="2" s="1"/>
  <c r="L81" i="2" s="1"/>
  <c r="M70" i="2"/>
  <c r="M76" i="2" s="1"/>
  <c r="M81" i="2" s="1"/>
  <c r="D70" i="2"/>
  <c r="D76" i="2" s="1"/>
  <c r="D81" i="2" s="1"/>
  <c r="E14" i="2"/>
  <c r="E20" i="2" s="1"/>
  <c r="E25" i="2" s="1"/>
  <c r="F14" i="2"/>
  <c r="F20" i="2" s="1"/>
  <c r="F25" i="2" s="1"/>
  <c r="G14" i="2"/>
  <c r="G20" i="2" s="1"/>
  <c r="G25" i="2" s="1"/>
  <c r="H14" i="2"/>
  <c r="H20" i="2" s="1"/>
  <c r="H25" i="2" s="1"/>
  <c r="I14" i="2"/>
  <c r="I20" i="2" s="1"/>
  <c r="I25" i="2" s="1"/>
  <c r="J14" i="2"/>
  <c r="J20" i="2" s="1"/>
  <c r="J25" i="2" s="1"/>
  <c r="K14" i="2"/>
  <c r="K20" i="2" s="1"/>
  <c r="K25" i="2" s="1"/>
  <c r="L14" i="2"/>
  <c r="L20" i="2" s="1"/>
  <c r="L25" i="2" s="1"/>
  <c r="M14" i="2"/>
  <c r="M20" i="2" s="1"/>
  <c r="M25" i="2" s="1"/>
  <c r="D14" i="2"/>
  <c r="D20" i="2" s="1"/>
  <c r="D25" i="2" s="1"/>
  <c r="E42" i="2"/>
  <c r="E48" i="2" s="1"/>
  <c r="E53" i="2" s="1"/>
  <c r="F42" i="2"/>
  <c r="F48" i="2" s="1"/>
  <c r="F53" i="2" s="1"/>
  <c r="G42" i="2"/>
  <c r="G48" i="2" s="1"/>
  <c r="G53" i="2" s="1"/>
  <c r="H42" i="2"/>
  <c r="H48" i="2" s="1"/>
  <c r="H53" i="2" s="1"/>
  <c r="I42" i="2"/>
  <c r="I48" i="2" s="1"/>
  <c r="I53" i="2" s="1"/>
  <c r="J42" i="2"/>
  <c r="J48" i="2" s="1"/>
  <c r="J53" i="2" s="1"/>
  <c r="K42" i="2"/>
  <c r="K48" i="2" s="1"/>
  <c r="K53" i="2" s="1"/>
  <c r="L42" i="2"/>
  <c r="L48" i="2" s="1"/>
  <c r="L53" i="2" s="1"/>
  <c r="M42" i="2"/>
  <c r="M48" i="2" s="1"/>
  <c r="M53" i="2" s="1"/>
  <c r="D42" i="2"/>
  <c r="D48" i="2" s="1"/>
  <c r="D53" i="2" s="1"/>
  <c r="X6" i="3" l="1"/>
  <c r="X44" i="3" l="1"/>
  <c r="L8" i="1"/>
  <c r="H8" i="1"/>
  <c r="X7" i="3"/>
  <c r="D8" i="1" s="1"/>
  <c r="L16" i="1"/>
  <c r="L14" i="1"/>
  <c r="L12" i="1"/>
  <c r="H16" i="1"/>
  <c r="H14" i="1"/>
  <c r="H12" i="1"/>
  <c r="X25" i="3"/>
  <c r="D16" i="1"/>
  <c r="D14" i="1"/>
  <c r="D12" i="1"/>
  <c r="L10" i="1" l="1"/>
  <c r="H10" i="1"/>
  <c r="X10" i="3"/>
  <c r="D10" i="1"/>
  <c r="X8" i="3"/>
  <c r="D18" i="1" l="1"/>
  <c r="L18" i="1"/>
  <c r="H18" i="1"/>
  <c r="G20" i="1" l="1"/>
  <c r="K20" i="1"/>
</calcChain>
</file>

<file path=xl/sharedStrings.xml><?xml version="1.0" encoding="utf-8"?>
<sst xmlns="http://schemas.openxmlformats.org/spreadsheetml/2006/main" count="175" uniqueCount="45">
  <si>
    <t>BubbleSort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</si>
  <si>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</si>
  <si>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</si>
  <si>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</si>
  <si>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</si>
  <si>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</si>
  <si>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</si>
  <si>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</si>
  <si>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</si>
  <si>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</si>
  <si>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1M</t>
  </si>
  <si>
    <r>
      <t xml:space="preserve">BubbleSort </t>
    </r>
    <r>
      <rPr>
        <sz val="12"/>
        <color theme="0"/>
        <rFont val="Khmer UI"/>
        <family val="2"/>
      </rPr>
      <t>(tempo em ms)</t>
    </r>
  </si>
  <si>
    <t xml:space="preserve"> </t>
  </si>
  <si>
    <t>150k</t>
  </si>
  <si>
    <t>125k</t>
  </si>
  <si>
    <t>175k</t>
  </si>
  <si>
    <t>225k</t>
  </si>
  <si>
    <t>Formula</t>
  </si>
  <si>
    <t>Comando</t>
  </si>
  <si>
    <t>1. Ctrl + C       2. Shift + F10       3. V</t>
  </si>
  <si>
    <t>Tamanho do Vetor</t>
  </si>
  <si>
    <t>Média de Tempo (ms)</t>
  </si>
  <si>
    <t>SelectionSort</t>
  </si>
  <si>
    <t>InsertionSort</t>
  </si>
  <si>
    <t>Media Geral</t>
  </si>
  <si>
    <t>Média</t>
  </si>
  <si>
    <t>Começo Pedro</t>
  </si>
  <si>
    <t>Ultimo Lucas</t>
  </si>
  <si>
    <r>
      <t xml:space="preserve">SelectionSort </t>
    </r>
    <r>
      <rPr>
        <sz val="12"/>
        <color theme="0"/>
        <rFont val="Khmer UI"/>
        <family val="2"/>
      </rPr>
      <t>(tempo em ms)</t>
    </r>
  </si>
  <si>
    <r>
      <t xml:space="preserve">InsertionSort </t>
    </r>
    <r>
      <rPr>
        <sz val="12"/>
        <color theme="0"/>
        <rFont val="Khmer UI"/>
        <family val="2"/>
      </rPr>
      <t>(tempo em ms)</t>
    </r>
  </si>
  <si>
    <t>250k</t>
  </si>
  <si>
    <t>Bonus</t>
  </si>
  <si>
    <t>Valores Estaticos Finais - BubbleSort</t>
  </si>
  <si>
    <t>Valores Estaticos Finais - SelectionSort</t>
  </si>
  <si>
    <t>Valores Estaticos Finais - InsertionSort</t>
  </si>
  <si>
    <t>Método de Sort para Controle</t>
  </si>
  <si>
    <t>Selection [Vertical]</t>
  </si>
  <si>
    <t>Bubble [Vertical]</t>
  </si>
  <si>
    <t>Insertion [Vertical]</t>
  </si>
  <si>
    <t>Random Max</t>
  </si>
  <si>
    <t>Random Min</t>
  </si>
  <si>
    <t>1.2M</t>
  </si>
  <si>
    <t>"=INT(M10*4 + $P$19 + (ALEATÓRIO()*2-1) * $P$20 + $P$21)"</t>
  </si>
  <si>
    <t>"=INT(M38*4 + $P$47 + (ALEATÓRIO()*2-1) * $P$48 + $P$49)"</t>
  </si>
  <si>
    <t>"=INT(M66*4 + $P$75 + (ALEATÓRIO()*2-1) * $P$76 + $P$77)"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</si>
</sst>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Khmer UI"/>
      <family val="2"/>
    </font>
    <font>
      <sz val="12"/>
      <color theme="1"/>
      <name val="Khmer UI"/>
      <family val="2"/>
    </font>
    <font>
      <sz val="12"/>
      <name val="Khmer UI"/>
      <family val="2"/>
    </font>
    <font>
      <sz val="16"/>
      <color theme="0"/>
      <name val="Khmer UI"/>
      <family val="2"/>
    </font>
    <font>
      <sz val="12"/>
      <color theme="0"/>
      <name val="Khmer UI"/>
      <family val="2"/>
    </font>
    <font>
      <b/>
      <sz val="12"/>
      <color theme="1"/>
      <name val="Khmer UI"/>
      <family val="2"/>
    </font>
    <font>
      <b/>
      <sz val="12"/>
      <name val="Khmer UI"/>
      <family val="2"/>
    </font>
    <font>
      <sz val="15"/>
      <color theme="0"/>
      <name val="Khmer UI"/>
      <family val="2"/>
    </font>
    <font>
      <b/>
      <sz val="18"/>
      <color theme="0"/>
      <name val="Khmer UI"/>
      <family val="2"/>
    </font>
    <font>
      <sz val="14"/>
      <color theme="1"/>
      <name val="Khmer UI"/>
      <family val="2"/>
    </font>
    <font>
      <sz val="14"/>
      <color theme="0"/>
      <name val="Khmer UI"/>
      <family val="2"/>
    </font>
    <font>
      <b/>
      <sz val="14"/>
      <color theme="1"/>
      <name val="Khmer UI"/>
      <family val="2"/>
    </font>
    <font>
      <b/>
      <sz val="14"/>
      <name val="Khmer UI"/>
      <family val="2"/>
    </font>
    <font>
      <sz val="14"/>
      <name val="Khmer UI"/>
      <family val="2"/>
    </font>
    <font>
      <b/>
      <u/>
      <sz val="11"/>
      <name val="Khmer UI"/>
      <family val="2"/>
    </font>
    <font>
      <u/>
      <sz val="14"/>
      <color theme="1"/>
      <name val="Calibri"/>
      <family val="2"/>
      <scheme val="minor"/>
    </font>
    <font>
      <b/>
      <i/>
      <sz val="12"/>
      <name val="Khmer UI"/>
      <family val="2"/>
    </font>
    <font>
      <i/>
      <sz val="12"/>
      <name val="Khmer UI"/>
      <family val="2"/>
    </font>
    <font>
      <sz val="11"/>
      <color rgb="FF00B050"/>
      <name val="Calibri"/>
      <family val="2"/>
      <scheme val="minor"/>
    </font>
    <font>
      <b/>
      <u/>
      <sz val="14"/>
      <color rgb="FF00C85A"/>
      <name val="Khmer UI"/>
      <family val="2"/>
    </font>
    <font>
      <sz val="12"/>
      <color rgb="FF00C85A"/>
      <name val="Khmer UI"/>
      <family val="2"/>
    </font>
    <font>
      <b/>
      <sz val="17"/>
      <color theme="0"/>
      <name val="Khmer UI"/>
      <family val="2"/>
    </font>
    <font>
      <sz val="14"/>
      <color theme="1"/>
      <name val="Calibri"/>
      <family val="2"/>
      <scheme val="minor"/>
    </font>
    <font>
      <sz val="11"/>
      <color rgb="FFFF0000"/>
      <name val="Khmer UI"/>
      <family val="2"/>
    </font>
    <font>
      <b/>
      <u/>
      <sz val="14"/>
      <color rgb="FFFF0000"/>
      <name val="Khmer UI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C79FF"/>
        <bgColor indexed="64"/>
      </patternFill>
    </fill>
    <fill>
      <patternFill patternType="solid">
        <fgColor rgb="FF7DA8FF"/>
        <bgColor indexed="64"/>
      </patternFill>
    </fill>
    <fill>
      <patternFill patternType="solid">
        <fgColor rgb="FF7DCDFF"/>
        <bgColor indexed="64"/>
      </patternFill>
    </fill>
    <fill>
      <patternFill patternType="solid">
        <fgColor rgb="FF69FFDB"/>
        <bgColor indexed="64"/>
      </patternFill>
    </fill>
    <fill>
      <patternFill patternType="solid">
        <fgColor rgb="FF5DFF9B"/>
        <bgColor indexed="64"/>
      </patternFill>
    </fill>
    <fill>
      <patternFill patternType="solid">
        <fgColor rgb="FF67FF5B"/>
        <bgColor indexed="64"/>
      </patternFill>
    </fill>
    <fill>
      <patternFill patternType="solid">
        <fgColor rgb="FFC3FF57"/>
        <bgColor indexed="64"/>
      </patternFill>
    </fill>
    <fill>
      <patternFill patternType="solid">
        <fgColor rgb="FFFFFF43"/>
        <bgColor indexed="64"/>
      </patternFill>
    </fill>
    <fill>
      <patternFill patternType="solid">
        <fgColor rgb="FFFFDC5B"/>
        <bgColor indexed="64"/>
      </patternFill>
    </fill>
    <fill>
      <patternFill patternType="solid">
        <fgColor rgb="FFFF8A5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CE0DE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635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16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0" fillId="6" borderId="2" xfId="0" applyNumberFormat="1" applyFont="1" applyFill="1" applyBorder="1" applyAlignment="1">
      <alignment horizontal="center" vertical="center"/>
    </xf>
    <xf numFmtId="1" fontId="10" fillId="7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1" fontId="10" fillId="9" borderId="2" xfId="0" applyNumberFormat="1" applyFont="1" applyFill="1" applyBorder="1" applyAlignment="1">
      <alignment horizontal="center" vertical="center"/>
    </xf>
    <xf numFmtId="1" fontId="10" fillId="10" borderId="2" xfId="0" applyNumberFormat="1" applyFont="1" applyFill="1" applyBorder="1" applyAlignment="1">
      <alignment horizontal="center" vertical="center"/>
    </xf>
    <xf numFmtId="1" fontId="10" fillId="11" borderId="2" xfId="0" applyNumberFormat="1" applyFont="1" applyFill="1" applyBorder="1" applyAlignment="1">
      <alignment horizontal="center" vertical="center"/>
    </xf>
    <xf numFmtId="1" fontId="14" fillId="12" borderId="2" xfId="0" applyNumberFormat="1" applyFont="1" applyFill="1" applyBorder="1" applyAlignment="1">
      <alignment horizontal="center" vertical="center"/>
    </xf>
    <xf numFmtId="1" fontId="16" fillId="15" borderId="2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17" fillId="14" borderId="2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1" fontId="2" fillId="15" borderId="2" xfId="0" applyNumberFormat="1" applyFont="1" applyFill="1" applyBorder="1" applyAlignment="1">
      <alignment horizontal="center" vertical="center"/>
    </xf>
    <xf numFmtId="0" fontId="19" fillId="13" borderId="0" xfId="0" applyFont="1" applyFill="1"/>
    <xf numFmtId="0" fontId="0" fillId="2" borderId="0" xfId="0" applyFill="1"/>
    <xf numFmtId="0" fontId="1" fillId="2" borderId="0" xfId="0" applyFont="1" applyFill="1"/>
    <xf numFmtId="0" fontId="1" fillId="13" borderId="4" xfId="0" applyFont="1" applyFill="1" applyBorder="1"/>
    <xf numFmtId="0" fontId="22" fillId="2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23" fillId="13" borderId="0" xfId="0" applyFont="1" applyFill="1"/>
    <xf numFmtId="0" fontId="3" fillId="20" borderId="2" xfId="0" applyFont="1" applyFill="1" applyBorder="1" applyAlignment="1">
      <alignment horizontal="center" vertical="center"/>
    </xf>
    <xf numFmtId="1" fontId="10" fillId="20" borderId="2" xfId="0" applyNumberFormat="1" applyFont="1" applyFill="1" applyBorder="1" applyAlignment="1">
      <alignment horizontal="center" vertical="center"/>
    </xf>
    <xf numFmtId="0" fontId="24" fillId="13" borderId="0" xfId="0" applyFont="1" applyFill="1"/>
    <xf numFmtId="0" fontId="21" fillId="13" borderId="0" xfId="0" applyFont="1" applyFill="1" applyAlignment="1">
      <alignment horizontal="center" vertical="center"/>
    </xf>
    <xf numFmtId="2" fontId="20" fillId="13" borderId="0" xfId="0" applyNumberFormat="1" applyFont="1" applyFill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  <color rgb="FFFF635B"/>
      <color rgb="FFFF8A5B"/>
      <color rgb="FFFF7979"/>
      <color rgb="FFFF4747"/>
      <color rgb="FF00C85A"/>
      <color rgb="FF2FFF8D"/>
      <color rgb="FF363636"/>
      <color rgb="FF797979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Métodos de Organização</a:t>
            </a:r>
          </a:p>
        </c:rich>
      </c:tx>
      <c:layout>
        <c:manualLayout>
          <c:xMode val="edge"/>
          <c:yMode val="edge"/>
          <c:x val="0.26641592457168461"/>
          <c:y val="1.4467510187063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769598041437487"/>
          <c:y val="0.15565746501133046"/>
          <c:w val="0.75223295241362531"/>
          <c:h val="0.68315532298546966"/>
        </c:manualLayout>
      </c:layout>
      <c:scatterChart>
        <c:scatterStyle val="lineMarker"/>
        <c:varyColors val="0"/>
        <c:ser>
          <c:idx val="1"/>
          <c:order val="0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Todos_Valores!$H$94:$H$213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Todos_Valores!$I$94:$I$213</c:f>
              <c:numCache>
                <c:formatCode>General</c:formatCode>
                <c:ptCount val="120"/>
                <c:pt idx="0">
                  <c:v>14579</c:v>
                </c:pt>
                <c:pt idx="1">
                  <c:v>14523</c:v>
                </c:pt>
                <c:pt idx="2">
                  <c:v>7281</c:v>
                </c:pt>
                <c:pt idx="3">
                  <c:v>7313</c:v>
                </c:pt>
                <c:pt idx="4">
                  <c:v>7281</c:v>
                </c:pt>
                <c:pt idx="5">
                  <c:v>7297</c:v>
                </c:pt>
                <c:pt idx="6">
                  <c:v>7274</c:v>
                </c:pt>
                <c:pt idx="7">
                  <c:v>7297</c:v>
                </c:pt>
                <c:pt idx="8">
                  <c:v>7281</c:v>
                </c:pt>
                <c:pt idx="9">
                  <c:v>7265</c:v>
                </c:pt>
                <c:pt idx="10">
                  <c:v>15037</c:v>
                </c:pt>
                <c:pt idx="11">
                  <c:v>15001</c:v>
                </c:pt>
                <c:pt idx="12">
                  <c:v>3886</c:v>
                </c:pt>
                <c:pt idx="13">
                  <c:v>3886</c:v>
                </c:pt>
                <c:pt idx="14">
                  <c:v>3878</c:v>
                </c:pt>
                <c:pt idx="15">
                  <c:v>3868</c:v>
                </c:pt>
                <c:pt idx="16">
                  <c:v>3888</c:v>
                </c:pt>
                <c:pt idx="17">
                  <c:v>3886</c:v>
                </c:pt>
                <c:pt idx="18">
                  <c:v>3900</c:v>
                </c:pt>
                <c:pt idx="19">
                  <c:v>3882</c:v>
                </c:pt>
                <c:pt idx="20" formatCode="0">
                  <c:v>59252</c:v>
                </c:pt>
                <c:pt idx="21" formatCode="0">
                  <c:v>58018</c:v>
                </c:pt>
                <c:pt idx="22" formatCode="0">
                  <c:v>29819</c:v>
                </c:pt>
                <c:pt idx="23" formatCode="0">
                  <c:v>30107</c:v>
                </c:pt>
                <c:pt idx="24" formatCode="0">
                  <c:v>30206</c:v>
                </c:pt>
                <c:pt idx="25" formatCode="0">
                  <c:v>28987</c:v>
                </c:pt>
                <c:pt idx="26" formatCode="0">
                  <c:v>29755</c:v>
                </c:pt>
                <c:pt idx="27" formatCode="0">
                  <c:v>29416</c:v>
                </c:pt>
                <c:pt idx="28" formatCode="0">
                  <c:v>29669</c:v>
                </c:pt>
                <c:pt idx="29" formatCode="0">
                  <c:v>29850</c:v>
                </c:pt>
                <c:pt idx="30" formatCode="0">
                  <c:v>46732</c:v>
                </c:pt>
                <c:pt idx="31" formatCode="0">
                  <c:v>46687</c:v>
                </c:pt>
                <c:pt idx="32" formatCode="0">
                  <c:v>15474</c:v>
                </c:pt>
                <c:pt idx="33" formatCode="0">
                  <c:v>15501</c:v>
                </c:pt>
                <c:pt idx="34" formatCode="0">
                  <c:v>15450</c:v>
                </c:pt>
                <c:pt idx="35" formatCode="0">
                  <c:v>15496</c:v>
                </c:pt>
                <c:pt idx="36" formatCode="0">
                  <c:v>15520</c:v>
                </c:pt>
                <c:pt idx="37" formatCode="0">
                  <c:v>15449</c:v>
                </c:pt>
                <c:pt idx="38" formatCode="0">
                  <c:v>15429</c:v>
                </c:pt>
                <c:pt idx="39" formatCode="0">
                  <c:v>15552</c:v>
                </c:pt>
                <c:pt idx="40">
                  <c:v>129684</c:v>
                </c:pt>
                <c:pt idx="41">
                  <c:v>135009</c:v>
                </c:pt>
                <c:pt idx="42">
                  <c:v>68816</c:v>
                </c:pt>
                <c:pt idx="43">
                  <c:v>64496</c:v>
                </c:pt>
                <c:pt idx="44">
                  <c:v>69266</c:v>
                </c:pt>
                <c:pt idx="45">
                  <c:v>65835</c:v>
                </c:pt>
                <c:pt idx="46">
                  <c:v>65522</c:v>
                </c:pt>
                <c:pt idx="47">
                  <c:v>64993</c:v>
                </c:pt>
                <c:pt idx="48">
                  <c:v>68689</c:v>
                </c:pt>
                <c:pt idx="49">
                  <c:v>69815</c:v>
                </c:pt>
                <c:pt idx="50">
                  <c:v>104842</c:v>
                </c:pt>
                <c:pt idx="51">
                  <c:v>105087</c:v>
                </c:pt>
                <c:pt idx="52">
                  <c:v>35043</c:v>
                </c:pt>
                <c:pt idx="53">
                  <c:v>34987</c:v>
                </c:pt>
                <c:pt idx="54">
                  <c:v>34943</c:v>
                </c:pt>
                <c:pt idx="55">
                  <c:v>35007</c:v>
                </c:pt>
                <c:pt idx="56">
                  <c:v>35080</c:v>
                </c:pt>
                <c:pt idx="57">
                  <c:v>34904</c:v>
                </c:pt>
                <c:pt idx="58">
                  <c:v>34890</c:v>
                </c:pt>
                <c:pt idx="59">
                  <c:v>34965</c:v>
                </c:pt>
                <c:pt idx="60">
                  <c:v>237888</c:v>
                </c:pt>
                <c:pt idx="61">
                  <c:v>231866</c:v>
                </c:pt>
                <c:pt idx="62">
                  <c:v>120327</c:v>
                </c:pt>
                <c:pt idx="63">
                  <c:v>120682</c:v>
                </c:pt>
                <c:pt idx="64">
                  <c:v>120532</c:v>
                </c:pt>
                <c:pt idx="65">
                  <c:v>115631</c:v>
                </c:pt>
                <c:pt idx="66">
                  <c:v>119522</c:v>
                </c:pt>
                <c:pt idx="67">
                  <c:v>117851</c:v>
                </c:pt>
                <c:pt idx="68">
                  <c:v>119473</c:v>
                </c:pt>
                <c:pt idx="69">
                  <c:v>118992</c:v>
                </c:pt>
                <c:pt idx="70">
                  <c:v>187282</c:v>
                </c:pt>
                <c:pt idx="71">
                  <c:v>186955</c:v>
                </c:pt>
                <c:pt idx="72">
                  <c:v>62196</c:v>
                </c:pt>
                <c:pt idx="73">
                  <c:v>62061</c:v>
                </c:pt>
                <c:pt idx="74">
                  <c:v>62174</c:v>
                </c:pt>
                <c:pt idx="75">
                  <c:v>62364</c:v>
                </c:pt>
                <c:pt idx="76">
                  <c:v>63373</c:v>
                </c:pt>
                <c:pt idx="77">
                  <c:v>62374</c:v>
                </c:pt>
                <c:pt idx="78">
                  <c:v>62228</c:v>
                </c:pt>
                <c:pt idx="79">
                  <c:v>62711</c:v>
                </c:pt>
                <c:pt idx="80">
                  <c:v>367403</c:v>
                </c:pt>
                <c:pt idx="81">
                  <c:v>370760</c:v>
                </c:pt>
                <c:pt idx="82">
                  <c:v>187817</c:v>
                </c:pt>
                <c:pt idx="83">
                  <c:v>186502</c:v>
                </c:pt>
                <c:pt idx="84">
                  <c:v>188476</c:v>
                </c:pt>
                <c:pt idx="85">
                  <c:v>187308</c:v>
                </c:pt>
                <c:pt idx="86">
                  <c:v>191554</c:v>
                </c:pt>
                <c:pt idx="87">
                  <c:v>187777</c:v>
                </c:pt>
                <c:pt idx="88">
                  <c:v>185573</c:v>
                </c:pt>
                <c:pt idx="89">
                  <c:v>188021</c:v>
                </c:pt>
                <c:pt idx="90">
                  <c:v>292440</c:v>
                </c:pt>
                <c:pt idx="91">
                  <c:v>291994</c:v>
                </c:pt>
                <c:pt idx="92">
                  <c:v>97746</c:v>
                </c:pt>
                <c:pt idx="93">
                  <c:v>97539</c:v>
                </c:pt>
                <c:pt idx="94">
                  <c:v>97804</c:v>
                </c:pt>
                <c:pt idx="95">
                  <c:v>98329</c:v>
                </c:pt>
                <c:pt idx="96">
                  <c:v>98347</c:v>
                </c:pt>
                <c:pt idx="97">
                  <c:v>97998</c:v>
                </c:pt>
                <c:pt idx="98">
                  <c:v>98637</c:v>
                </c:pt>
                <c:pt idx="99">
                  <c:v>98134</c:v>
                </c:pt>
                <c:pt idx="100">
                  <c:v>519101</c:v>
                </c:pt>
                <c:pt idx="101">
                  <c:v>540689</c:v>
                </c:pt>
                <c:pt idx="102">
                  <c:v>276224</c:v>
                </c:pt>
                <c:pt idx="103">
                  <c:v>258296</c:v>
                </c:pt>
                <c:pt idx="104">
                  <c:v>277463</c:v>
                </c:pt>
                <c:pt idx="105">
                  <c:v>263091</c:v>
                </c:pt>
                <c:pt idx="106">
                  <c:v>262968</c:v>
                </c:pt>
                <c:pt idx="107">
                  <c:v>260392</c:v>
                </c:pt>
                <c:pt idx="108">
                  <c:v>275497</c:v>
                </c:pt>
                <c:pt idx="109">
                  <c:v>279406</c:v>
                </c:pt>
                <c:pt idx="110">
                  <c:v>422466</c:v>
                </c:pt>
                <c:pt idx="111">
                  <c:v>422670</c:v>
                </c:pt>
                <c:pt idx="112">
                  <c:v>143008</c:v>
                </c:pt>
                <c:pt idx="113">
                  <c:v>143021</c:v>
                </c:pt>
                <c:pt idx="114">
                  <c:v>142257</c:v>
                </c:pt>
                <c:pt idx="115">
                  <c:v>144743</c:v>
                </c:pt>
                <c:pt idx="116">
                  <c:v>145733</c:v>
                </c:pt>
                <c:pt idx="117">
                  <c:v>144934</c:v>
                </c:pt>
                <c:pt idx="118">
                  <c:v>144065</c:v>
                </c:pt>
                <c:pt idx="119">
                  <c:v>142555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BA-43F9-A0AE-B240CDFB5FDA}"/>
            </c:ext>
          </c:extLst>
        </c:ser>
        <c:ser>
          <c:idx val="2"/>
          <c:order val="1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Todos_Valores!$M$94:$M$213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Todos_Valores!$N$94:$N$213</c:f>
              <c:numCache>
                <c:formatCode>General</c:formatCode>
                <c:ptCount val="120"/>
                <c:pt idx="0">
                  <c:v>10937</c:v>
                </c:pt>
                <c:pt idx="1">
                  <c:v>7266</c:v>
                </c:pt>
                <c:pt idx="2">
                  <c:v>7328</c:v>
                </c:pt>
                <c:pt idx="3">
                  <c:v>11172</c:v>
                </c:pt>
                <c:pt idx="4">
                  <c:v>11131</c:v>
                </c:pt>
                <c:pt idx="5">
                  <c:v>11140</c:v>
                </c:pt>
                <c:pt idx="6">
                  <c:v>11166</c:v>
                </c:pt>
                <c:pt idx="7">
                  <c:v>11141</c:v>
                </c:pt>
                <c:pt idx="8">
                  <c:v>11125</c:v>
                </c:pt>
                <c:pt idx="9">
                  <c:v>11156</c:v>
                </c:pt>
                <c:pt idx="10">
                  <c:v>9037</c:v>
                </c:pt>
                <c:pt idx="11">
                  <c:v>9022</c:v>
                </c:pt>
                <c:pt idx="12">
                  <c:v>8912</c:v>
                </c:pt>
                <c:pt idx="13">
                  <c:v>11496</c:v>
                </c:pt>
                <c:pt idx="14">
                  <c:v>11239</c:v>
                </c:pt>
                <c:pt idx="15">
                  <c:v>11251</c:v>
                </c:pt>
                <c:pt idx="16">
                  <c:v>11173</c:v>
                </c:pt>
                <c:pt idx="17">
                  <c:v>11305</c:v>
                </c:pt>
                <c:pt idx="18">
                  <c:v>11244</c:v>
                </c:pt>
                <c:pt idx="19">
                  <c:v>11280</c:v>
                </c:pt>
                <c:pt idx="20" formatCode="0">
                  <c:v>44362</c:v>
                </c:pt>
                <c:pt idx="21" formatCode="0">
                  <c:v>29727</c:v>
                </c:pt>
                <c:pt idx="22" formatCode="0">
                  <c:v>29060</c:v>
                </c:pt>
                <c:pt idx="23" formatCode="0">
                  <c:v>44741</c:v>
                </c:pt>
                <c:pt idx="24" formatCode="0">
                  <c:v>44694</c:v>
                </c:pt>
                <c:pt idx="25" formatCode="0">
                  <c:v>45228</c:v>
                </c:pt>
                <c:pt idx="26" formatCode="0">
                  <c:v>44854</c:v>
                </c:pt>
                <c:pt idx="27" formatCode="0">
                  <c:v>44918</c:v>
                </c:pt>
                <c:pt idx="28" formatCode="0">
                  <c:v>44742</c:v>
                </c:pt>
                <c:pt idx="29" formatCode="0">
                  <c:v>44781</c:v>
                </c:pt>
                <c:pt idx="30" formatCode="0">
                  <c:v>40100</c:v>
                </c:pt>
                <c:pt idx="31" formatCode="0">
                  <c:v>35156</c:v>
                </c:pt>
                <c:pt idx="32" formatCode="0">
                  <c:v>35180</c:v>
                </c:pt>
                <c:pt idx="33" formatCode="0">
                  <c:v>40054</c:v>
                </c:pt>
                <c:pt idx="34" formatCode="0">
                  <c:v>40076</c:v>
                </c:pt>
                <c:pt idx="35" formatCode="0">
                  <c:v>40171</c:v>
                </c:pt>
                <c:pt idx="36" formatCode="0">
                  <c:v>40379</c:v>
                </c:pt>
                <c:pt idx="37" formatCode="0">
                  <c:v>40009</c:v>
                </c:pt>
                <c:pt idx="38" formatCode="0">
                  <c:v>40040</c:v>
                </c:pt>
                <c:pt idx="39" formatCode="0">
                  <c:v>40330</c:v>
                </c:pt>
                <c:pt idx="40">
                  <c:v>97531</c:v>
                </c:pt>
                <c:pt idx="41">
                  <c:v>65738</c:v>
                </c:pt>
                <c:pt idx="42">
                  <c:v>67404</c:v>
                </c:pt>
                <c:pt idx="43">
                  <c:v>101437</c:v>
                </c:pt>
                <c:pt idx="44">
                  <c:v>104188</c:v>
                </c:pt>
                <c:pt idx="45">
                  <c:v>100965</c:v>
                </c:pt>
                <c:pt idx="46">
                  <c:v>106148</c:v>
                </c:pt>
                <c:pt idx="47">
                  <c:v>103486</c:v>
                </c:pt>
                <c:pt idx="48">
                  <c:v>103035</c:v>
                </c:pt>
                <c:pt idx="49">
                  <c:v>101284</c:v>
                </c:pt>
                <c:pt idx="50">
                  <c:v>90121</c:v>
                </c:pt>
                <c:pt idx="51">
                  <c:v>78820</c:v>
                </c:pt>
                <c:pt idx="52">
                  <c:v>79384</c:v>
                </c:pt>
                <c:pt idx="53">
                  <c:v>90192</c:v>
                </c:pt>
                <c:pt idx="54">
                  <c:v>90437</c:v>
                </c:pt>
                <c:pt idx="55">
                  <c:v>89956</c:v>
                </c:pt>
                <c:pt idx="56">
                  <c:v>90760</c:v>
                </c:pt>
                <c:pt idx="57">
                  <c:v>90329</c:v>
                </c:pt>
                <c:pt idx="58">
                  <c:v>90086</c:v>
                </c:pt>
                <c:pt idx="59">
                  <c:v>90277</c:v>
                </c:pt>
                <c:pt idx="60">
                  <c:v>178144</c:v>
                </c:pt>
                <c:pt idx="61">
                  <c:v>119730</c:v>
                </c:pt>
                <c:pt idx="62">
                  <c:v>116702</c:v>
                </c:pt>
                <c:pt idx="63">
                  <c:v>178647</c:v>
                </c:pt>
                <c:pt idx="64">
                  <c:v>179546</c:v>
                </c:pt>
                <c:pt idx="65">
                  <c:v>180965</c:v>
                </c:pt>
                <c:pt idx="66">
                  <c:v>179249</c:v>
                </c:pt>
                <c:pt idx="67">
                  <c:v>180036</c:v>
                </c:pt>
                <c:pt idx="68">
                  <c:v>179714</c:v>
                </c:pt>
                <c:pt idx="69">
                  <c:v>179166</c:v>
                </c:pt>
                <c:pt idx="70">
                  <c:v>160583</c:v>
                </c:pt>
                <c:pt idx="71">
                  <c:v>141208</c:v>
                </c:pt>
                <c:pt idx="72">
                  <c:v>141663</c:v>
                </c:pt>
                <c:pt idx="73">
                  <c:v>159776</c:v>
                </c:pt>
                <c:pt idx="74">
                  <c:v>160254</c:v>
                </c:pt>
                <c:pt idx="75">
                  <c:v>160358</c:v>
                </c:pt>
                <c:pt idx="76">
                  <c:v>160513</c:v>
                </c:pt>
                <c:pt idx="77">
                  <c:v>160142</c:v>
                </c:pt>
                <c:pt idx="78">
                  <c:v>161014</c:v>
                </c:pt>
                <c:pt idx="79">
                  <c:v>159967</c:v>
                </c:pt>
                <c:pt idx="80">
                  <c:v>231818</c:v>
                </c:pt>
                <c:pt idx="81">
                  <c:v>191709</c:v>
                </c:pt>
                <c:pt idx="82">
                  <c:v>186500</c:v>
                </c:pt>
                <c:pt idx="83">
                  <c:v>288564</c:v>
                </c:pt>
                <c:pt idx="84">
                  <c:v>290358</c:v>
                </c:pt>
                <c:pt idx="85">
                  <c:v>289463</c:v>
                </c:pt>
                <c:pt idx="86">
                  <c:v>293947</c:v>
                </c:pt>
                <c:pt idx="87">
                  <c:v>291607</c:v>
                </c:pt>
                <c:pt idx="88">
                  <c:v>285798</c:v>
                </c:pt>
                <c:pt idx="89">
                  <c:v>286869</c:v>
                </c:pt>
                <c:pt idx="90">
                  <c:v>220332</c:v>
                </c:pt>
                <c:pt idx="91">
                  <c:v>221492</c:v>
                </c:pt>
                <c:pt idx="92">
                  <c:v>223500</c:v>
                </c:pt>
                <c:pt idx="93">
                  <c:v>251061</c:v>
                </c:pt>
                <c:pt idx="94">
                  <c:v>250860</c:v>
                </c:pt>
                <c:pt idx="95">
                  <c:v>250516</c:v>
                </c:pt>
                <c:pt idx="96">
                  <c:v>250477</c:v>
                </c:pt>
                <c:pt idx="97">
                  <c:v>251325</c:v>
                </c:pt>
                <c:pt idx="98">
                  <c:v>251387</c:v>
                </c:pt>
                <c:pt idx="99">
                  <c:v>251743</c:v>
                </c:pt>
                <c:pt idx="100">
                  <c:v>390028</c:v>
                </c:pt>
                <c:pt idx="101">
                  <c:v>263115</c:v>
                </c:pt>
                <c:pt idx="102">
                  <c:v>270680</c:v>
                </c:pt>
                <c:pt idx="103">
                  <c:v>406264</c:v>
                </c:pt>
                <c:pt idx="104">
                  <c:v>417107</c:v>
                </c:pt>
                <c:pt idx="105">
                  <c:v>403736</c:v>
                </c:pt>
                <c:pt idx="106">
                  <c:v>425212</c:v>
                </c:pt>
                <c:pt idx="107">
                  <c:v>414073</c:v>
                </c:pt>
                <c:pt idx="108">
                  <c:v>412993</c:v>
                </c:pt>
                <c:pt idx="109">
                  <c:v>405034</c:v>
                </c:pt>
                <c:pt idx="110">
                  <c:v>318441</c:v>
                </c:pt>
                <c:pt idx="111">
                  <c:v>320070</c:v>
                </c:pt>
                <c:pt idx="112">
                  <c:v>321375</c:v>
                </c:pt>
                <c:pt idx="113">
                  <c:v>362509</c:v>
                </c:pt>
                <c:pt idx="114">
                  <c:v>361781</c:v>
                </c:pt>
                <c:pt idx="115">
                  <c:v>394641</c:v>
                </c:pt>
                <c:pt idx="116">
                  <c:v>361259</c:v>
                </c:pt>
                <c:pt idx="117">
                  <c:v>360951</c:v>
                </c:pt>
                <c:pt idx="118">
                  <c:v>361695</c:v>
                </c:pt>
                <c:pt idx="119">
                  <c:v>362293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BA-43F9-A0AE-B240CDFB5FDA}"/>
            </c:ext>
          </c:extLst>
        </c:ser>
        <c:ser>
          <c:idx val="0"/>
          <c:order val="2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Todos_Valores!$C$94:$C$213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Todos_Valores!$D$94:$D$213</c:f>
              <c:numCache>
                <c:formatCode>General</c:formatCode>
                <c:ptCount val="120"/>
                <c:pt idx="0">
                  <c:v>54359</c:v>
                </c:pt>
                <c:pt idx="1">
                  <c:v>54296</c:v>
                </c:pt>
                <c:pt idx="2">
                  <c:v>40507</c:v>
                </c:pt>
                <c:pt idx="3">
                  <c:v>40375</c:v>
                </c:pt>
                <c:pt idx="4">
                  <c:v>40500</c:v>
                </c:pt>
                <c:pt idx="5">
                  <c:v>40549</c:v>
                </c:pt>
                <c:pt idx="6">
                  <c:v>40438</c:v>
                </c:pt>
                <c:pt idx="7">
                  <c:v>40469</c:v>
                </c:pt>
                <c:pt idx="8">
                  <c:v>40641</c:v>
                </c:pt>
                <c:pt idx="9">
                  <c:v>40538</c:v>
                </c:pt>
                <c:pt idx="10">
                  <c:v>59239</c:v>
                </c:pt>
                <c:pt idx="11">
                  <c:v>59226</c:v>
                </c:pt>
                <c:pt idx="12">
                  <c:v>47791</c:v>
                </c:pt>
                <c:pt idx="13">
                  <c:v>47951</c:v>
                </c:pt>
                <c:pt idx="14">
                  <c:v>48779</c:v>
                </c:pt>
                <c:pt idx="15">
                  <c:v>49014</c:v>
                </c:pt>
                <c:pt idx="16">
                  <c:v>48883</c:v>
                </c:pt>
                <c:pt idx="17">
                  <c:v>48286</c:v>
                </c:pt>
                <c:pt idx="18">
                  <c:v>48060</c:v>
                </c:pt>
                <c:pt idx="19">
                  <c:v>48061</c:v>
                </c:pt>
                <c:pt idx="20" formatCode="0">
                  <c:v>217455</c:v>
                </c:pt>
                <c:pt idx="21" formatCode="0">
                  <c:v>216895</c:v>
                </c:pt>
                <c:pt idx="22" formatCode="0">
                  <c:v>162756</c:v>
                </c:pt>
                <c:pt idx="23" formatCode="0">
                  <c:v>161864</c:v>
                </c:pt>
                <c:pt idx="24" formatCode="0">
                  <c:v>162886</c:v>
                </c:pt>
                <c:pt idx="25" formatCode="0">
                  <c:v>162764</c:v>
                </c:pt>
                <c:pt idx="26" formatCode="0">
                  <c:v>162190</c:v>
                </c:pt>
                <c:pt idx="27" formatCode="0">
                  <c:v>161973</c:v>
                </c:pt>
                <c:pt idx="28" formatCode="0">
                  <c:v>163132</c:v>
                </c:pt>
                <c:pt idx="29" formatCode="0">
                  <c:v>163069</c:v>
                </c:pt>
                <c:pt idx="30" formatCode="0">
                  <c:v>236635</c:v>
                </c:pt>
                <c:pt idx="31" formatCode="0">
                  <c:v>236643</c:v>
                </c:pt>
                <c:pt idx="32" formatCode="0">
                  <c:v>193098</c:v>
                </c:pt>
                <c:pt idx="33" formatCode="0">
                  <c:v>193365</c:v>
                </c:pt>
                <c:pt idx="34" formatCode="0">
                  <c:v>192744</c:v>
                </c:pt>
                <c:pt idx="35" formatCode="0">
                  <c:v>192813</c:v>
                </c:pt>
                <c:pt idx="36" formatCode="0">
                  <c:v>193204</c:v>
                </c:pt>
                <c:pt idx="37" formatCode="0">
                  <c:v>192777</c:v>
                </c:pt>
                <c:pt idx="38" formatCode="0">
                  <c:v>193608</c:v>
                </c:pt>
                <c:pt idx="39" formatCode="0">
                  <c:v>193035</c:v>
                </c:pt>
                <c:pt idx="40">
                  <c:v>494952</c:v>
                </c:pt>
                <c:pt idx="41">
                  <c:v>498218</c:v>
                </c:pt>
                <c:pt idx="42">
                  <c:v>363290</c:v>
                </c:pt>
                <c:pt idx="43">
                  <c:v>364015</c:v>
                </c:pt>
                <c:pt idx="44">
                  <c:v>361540</c:v>
                </c:pt>
                <c:pt idx="45">
                  <c:v>365082</c:v>
                </c:pt>
                <c:pt idx="46">
                  <c:v>366065</c:v>
                </c:pt>
                <c:pt idx="47">
                  <c:v>364793</c:v>
                </c:pt>
                <c:pt idx="48">
                  <c:v>365639</c:v>
                </c:pt>
                <c:pt idx="49">
                  <c:v>362502</c:v>
                </c:pt>
                <c:pt idx="50">
                  <c:v>559885</c:v>
                </c:pt>
                <c:pt idx="51">
                  <c:v>533636</c:v>
                </c:pt>
                <c:pt idx="52">
                  <c:v>430948</c:v>
                </c:pt>
                <c:pt idx="53">
                  <c:v>431327</c:v>
                </c:pt>
                <c:pt idx="54">
                  <c:v>432153</c:v>
                </c:pt>
                <c:pt idx="55">
                  <c:v>431122</c:v>
                </c:pt>
                <c:pt idx="56">
                  <c:v>432116</c:v>
                </c:pt>
                <c:pt idx="57">
                  <c:v>431399</c:v>
                </c:pt>
                <c:pt idx="58">
                  <c:v>431615</c:v>
                </c:pt>
                <c:pt idx="59">
                  <c:v>430891</c:v>
                </c:pt>
                <c:pt idx="60">
                  <c:v>870311</c:v>
                </c:pt>
                <c:pt idx="61">
                  <c:v>867267</c:v>
                </c:pt>
                <c:pt idx="62">
                  <c:v>651161</c:v>
                </c:pt>
                <c:pt idx="63">
                  <c:v>647595</c:v>
                </c:pt>
                <c:pt idx="64">
                  <c:v>651430</c:v>
                </c:pt>
                <c:pt idx="65">
                  <c:v>651321</c:v>
                </c:pt>
                <c:pt idx="66">
                  <c:v>649246</c:v>
                </c:pt>
                <c:pt idx="67">
                  <c:v>648611</c:v>
                </c:pt>
                <c:pt idx="68">
                  <c:v>653486</c:v>
                </c:pt>
                <c:pt idx="69">
                  <c:v>652011</c:v>
                </c:pt>
                <c:pt idx="70">
                  <c:v>952386</c:v>
                </c:pt>
                <c:pt idx="71">
                  <c:v>953195</c:v>
                </c:pt>
                <c:pt idx="72">
                  <c:v>771995</c:v>
                </c:pt>
                <c:pt idx="73">
                  <c:v>769913</c:v>
                </c:pt>
                <c:pt idx="74">
                  <c:v>771530</c:v>
                </c:pt>
                <c:pt idx="75">
                  <c:v>771575</c:v>
                </c:pt>
                <c:pt idx="76">
                  <c:v>772658</c:v>
                </c:pt>
                <c:pt idx="77">
                  <c:v>808491</c:v>
                </c:pt>
                <c:pt idx="78">
                  <c:v>771985</c:v>
                </c:pt>
                <c:pt idx="79">
                  <c:v>771150</c:v>
                </c:pt>
                <c:pt idx="80">
                  <c:v>1377530</c:v>
                </c:pt>
                <c:pt idx="81">
                  <c:v>1388586</c:v>
                </c:pt>
                <c:pt idx="82">
                  <c:v>1019096</c:v>
                </c:pt>
                <c:pt idx="83">
                  <c:v>1018971</c:v>
                </c:pt>
                <c:pt idx="84">
                  <c:v>1012605</c:v>
                </c:pt>
                <c:pt idx="85">
                  <c:v>1013088</c:v>
                </c:pt>
                <c:pt idx="86">
                  <c:v>1016888</c:v>
                </c:pt>
                <c:pt idx="87">
                  <c:v>1015757</c:v>
                </c:pt>
                <c:pt idx="88">
                  <c:v>1014600</c:v>
                </c:pt>
                <c:pt idx="89">
                  <c:v>1014632</c:v>
                </c:pt>
                <c:pt idx="90">
                  <c:v>1483407</c:v>
                </c:pt>
                <c:pt idx="91">
                  <c:v>1483999</c:v>
                </c:pt>
                <c:pt idx="92">
                  <c:v>1202254</c:v>
                </c:pt>
                <c:pt idx="93">
                  <c:v>1201786</c:v>
                </c:pt>
                <c:pt idx="94">
                  <c:v>1203058</c:v>
                </c:pt>
                <c:pt idx="95">
                  <c:v>1203172</c:v>
                </c:pt>
                <c:pt idx="96">
                  <c:v>1203372</c:v>
                </c:pt>
                <c:pt idx="97">
                  <c:v>1201438</c:v>
                </c:pt>
                <c:pt idx="98">
                  <c:v>1207421</c:v>
                </c:pt>
                <c:pt idx="99">
                  <c:v>1203436</c:v>
                </c:pt>
                <c:pt idx="100">
                  <c:v>1980635</c:v>
                </c:pt>
                <c:pt idx="101">
                  <c:v>1992493</c:v>
                </c:pt>
                <c:pt idx="102">
                  <c:v>1452905</c:v>
                </c:pt>
                <c:pt idx="103">
                  <c:v>1456773</c:v>
                </c:pt>
                <c:pt idx="104">
                  <c:v>1445897</c:v>
                </c:pt>
                <c:pt idx="105">
                  <c:v>1460069</c:v>
                </c:pt>
                <c:pt idx="106">
                  <c:v>1465062</c:v>
                </c:pt>
                <c:pt idx="107">
                  <c:v>1459462</c:v>
                </c:pt>
                <c:pt idx="108">
                  <c:v>1463090</c:v>
                </c:pt>
                <c:pt idx="109">
                  <c:v>1450221</c:v>
                </c:pt>
                <c:pt idx="110">
                  <c:v>2286164</c:v>
                </c:pt>
                <c:pt idx="111">
                  <c:v>2215882</c:v>
                </c:pt>
                <c:pt idx="112">
                  <c:v>1785034</c:v>
                </c:pt>
                <c:pt idx="113">
                  <c:v>1743386</c:v>
                </c:pt>
                <c:pt idx="114">
                  <c:v>1739231</c:v>
                </c:pt>
                <c:pt idx="115">
                  <c:v>1739920</c:v>
                </c:pt>
                <c:pt idx="116">
                  <c:v>1771377</c:v>
                </c:pt>
                <c:pt idx="117">
                  <c:v>1745042</c:v>
                </c:pt>
                <c:pt idx="118">
                  <c:v>1783584</c:v>
                </c:pt>
                <c:pt idx="119">
                  <c:v>1740105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56784"/>
        <c:axId val="186456712"/>
      </c:scatterChart>
      <c:valAx>
        <c:axId val="186056784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Tamanho do Vetor (em milhar)</a:t>
                </a:r>
              </a:p>
            </c:rich>
          </c:tx>
          <c:layout>
            <c:manualLayout>
              <c:xMode val="edge"/>
              <c:yMode val="edge"/>
              <c:x val="0.32907902737972561"/>
              <c:y val="0.9308733844346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56712"/>
        <c:crosses val="autoZero"/>
        <c:crossBetween val="midCat"/>
        <c:majorUnit val="200"/>
      </c:valAx>
      <c:valAx>
        <c:axId val="186456712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em Milisegundos</a:t>
                </a:r>
              </a:p>
            </c:rich>
          </c:tx>
          <c:layout>
            <c:manualLayout>
              <c:xMode val="edge"/>
              <c:yMode val="edge"/>
              <c:x val="2.716207513805053E-2"/>
              <c:y val="0.30505172629759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56784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33266966450394"/>
          <c:y val="8.7695249425527672E-2"/>
          <c:w val="0.38393281627709142"/>
          <c:h val="5.2591824775388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>
        <c:manualLayout>
          <c:xMode val="edge"/>
          <c:yMode val="edge"/>
          <c:x val="0.41204077331108968"/>
          <c:y val="4.251635074369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769598041437487"/>
          <c:y val="0.15565746501133046"/>
          <c:w val="0.75223295241362531"/>
          <c:h val="0.68315532298546966"/>
        </c:manualLayout>
      </c:layout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Todos_Valores!$C$94:$C$213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Todos_Valores!$D$94:$D$213</c:f>
              <c:numCache>
                <c:formatCode>General</c:formatCode>
                <c:ptCount val="120"/>
                <c:pt idx="0">
                  <c:v>54359</c:v>
                </c:pt>
                <c:pt idx="1">
                  <c:v>54296</c:v>
                </c:pt>
                <c:pt idx="2">
                  <c:v>40507</c:v>
                </c:pt>
                <c:pt idx="3">
                  <c:v>40375</c:v>
                </c:pt>
                <c:pt idx="4">
                  <c:v>40500</c:v>
                </c:pt>
                <c:pt idx="5">
                  <c:v>40549</c:v>
                </c:pt>
                <c:pt idx="6">
                  <c:v>40438</c:v>
                </c:pt>
                <c:pt idx="7">
                  <c:v>40469</c:v>
                </c:pt>
                <c:pt idx="8">
                  <c:v>40641</c:v>
                </c:pt>
                <c:pt idx="9">
                  <c:v>40538</c:v>
                </c:pt>
                <c:pt idx="10">
                  <c:v>59239</c:v>
                </c:pt>
                <c:pt idx="11">
                  <c:v>59226</c:v>
                </c:pt>
                <c:pt idx="12">
                  <c:v>47791</c:v>
                </c:pt>
                <c:pt idx="13">
                  <c:v>47951</c:v>
                </c:pt>
                <c:pt idx="14">
                  <c:v>48779</c:v>
                </c:pt>
                <c:pt idx="15">
                  <c:v>49014</c:v>
                </c:pt>
                <c:pt idx="16">
                  <c:v>48883</c:v>
                </c:pt>
                <c:pt idx="17">
                  <c:v>48286</c:v>
                </c:pt>
                <c:pt idx="18">
                  <c:v>48060</c:v>
                </c:pt>
                <c:pt idx="19">
                  <c:v>48061</c:v>
                </c:pt>
                <c:pt idx="20" formatCode="0">
                  <c:v>217455</c:v>
                </c:pt>
                <c:pt idx="21" formatCode="0">
                  <c:v>216895</c:v>
                </c:pt>
                <c:pt idx="22" formatCode="0">
                  <c:v>162756</c:v>
                </c:pt>
                <c:pt idx="23" formatCode="0">
                  <c:v>161864</c:v>
                </c:pt>
                <c:pt idx="24" formatCode="0">
                  <c:v>162886</c:v>
                </c:pt>
                <c:pt idx="25" formatCode="0">
                  <c:v>162764</c:v>
                </c:pt>
                <c:pt idx="26" formatCode="0">
                  <c:v>162190</c:v>
                </c:pt>
                <c:pt idx="27" formatCode="0">
                  <c:v>161973</c:v>
                </c:pt>
                <c:pt idx="28" formatCode="0">
                  <c:v>163132</c:v>
                </c:pt>
                <c:pt idx="29" formatCode="0">
                  <c:v>163069</c:v>
                </c:pt>
                <c:pt idx="30" formatCode="0">
                  <c:v>236635</c:v>
                </c:pt>
                <c:pt idx="31" formatCode="0">
                  <c:v>236643</c:v>
                </c:pt>
                <c:pt idx="32" formatCode="0">
                  <c:v>193098</c:v>
                </c:pt>
                <c:pt idx="33" formatCode="0">
                  <c:v>193365</c:v>
                </c:pt>
                <c:pt idx="34" formatCode="0">
                  <c:v>192744</c:v>
                </c:pt>
                <c:pt idx="35" formatCode="0">
                  <c:v>192813</c:v>
                </c:pt>
                <c:pt idx="36" formatCode="0">
                  <c:v>193204</c:v>
                </c:pt>
                <c:pt idx="37" formatCode="0">
                  <c:v>192777</c:v>
                </c:pt>
                <c:pt idx="38" formatCode="0">
                  <c:v>193608</c:v>
                </c:pt>
                <c:pt idx="39" formatCode="0">
                  <c:v>193035</c:v>
                </c:pt>
                <c:pt idx="40">
                  <c:v>494952</c:v>
                </c:pt>
                <c:pt idx="41">
                  <c:v>498218</c:v>
                </c:pt>
                <c:pt idx="42">
                  <c:v>363290</c:v>
                </c:pt>
                <c:pt idx="43">
                  <c:v>364015</c:v>
                </c:pt>
                <c:pt idx="44">
                  <c:v>361540</c:v>
                </c:pt>
                <c:pt idx="45">
                  <c:v>365082</c:v>
                </c:pt>
                <c:pt idx="46">
                  <c:v>366065</c:v>
                </c:pt>
                <c:pt idx="47">
                  <c:v>364793</c:v>
                </c:pt>
                <c:pt idx="48">
                  <c:v>365639</c:v>
                </c:pt>
                <c:pt idx="49">
                  <c:v>362502</c:v>
                </c:pt>
                <c:pt idx="50">
                  <c:v>559885</c:v>
                </c:pt>
                <c:pt idx="51">
                  <c:v>533636</c:v>
                </c:pt>
                <c:pt idx="52">
                  <c:v>430948</c:v>
                </c:pt>
                <c:pt idx="53">
                  <c:v>431327</c:v>
                </c:pt>
                <c:pt idx="54">
                  <c:v>432153</c:v>
                </c:pt>
                <c:pt idx="55">
                  <c:v>431122</c:v>
                </c:pt>
                <c:pt idx="56">
                  <c:v>432116</c:v>
                </c:pt>
                <c:pt idx="57">
                  <c:v>431399</c:v>
                </c:pt>
                <c:pt idx="58">
                  <c:v>431615</c:v>
                </c:pt>
                <c:pt idx="59">
                  <c:v>430891</c:v>
                </c:pt>
                <c:pt idx="60">
                  <c:v>870311</c:v>
                </c:pt>
                <c:pt idx="61">
                  <c:v>867267</c:v>
                </c:pt>
                <c:pt idx="62">
                  <c:v>651161</c:v>
                </c:pt>
                <c:pt idx="63">
                  <c:v>647595</c:v>
                </c:pt>
                <c:pt idx="64">
                  <c:v>651430</c:v>
                </c:pt>
                <c:pt idx="65">
                  <c:v>651321</c:v>
                </c:pt>
                <c:pt idx="66">
                  <c:v>649246</c:v>
                </c:pt>
                <c:pt idx="67">
                  <c:v>648611</c:v>
                </c:pt>
                <c:pt idx="68">
                  <c:v>653486</c:v>
                </c:pt>
                <c:pt idx="69">
                  <c:v>652011</c:v>
                </c:pt>
                <c:pt idx="70">
                  <c:v>952386</c:v>
                </c:pt>
                <c:pt idx="71">
                  <c:v>953195</c:v>
                </c:pt>
                <c:pt idx="72">
                  <c:v>771995</c:v>
                </c:pt>
                <c:pt idx="73">
                  <c:v>769913</c:v>
                </c:pt>
                <c:pt idx="74">
                  <c:v>771530</c:v>
                </c:pt>
                <c:pt idx="75">
                  <c:v>771575</c:v>
                </c:pt>
                <c:pt idx="76">
                  <c:v>772658</c:v>
                </c:pt>
                <c:pt idx="77">
                  <c:v>808491</c:v>
                </c:pt>
                <c:pt idx="78">
                  <c:v>771985</c:v>
                </c:pt>
                <c:pt idx="79">
                  <c:v>771150</c:v>
                </c:pt>
                <c:pt idx="80">
                  <c:v>1377530</c:v>
                </c:pt>
                <c:pt idx="81">
                  <c:v>1388586</c:v>
                </c:pt>
                <c:pt idx="82">
                  <c:v>1019096</c:v>
                </c:pt>
                <c:pt idx="83">
                  <c:v>1018971</c:v>
                </c:pt>
                <c:pt idx="84">
                  <c:v>1012605</c:v>
                </c:pt>
                <c:pt idx="85">
                  <c:v>1013088</c:v>
                </c:pt>
                <c:pt idx="86">
                  <c:v>1016888</c:v>
                </c:pt>
                <c:pt idx="87">
                  <c:v>1015757</c:v>
                </c:pt>
                <c:pt idx="88">
                  <c:v>1014600</c:v>
                </c:pt>
                <c:pt idx="89">
                  <c:v>1014632</c:v>
                </c:pt>
                <c:pt idx="90">
                  <c:v>1483407</c:v>
                </c:pt>
                <c:pt idx="91">
                  <c:v>1483999</c:v>
                </c:pt>
                <c:pt idx="92">
                  <c:v>1202254</c:v>
                </c:pt>
                <c:pt idx="93">
                  <c:v>1201786</c:v>
                </c:pt>
                <c:pt idx="94">
                  <c:v>1203058</c:v>
                </c:pt>
                <c:pt idx="95">
                  <c:v>1203172</c:v>
                </c:pt>
                <c:pt idx="96">
                  <c:v>1203372</c:v>
                </c:pt>
                <c:pt idx="97">
                  <c:v>1201438</c:v>
                </c:pt>
                <c:pt idx="98">
                  <c:v>1207421</c:v>
                </c:pt>
                <c:pt idx="99">
                  <c:v>1203436</c:v>
                </c:pt>
                <c:pt idx="100">
                  <c:v>1980635</c:v>
                </c:pt>
                <c:pt idx="101">
                  <c:v>1992493</c:v>
                </c:pt>
                <c:pt idx="102">
                  <c:v>1452905</c:v>
                </c:pt>
                <c:pt idx="103">
                  <c:v>1456773</c:v>
                </c:pt>
                <c:pt idx="104">
                  <c:v>1445897</c:v>
                </c:pt>
                <c:pt idx="105">
                  <c:v>1460069</c:v>
                </c:pt>
                <c:pt idx="106">
                  <c:v>1465062</c:v>
                </c:pt>
                <c:pt idx="107">
                  <c:v>1459462</c:v>
                </c:pt>
                <c:pt idx="108">
                  <c:v>1463090</c:v>
                </c:pt>
                <c:pt idx="109">
                  <c:v>1450221</c:v>
                </c:pt>
                <c:pt idx="110">
                  <c:v>2286164</c:v>
                </c:pt>
                <c:pt idx="111">
                  <c:v>2215882</c:v>
                </c:pt>
                <c:pt idx="112">
                  <c:v>1785034</c:v>
                </c:pt>
                <c:pt idx="113">
                  <c:v>1743386</c:v>
                </c:pt>
                <c:pt idx="114">
                  <c:v>1739231</c:v>
                </c:pt>
                <c:pt idx="115">
                  <c:v>1739920</c:v>
                </c:pt>
                <c:pt idx="116">
                  <c:v>1771377</c:v>
                </c:pt>
                <c:pt idx="117">
                  <c:v>1745042</c:v>
                </c:pt>
                <c:pt idx="118">
                  <c:v>1783584</c:v>
                </c:pt>
                <c:pt idx="119">
                  <c:v>1740105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39736"/>
        <c:axId val="186540328"/>
      </c:scatterChart>
      <c:valAx>
        <c:axId val="185939736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Tamanho do Vetor (em milhar)</a:t>
                </a:r>
              </a:p>
            </c:rich>
          </c:tx>
          <c:layout>
            <c:manualLayout>
              <c:xMode val="edge"/>
              <c:yMode val="edge"/>
              <c:x val="0.32907902737972561"/>
              <c:y val="0.9308733844346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40328"/>
        <c:crosses val="autoZero"/>
        <c:crossBetween val="midCat"/>
        <c:majorUnit val="200"/>
      </c:valAx>
      <c:valAx>
        <c:axId val="186540328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em Milisegundos</a:t>
                </a:r>
              </a:p>
            </c:rich>
          </c:tx>
          <c:layout>
            <c:manualLayout>
              <c:xMode val="edge"/>
              <c:yMode val="edge"/>
              <c:x val="2.716207513805053E-2"/>
              <c:y val="0.30505172629759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39736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>
        <c:manualLayout>
          <c:xMode val="edge"/>
          <c:yMode val="edge"/>
          <c:x val="0.40144986968810414"/>
          <c:y val="3.6283289211110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769598041437487"/>
          <c:y val="0.15565746501133046"/>
          <c:w val="0.75223295241362531"/>
          <c:h val="0.68315532298546966"/>
        </c:manualLayout>
      </c:layout>
      <c:scatterChart>
        <c:scatterStyle val="lineMarker"/>
        <c:varyColors val="0"/>
        <c:ser>
          <c:idx val="1"/>
          <c:order val="0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Todos_Valores!$H$94:$H$213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Todos_Valores!$I$94:$I$213</c:f>
              <c:numCache>
                <c:formatCode>General</c:formatCode>
                <c:ptCount val="120"/>
                <c:pt idx="0">
                  <c:v>14579</c:v>
                </c:pt>
                <c:pt idx="1">
                  <c:v>14523</c:v>
                </c:pt>
                <c:pt idx="2">
                  <c:v>7281</c:v>
                </c:pt>
                <c:pt idx="3">
                  <c:v>7313</c:v>
                </c:pt>
                <c:pt idx="4">
                  <c:v>7281</c:v>
                </c:pt>
                <c:pt idx="5">
                  <c:v>7297</c:v>
                </c:pt>
                <c:pt idx="6">
                  <c:v>7274</c:v>
                </c:pt>
                <c:pt idx="7">
                  <c:v>7297</c:v>
                </c:pt>
                <c:pt idx="8">
                  <c:v>7281</c:v>
                </c:pt>
                <c:pt idx="9">
                  <c:v>7265</c:v>
                </c:pt>
                <c:pt idx="10">
                  <c:v>15037</c:v>
                </c:pt>
                <c:pt idx="11">
                  <c:v>15001</c:v>
                </c:pt>
                <c:pt idx="12">
                  <c:v>3886</c:v>
                </c:pt>
                <c:pt idx="13">
                  <c:v>3886</c:v>
                </c:pt>
                <c:pt idx="14">
                  <c:v>3878</c:v>
                </c:pt>
                <c:pt idx="15">
                  <c:v>3868</c:v>
                </c:pt>
                <c:pt idx="16">
                  <c:v>3888</c:v>
                </c:pt>
                <c:pt idx="17">
                  <c:v>3886</c:v>
                </c:pt>
                <c:pt idx="18">
                  <c:v>3900</c:v>
                </c:pt>
                <c:pt idx="19">
                  <c:v>3882</c:v>
                </c:pt>
                <c:pt idx="20" formatCode="0">
                  <c:v>59252</c:v>
                </c:pt>
                <c:pt idx="21" formatCode="0">
                  <c:v>58018</c:v>
                </c:pt>
                <c:pt idx="22" formatCode="0">
                  <c:v>29819</c:v>
                </c:pt>
                <c:pt idx="23" formatCode="0">
                  <c:v>30107</c:v>
                </c:pt>
                <c:pt idx="24" formatCode="0">
                  <c:v>30206</c:v>
                </c:pt>
                <c:pt idx="25" formatCode="0">
                  <c:v>28987</c:v>
                </c:pt>
                <c:pt idx="26" formatCode="0">
                  <c:v>29755</c:v>
                </c:pt>
                <c:pt idx="27" formatCode="0">
                  <c:v>29416</c:v>
                </c:pt>
                <c:pt idx="28" formatCode="0">
                  <c:v>29669</c:v>
                </c:pt>
                <c:pt idx="29" formatCode="0">
                  <c:v>29850</c:v>
                </c:pt>
                <c:pt idx="30" formatCode="0">
                  <c:v>46732</c:v>
                </c:pt>
                <c:pt idx="31" formatCode="0">
                  <c:v>46687</c:v>
                </c:pt>
                <c:pt idx="32" formatCode="0">
                  <c:v>15474</c:v>
                </c:pt>
                <c:pt idx="33" formatCode="0">
                  <c:v>15501</c:v>
                </c:pt>
                <c:pt idx="34" formatCode="0">
                  <c:v>15450</c:v>
                </c:pt>
                <c:pt idx="35" formatCode="0">
                  <c:v>15496</c:v>
                </c:pt>
                <c:pt idx="36" formatCode="0">
                  <c:v>15520</c:v>
                </c:pt>
                <c:pt idx="37" formatCode="0">
                  <c:v>15449</c:v>
                </c:pt>
                <c:pt idx="38" formatCode="0">
                  <c:v>15429</c:v>
                </c:pt>
                <c:pt idx="39" formatCode="0">
                  <c:v>15552</c:v>
                </c:pt>
                <c:pt idx="40">
                  <c:v>129684</c:v>
                </c:pt>
                <c:pt idx="41">
                  <c:v>135009</c:v>
                </c:pt>
                <c:pt idx="42">
                  <c:v>68816</c:v>
                </c:pt>
                <c:pt idx="43">
                  <c:v>64496</c:v>
                </c:pt>
                <c:pt idx="44">
                  <c:v>69266</c:v>
                </c:pt>
                <c:pt idx="45">
                  <c:v>65835</c:v>
                </c:pt>
                <c:pt idx="46">
                  <c:v>65522</c:v>
                </c:pt>
                <c:pt idx="47">
                  <c:v>64993</c:v>
                </c:pt>
                <c:pt idx="48">
                  <c:v>68689</c:v>
                </c:pt>
                <c:pt idx="49">
                  <c:v>69815</c:v>
                </c:pt>
                <c:pt idx="50">
                  <c:v>104842</c:v>
                </c:pt>
                <c:pt idx="51">
                  <c:v>105087</c:v>
                </c:pt>
                <c:pt idx="52">
                  <c:v>35043</c:v>
                </c:pt>
                <c:pt idx="53">
                  <c:v>34987</c:v>
                </c:pt>
                <c:pt idx="54">
                  <c:v>34943</c:v>
                </c:pt>
                <c:pt idx="55">
                  <c:v>35007</c:v>
                </c:pt>
                <c:pt idx="56">
                  <c:v>35080</c:v>
                </c:pt>
                <c:pt idx="57">
                  <c:v>34904</c:v>
                </c:pt>
                <c:pt idx="58">
                  <c:v>34890</c:v>
                </c:pt>
                <c:pt idx="59">
                  <c:v>34965</c:v>
                </c:pt>
                <c:pt idx="60">
                  <c:v>237888</c:v>
                </c:pt>
                <c:pt idx="61">
                  <c:v>231866</c:v>
                </c:pt>
                <c:pt idx="62">
                  <c:v>120327</c:v>
                </c:pt>
                <c:pt idx="63">
                  <c:v>120682</c:v>
                </c:pt>
                <c:pt idx="64">
                  <c:v>120532</c:v>
                </c:pt>
                <c:pt idx="65">
                  <c:v>115631</c:v>
                </c:pt>
                <c:pt idx="66">
                  <c:v>119522</c:v>
                </c:pt>
                <c:pt idx="67">
                  <c:v>117851</c:v>
                </c:pt>
                <c:pt idx="68">
                  <c:v>119473</c:v>
                </c:pt>
                <c:pt idx="69">
                  <c:v>118992</c:v>
                </c:pt>
                <c:pt idx="70">
                  <c:v>187282</c:v>
                </c:pt>
                <c:pt idx="71">
                  <c:v>186955</c:v>
                </c:pt>
                <c:pt idx="72">
                  <c:v>62196</c:v>
                </c:pt>
                <c:pt idx="73">
                  <c:v>62061</c:v>
                </c:pt>
                <c:pt idx="74">
                  <c:v>62174</c:v>
                </c:pt>
                <c:pt idx="75">
                  <c:v>62364</c:v>
                </c:pt>
                <c:pt idx="76">
                  <c:v>63373</c:v>
                </c:pt>
                <c:pt idx="77">
                  <c:v>62374</c:v>
                </c:pt>
                <c:pt idx="78">
                  <c:v>62228</c:v>
                </c:pt>
                <c:pt idx="79">
                  <c:v>62711</c:v>
                </c:pt>
                <c:pt idx="80">
                  <c:v>367403</c:v>
                </c:pt>
                <c:pt idx="81">
                  <c:v>370760</c:v>
                </c:pt>
                <c:pt idx="82">
                  <c:v>187817</c:v>
                </c:pt>
                <c:pt idx="83">
                  <c:v>186502</c:v>
                </c:pt>
                <c:pt idx="84">
                  <c:v>188476</c:v>
                </c:pt>
                <c:pt idx="85">
                  <c:v>187308</c:v>
                </c:pt>
                <c:pt idx="86">
                  <c:v>191554</c:v>
                </c:pt>
                <c:pt idx="87">
                  <c:v>187777</c:v>
                </c:pt>
                <c:pt idx="88">
                  <c:v>185573</c:v>
                </c:pt>
                <c:pt idx="89">
                  <c:v>188021</c:v>
                </c:pt>
                <c:pt idx="90">
                  <c:v>292440</c:v>
                </c:pt>
                <c:pt idx="91">
                  <c:v>291994</c:v>
                </c:pt>
                <c:pt idx="92">
                  <c:v>97746</c:v>
                </c:pt>
                <c:pt idx="93">
                  <c:v>97539</c:v>
                </c:pt>
                <c:pt idx="94">
                  <c:v>97804</c:v>
                </c:pt>
                <c:pt idx="95">
                  <c:v>98329</c:v>
                </c:pt>
                <c:pt idx="96">
                  <c:v>98347</c:v>
                </c:pt>
                <c:pt idx="97">
                  <c:v>97998</c:v>
                </c:pt>
                <c:pt idx="98">
                  <c:v>98637</c:v>
                </c:pt>
                <c:pt idx="99">
                  <c:v>98134</c:v>
                </c:pt>
                <c:pt idx="100">
                  <c:v>519101</c:v>
                </c:pt>
                <c:pt idx="101">
                  <c:v>540689</c:v>
                </c:pt>
                <c:pt idx="102">
                  <c:v>276224</c:v>
                </c:pt>
                <c:pt idx="103">
                  <c:v>258296</c:v>
                </c:pt>
                <c:pt idx="104">
                  <c:v>277463</c:v>
                </c:pt>
                <c:pt idx="105">
                  <c:v>263091</c:v>
                </c:pt>
                <c:pt idx="106">
                  <c:v>262968</c:v>
                </c:pt>
                <c:pt idx="107">
                  <c:v>260392</c:v>
                </c:pt>
                <c:pt idx="108">
                  <c:v>275497</c:v>
                </c:pt>
                <c:pt idx="109">
                  <c:v>279406</c:v>
                </c:pt>
                <c:pt idx="110">
                  <c:v>422466</c:v>
                </c:pt>
                <c:pt idx="111">
                  <c:v>422670</c:v>
                </c:pt>
                <c:pt idx="112">
                  <c:v>143008</c:v>
                </c:pt>
                <c:pt idx="113">
                  <c:v>143021</c:v>
                </c:pt>
                <c:pt idx="114">
                  <c:v>142257</c:v>
                </c:pt>
                <c:pt idx="115">
                  <c:v>144743</c:v>
                </c:pt>
                <c:pt idx="116">
                  <c:v>145733</c:v>
                </c:pt>
                <c:pt idx="117">
                  <c:v>144934</c:v>
                </c:pt>
                <c:pt idx="118">
                  <c:v>144065</c:v>
                </c:pt>
                <c:pt idx="119">
                  <c:v>142555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BA-43F9-A0AE-B240CDFB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1016"/>
        <c:axId val="186593448"/>
      </c:scatterChart>
      <c:valAx>
        <c:axId val="186591016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Tamanho do Vetor (em milhar)</a:t>
                </a:r>
              </a:p>
            </c:rich>
          </c:tx>
          <c:layout>
            <c:manualLayout>
              <c:xMode val="edge"/>
              <c:yMode val="edge"/>
              <c:x val="0.32907902737972561"/>
              <c:y val="0.9308733844346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93448"/>
        <c:crosses val="autoZero"/>
        <c:crossBetween val="midCat"/>
        <c:majorUnit val="200"/>
      </c:valAx>
      <c:valAx>
        <c:axId val="186593448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em Milisegundos</a:t>
                </a:r>
              </a:p>
            </c:rich>
          </c:tx>
          <c:layout>
            <c:manualLayout>
              <c:xMode val="edge"/>
              <c:yMode val="edge"/>
              <c:x val="2.716207513805053E-2"/>
              <c:y val="0.30505172629759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9101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>
        <c:manualLayout>
          <c:xMode val="edge"/>
          <c:yMode val="edge"/>
          <c:x val="0.39350669197086502"/>
          <c:y val="4.251635074369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769598041437487"/>
          <c:y val="0.15565746501133046"/>
          <c:w val="0.75223295241362531"/>
          <c:h val="0.68315532298546966"/>
        </c:manualLayout>
      </c:layout>
      <c:scatterChart>
        <c:scatterStyle val="lineMarker"/>
        <c:varyColors val="0"/>
        <c:ser>
          <c:idx val="2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Todos_Valores!$M$94:$M$213</c:f>
              <c:numCache>
                <c:formatCode>General</c:formatCode>
                <c:ptCount val="1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</c:numCache>
            </c:numRef>
          </c:xVal>
          <c:yVal>
            <c:numRef>
              <c:f>Todos_Valores!$N$94:$N$213</c:f>
              <c:numCache>
                <c:formatCode>General</c:formatCode>
                <c:ptCount val="120"/>
                <c:pt idx="0">
                  <c:v>10937</c:v>
                </c:pt>
                <c:pt idx="1">
                  <c:v>7266</c:v>
                </c:pt>
                <c:pt idx="2">
                  <c:v>7328</c:v>
                </c:pt>
                <c:pt idx="3">
                  <c:v>11172</c:v>
                </c:pt>
                <c:pt idx="4">
                  <c:v>11131</c:v>
                </c:pt>
                <c:pt idx="5">
                  <c:v>11140</c:v>
                </c:pt>
                <c:pt idx="6">
                  <c:v>11166</c:v>
                </c:pt>
                <c:pt idx="7">
                  <c:v>11141</c:v>
                </c:pt>
                <c:pt idx="8">
                  <c:v>11125</c:v>
                </c:pt>
                <c:pt idx="9">
                  <c:v>11156</c:v>
                </c:pt>
                <c:pt idx="10">
                  <c:v>9037</c:v>
                </c:pt>
                <c:pt idx="11">
                  <c:v>9022</c:v>
                </c:pt>
                <c:pt idx="12">
                  <c:v>8912</c:v>
                </c:pt>
                <c:pt idx="13">
                  <c:v>11496</c:v>
                </c:pt>
                <c:pt idx="14">
                  <c:v>11239</c:v>
                </c:pt>
                <c:pt idx="15">
                  <c:v>11251</c:v>
                </c:pt>
                <c:pt idx="16">
                  <c:v>11173</c:v>
                </c:pt>
                <c:pt idx="17">
                  <c:v>11305</c:v>
                </c:pt>
                <c:pt idx="18">
                  <c:v>11244</c:v>
                </c:pt>
                <c:pt idx="19">
                  <c:v>11280</c:v>
                </c:pt>
                <c:pt idx="20" formatCode="0">
                  <c:v>44362</c:v>
                </c:pt>
                <c:pt idx="21" formatCode="0">
                  <c:v>29727</c:v>
                </c:pt>
                <c:pt idx="22" formatCode="0">
                  <c:v>29060</c:v>
                </c:pt>
                <c:pt idx="23" formatCode="0">
                  <c:v>44741</c:v>
                </c:pt>
                <c:pt idx="24" formatCode="0">
                  <c:v>44694</c:v>
                </c:pt>
                <c:pt idx="25" formatCode="0">
                  <c:v>45228</c:v>
                </c:pt>
                <c:pt idx="26" formatCode="0">
                  <c:v>44854</c:v>
                </c:pt>
                <c:pt idx="27" formatCode="0">
                  <c:v>44918</c:v>
                </c:pt>
                <c:pt idx="28" formatCode="0">
                  <c:v>44742</c:v>
                </c:pt>
                <c:pt idx="29" formatCode="0">
                  <c:v>44781</c:v>
                </c:pt>
                <c:pt idx="30" formatCode="0">
                  <c:v>40100</c:v>
                </c:pt>
                <c:pt idx="31" formatCode="0">
                  <c:v>35156</c:v>
                </c:pt>
                <c:pt idx="32" formatCode="0">
                  <c:v>35180</c:v>
                </c:pt>
                <c:pt idx="33" formatCode="0">
                  <c:v>40054</c:v>
                </c:pt>
                <c:pt idx="34" formatCode="0">
                  <c:v>40076</c:v>
                </c:pt>
                <c:pt idx="35" formatCode="0">
                  <c:v>40171</c:v>
                </c:pt>
                <c:pt idx="36" formatCode="0">
                  <c:v>40379</c:v>
                </c:pt>
                <c:pt idx="37" formatCode="0">
                  <c:v>40009</c:v>
                </c:pt>
                <c:pt idx="38" formatCode="0">
                  <c:v>40040</c:v>
                </c:pt>
                <c:pt idx="39" formatCode="0">
                  <c:v>40330</c:v>
                </c:pt>
                <c:pt idx="40">
                  <c:v>97531</c:v>
                </c:pt>
                <c:pt idx="41">
                  <c:v>65738</c:v>
                </c:pt>
                <c:pt idx="42">
                  <c:v>67404</c:v>
                </c:pt>
                <c:pt idx="43">
                  <c:v>101437</c:v>
                </c:pt>
                <c:pt idx="44">
                  <c:v>104188</c:v>
                </c:pt>
                <c:pt idx="45">
                  <c:v>100965</c:v>
                </c:pt>
                <c:pt idx="46">
                  <c:v>106148</c:v>
                </c:pt>
                <c:pt idx="47">
                  <c:v>103486</c:v>
                </c:pt>
                <c:pt idx="48">
                  <c:v>103035</c:v>
                </c:pt>
                <c:pt idx="49">
                  <c:v>101284</c:v>
                </c:pt>
                <c:pt idx="50">
                  <c:v>90121</c:v>
                </c:pt>
                <c:pt idx="51">
                  <c:v>78820</c:v>
                </c:pt>
                <c:pt idx="52">
                  <c:v>79384</c:v>
                </c:pt>
                <c:pt idx="53">
                  <c:v>90192</c:v>
                </c:pt>
                <c:pt idx="54">
                  <c:v>90437</c:v>
                </c:pt>
                <c:pt idx="55">
                  <c:v>89956</c:v>
                </c:pt>
                <c:pt idx="56">
                  <c:v>90760</c:v>
                </c:pt>
                <c:pt idx="57">
                  <c:v>90329</c:v>
                </c:pt>
                <c:pt idx="58">
                  <c:v>90086</c:v>
                </c:pt>
                <c:pt idx="59">
                  <c:v>90277</c:v>
                </c:pt>
                <c:pt idx="60">
                  <c:v>178144</c:v>
                </c:pt>
                <c:pt idx="61">
                  <c:v>119730</c:v>
                </c:pt>
                <c:pt idx="62">
                  <c:v>116702</c:v>
                </c:pt>
                <c:pt idx="63">
                  <c:v>178647</c:v>
                </c:pt>
                <c:pt idx="64">
                  <c:v>179546</c:v>
                </c:pt>
                <c:pt idx="65">
                  <c:v>180965</c:v>
                </c:pt>
                <c:pt idx="66">
                  <c:v>179249</c:v>
                </c:pt>
                <c:pt idx="67">
                  <c:v>180036</c:v>
                </c:pt>
                <c:pt idx="68">
                  <c:v>179714</c:v>
                </c:pt>
                <c:pt idx="69">
                  <c:v>179166</c:v>
                </c:pt>
                <c:pt idx="70">
                  <c:v>160583</c:v>
                </c:pt>
                <c:pt idx="71">
                  <c:v>141208</c:v>
                </c:pt>
                <c:pt idx="72">
                  <c:v>141663</c:v>
                </c:pt>
                <c:pt idx="73">
                  <c:v>159776</c:v>
                </c:pt>
                <c:pt idx="74">
                  <c:v>160254</c:v>
                </c:pt>
                <c:pt idx="75">
                  <c:v>160358</c:v>
                </c:pt>
                <c:pt idx="76">
                  <c:v>160513</c:v>
                </c:pt>
                <c:pt idx="77">
                  <c:v>160142</c:v>
                </c:pt>
                <c:pt idx="78">
                  <c:v>161014</c:v>
                </c:pt>
                <c:pt idx="79">
                  <c:v>159967</c:v>
                </c:pt>
                <c:pt idx="80">
                  <c:v>231818</c:v>
                </c:pt>
                <c:pt idx="81">
                  <c:v>191709</c:v>
                </c:pt>
                <c:pt idx="82">
                  <c:v>186500</c:v>
                </c:pt>
                <c:pt idx="83">
                  <c:v>288564</c:v>
                </c:pt>
                <c:pt idx="84">
                  <c:v>290358</c:v>
                </c:pt>
                <c:pt idx="85">
                  <c:v>289463</c:v>
                </c:pt>
                <c:pt idx="86">
                  <c:v>293947</c:v>
                </c:pt>
                <c:pt idx="87">
                  <c:v>291607</c:v>
                </c:pt>
                <c:pt idx="88">
                  <c:v>285798</c:v>
                </c:pt>
                <c:pt idx="89">
                  <c:v>286869</c:v>
                </c:pt>
                <c:pt idx="90">
                  <c:v>220332</c:v>
                </c:pt>
                <c:pt idx="91">
                  <c:v>221492</c:v>
                </c:pt>
                <c:pt idx="92">
                  <c:v>223500</c:v>
                </c:pt>
                <c:pt idx="93">
                  <c:v>251061</c:v>
                </c:pt>
                <c:pt idx="94">
                  <c:v>250860</c:v>
                </c:pt>
                <c:pt idx="95">
                  <c:v>250516</c:v>
                </c:pt>
                <c:pt idx="96">
                  <c:v>250477</c:v>
                </c:pt>
                <c:pt idx="97">
                  <c:v>251325</c:v>
                </c:pt>
                <c:pt idx="98">
                  <c:v>251387</c:v>
                </c:pt>
                <c:pt idx="99">
                  <c:v>251743</c:v>
                </c:pt>
                <c:pt idx="100">
                  <c:v>390028</c:v>
                </c:pt>
                <c:pt idx="101">
                  <c:v>263115</c:v>
                </c:pt>
                <c:pt idx="102">
                  <c:v>270680</c:v>
                </c:pt>
                <c:pt idx="103">
                  <c:v>406264</c:v>
                </c:pt>
                <c:pt idx="104">
                  <c:v>417107</c:v>
                </c:pt>
                <c:pt idx="105">
                  <c:v>403736</c:v>
                </c:pt>
                <c:pt idx="106">
                  <c:v>425212</c:v>
                </c:pt>
                <c:pt idx="107">
                  <c:v>414073</c:v>
                </c:pt>
                <c:pt idx="108">
                  <c:v>412993</c:v>
                </c:pt>
                <c:pt idx="109">
                  <c:v>405034</c:v>
                </c:pt>
                <c:pt idx="110">
                  <c:v>318441</c:v>
                </c:pt>
                <c:pt idx="111">
                  <c:v>320070</c:v>
                </c:pt>
                <c:pt idx="112">
                  <c:v>321375</c:v>
                </c:pt>
                <c:pt idx="113">
                  <c:v>362509</c:v>
                </c:pt>
                <c:pt idx="114">
                  <c:v>361781</c:v>
                </c:pt>
                <c:pt idx="115">
                  <c:v>394641</c:v>
                </c:pt>
                <c:pt idx="116">
                  <c:v>361259</c:v>
                </c:pt>
                <c:pt idx="117">
                  <c:v>360951</c:v>
                </c:pt>
                <c:pt idx="118">
                  <c:v>361695</c:v>
                </c:pt>
                <c:pt idx="119">
                  <c:v>362293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BA-43F9-A0AE-B240CDFB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8856"/>
        <c:axId val="186665384"/>
      </c:scatterChart>
      <c:valAx>
        <c:axId val="186658856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Tamanho do Vetor (em milhar)</a:t>
                </a:r>
              </a:p>
            </c:rich>
          </c:tx>
          <c:layout>
            <c:manualLayout>
              <c:xMode val="edge"/>
              <c:yMode val="edge"/>
              <c:x val="0.32907902737972561"/>
              <c:y val="0.9308733844346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65384"/>
        <c:crosses val="autoZero"/>
        <c:crossBetween val="midCat"/>
        <c:majorUnit val="200"/>
      </c:valAx>
      <c:valAx>
        <c:axId val="186665384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em Milisegundos</a:t>
                </a:r>
              </a:p>
            </c:rich>
          </c:tx>
          <c:layout>
            <c:manualLayout>
              <c:xMode val="edge"/>
              <c:yMode val="edge"/>
              <c:x val="2.716207513805053E-2"/>
              <c:y val="0.30505172629759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5885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310512</xdr:colOff>
      <xdr:row>0</xdr:row>
      <xdr:rowOff>183751</xdr:rowOff>
    </xdr:from>
    <xdr:to>
      <xdr:col>8</xdr:col>
      <xdr:colOff>230281</xdr:colOff>
      <xdr:row>22</xdr:row>
      <xdr:rowOff>67795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</xdr:row>
      <xdr:rowOff>9525</xdr:rowOff>
    </xdr:from>
    <xdr:to>
      <xdr:col>17</xdr:col>
      <xdr:colOff>243619</xdr:colOff>
      <xdr:row>22</xdr:row>
      <xdr:rowOff>84069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1</xdr:row>
      <xdr:rowOff>19050</xdr:rowOff>
    </xdr:from>
    <xdr:to>
      <xdr:col>24</xdr:col>
      <xdr:colOff>510319</xdr:colOff>
      <xdr:row>22</xdr:row>
      <xdr:rowOff>93594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57150</xdr:colOff>
      <xdr:row>1</xdr:row>
      <xdr:rowOff>28575</xdr:rowOff>
    </xdr:from>
    <xdr:to>
      <xdr:col>33</xdr:col>
      <xdr:colOff>586519</xdr:colOff>
      <xdr:row>22</xdr:row>
      <xdr:rowOff>103119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Z26" sqref="Z26"/>
    </sheetView>
  </sheetViews>
  <sheetFormatPr defaultColWidth="9.140625" defaultRowHeight="15" x14ac:dyDescent="0.25"/>
  <cols>
    <col min="1" max="20" width="9.140625" style="68"/>
    <col min="21" max="22" width="9.140625" style="68" customWidth="1"/>
    <col min="23" max="23" width="16.85546875" style="68" customWidth="1"/>
    <col min="24" max="24" width="16.5703125" style="68" customWidth="1"/>
    <col min="25" max="16384" width="9.140625" style="68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8"/>
  <sheetViews>
    <sheetView topLeftCell="B4" zoomScaleNormal="100" workbookViewId="0">
      <selection activeCell="H18" sqref="H18"/>
    </sheetView>
  </sheetViews>
  <sheetFormatPr defaultColWidth="9.140625" defaultRowHeight="15" x14ac:dyDescent="0.25"/>
  <cols>
    <col min="1" max="1" width="9.140625" style="62"/>
    <col min="2" max="2" width="3.42578125" style="62" customWidth="1"/>
    <col min="3" max="3" width="22.28515625" style="62" customWidth="1"/>
    <col min="4" max="4" width="26" style="62" customWidth="1"/>
    <col min="5" max="6" width="9.140625" style="62"/>
    <col min="7" max="7" width="22.28515625" style="62" customWidth="1"/>
    <col min="8" max="8" width="26" style="62" customWidth="1"/>
    <col min="9" max="10" width="9.140625" style="62"/>
    <col min="11" max="11" width="22.28515625" style="62" customWidth="1"/>
    <col min="12" max="12" width="26" style="62" customWidth="1"/>
    <col min="13" max="16384" width="9.140625" style="62"/>
  </cols>
  <sheetData>
    <row r="4" spans="3:12" ht="9" customHeight="1" x14ac:dyDescent="0.25"/>
    <row r="5" spans="3:12" s="63" customFormat="1" ht="31.5" customHeight="1" x14ac:dyDescent="0.25">
      <c r="C5" s="82" t="s">
        <v>0</v>
      </c>
      <c r="D5" s="82"/>
      <c r="G5" s="82" t="s">
        <v>22</v>
      </c>
      <c r="H5" s="82"/>
      <c r="K5" s="82" t="s">
        <v>23</v>
      </c>
      <c r="L5" s="82"/>
    </row>
    <row r="6" spans="3:12" ht="24" customHeight="1" x14ac:dyDescent="0.25">
      <c r="C6" s="26" t="s">
        <v>20</v>
      </c>
      <c r="D6" s="26" t="s">
        <v>21</v>
      </c>
      <c r="G6" s="26" t="s">
        <v>20</v>
      </c>
      <c r="H6" s="26" t="s">
        <v>21</v>
      </c>
      <c r="K6" s="26" t="s">
        <v>20</v>
      </c>
      <c r="L6" s="26" t="s">
        <v>21</v>
      </c>
    </row>
    <row r="7" spans="3:12" ht="26.1" customHeight="1" x14ac:dyDescent="0.25">
      <c r="C7" s="38"/>
      <c r="D7" s="50"/>
      <c r="G7" s="38"/>
      <c r="H7" s="50"/>
      <c r="K7" s="38"/>
      <c r="L7" s="50"/>
    </row>
    <row r="8" spans="3:12" ht="26.1" customHeight="1" x14ac:dyDescent="0.25">
      <c r="C8" s="39" t="s">
        <v>2</v>
      </c>
      <c r="D8" s="51">
        <f>Todos_Valores!X7</f>
        <v>46898.1</v>
      </c>
      <c r="G8" s="39" t="s">
        <v>2</v>
      </c>
      <c r="H8" s="51">
        <f>Todos_Valores!X26</f>
        <v>7425.15</v>
      </c>
      <c r="K8" s="39" t="s">
        <v>2</v>
      </c>
      <c r="L8" s="51">
        <f>Todos_Valores!X45</f>
        <v>10476.049999999999</v>
      </c>
    </row>
    <row r="9" spans="3:12" ht="26.1" customHeight="1" x14ac:dyDescent="0.25">
      <c r="C9" s="40"/>
      <c r="D9" s="52"/>
      <c r="G9" s="40"/>
      <c r="H9" s="52"/>
      <c r="K9" s="40"/>
      <c r="L9" s="52"/>
    </row>
    <row r="10" spans="3:12" ht="26.1" customHeight="1" x14ac:dyDescent="0.25">
      <c r="C10" s="41" t="s">
        <v>4</v>
      </c>
      <c r="D10" s="53">
        <f>Todos_Valores!X9</f>
        <v>187645.3</v>
      </c>
      <c r="G10" s="41" t="s">
        <v>4</v>
      </c>
      <c r="H10" s="53">
        <f>Todos_Valores!X28</f>
        <v>28618.45</v>
      </c>
      <c r="K10" s="41" t="s">
        <v>4</v>
      </c>
      <c r="L10" s="53">
        <f>Todos_Valores!X47</f>
        <v>40430.1</v>
      </c>
    </row>
    <row r="11" spans="3:12" ht="26.1" customHeight="1" x14ac:dyDescent="0.25">
      <c r="C11" s="42"/>
      <c r="D11" s="54"/>
      <c r="G11" s="42"/>
      <c r="H11" s="54"/>
      <c r="K11" s="42"/>
      <c r="L11" s="54"/>
    </row>
    <row r="12" spans="3:12" ht="26.1" customHeight="1" x14ac:dyDescent="0.25">
      <c r="C12" s="43" t="s">
        <v>6</v>
      </c>
      <c r="D12" s="55">
        <f>Todos_Valores!X11</f>
        <v>422559.4</v>
      </c>
      <c r="G12" s="43" t="s">
        <v>6</v>
      </c>
      <c r="H12" s="55">
        <f>Todos_Valores!X30</f>
        <v>64593.65</v>
      </c>
      <c r="K12" s="43" t="s">
        <v>6</v>
      </c>
      <c r="L12" s="55">
        <f>Todos_Valores!X49</f>
        <v>91578.9</v>
      </c>
    </row>
    <row r="13" spans="3:12" ht="26.1" customHeight="1" x14ac:dyDescent="0.25">
      <c r="C13" s="44"/>
      <c r="D13" s="56"/>
      <c r="G13" s="44"/>
      <c r="H13" s="56"/>
      <c r="K13" s="44"/>
      <c r="L13" s="56"/>
    </row>
    <row r="14" spans="3:12" ht="26.1" customHeight="1" x14ac:dyDescent="0.25">
      <c r="C14" s="45" t="s">
        <v>8</v>
      </c>
      <c r="D14" s="57">
        <f>Todos_Valores!X13</f>
        <v>752865.85</v>
      </c>
      <c r="G14" s="45" t="s">
        <v>8</v>
      </c>
      <c r="H14" s="57">
        <f>Todos_Valores!X32</f>
        <v>114824.1</v>
      </c>
      <c r="K14" s="45" t="s">
        <v>8</v>
      </c>
      <c r="L14" s="57">
        <f>Todos_Valores!X51</f>
        <v>161868.85</v>
      </c>
    </row>
    <row r="15" spans="3:12" ht="26.1" customHeight="1" x14ac:dyDescent="0.25">
      <c r="C15" s="46"/>
      <c r="D15" s="58"/>
      <c r="G15" s="46"/>
      <c r="H15" s="58"/>
      <c r="K15" s="46"/>
      <c r="L15" s="58"/>
    </row>
    <row r="16" spans="3:12" ht="26.1" customHeight="1" x14ac:dyDescent="0.25">
      <c r="C16" s="47" t="s">
        <v>10</v>
      </c>
      <c r="D16" s="59">
        <f>Todos_Valores!X15</f>
        <v>1174254.8</v>
      </c>
      <c r="G16" s="47" t="s">
        <v>10</v>
      </c>
      <c r="H16" s="59">
        <f>Todos_Valores!X34</f>
        <v>180507.95</v>
      </c>
      <c r="K16" s="47" t="s">
        <v>10</v>
      </c>
      <c r="L16" s="59">
        <f>Todos_Valores!X53</f>
        <v>252966.3</v>
      </c>
    </row>
    <row r="17" spans="3:12" ht="25.5" customHeight="1" x14ac:dyDescent="0.3">
      <c r="C17" s="75" t="s">
        <v>41</v>
      </c>
      <c r="D17" s="78">
        <f>Todos_Valores!X16</f>
        <v>1708816.6</v>
      </c>
      <c r="E17" s="76"/>
      <c r="F17" s="76"/>
      <c r="G17" s="75" t="s">
        <v>41</v>
      </c>
      <c r="H17" s="78">
        <f>Todos_Valores!X35</f>
        <v>260428.95</v>
      </c>
      <c r="I17" s="76"/>
      <c r="J17" s="76"/>
      <c r="K17" s="75" t="s">
        <v>41</v>
      </c>
      <c r="L17" s="78">
        <f>Todos_Valores!X54</f>
        <v>366662.85</v>
      </c>
    </row>
    <row r="18" spans="3:12" ht="34.5" customHeight="1" x14ac:dyDescent="0.25">
      <c r="C18" s="48" t="s">
        <v>24</v>
      </c>
      <c r="D18" s="60">
        <f>AVERAGE(D7:D17)</f>
        <v>715506.67500000016</v>
      </c>
      <c r="G18" s="48" t="s">
        <v>24</v>
      </c>
      <c r="H18" s="60">
        <f>AVERAGE(H7:H17)</f>
        <v>109399.70833333333</v>
      </c>
      <c r="K18" s="48" t="s">
        <v>24</v>
      </c>
      <c r="L18" s="60">
        <f>AVERAGE(L7:L17)</f>
        <v>153997.17499999999</v>
      </c>
    </row>
    <row r="20" spans="3:12" ht="36" customHeight="1" x14ac:dyDescent="0.25">
      <c r="C20" s="80" t="s">
        <v>35</v>
      </c>
      <c r="D20" s="80"/>
      <c r="G20" s="81" t="str">
        <f>CONCATENATE(ROUND(100 - ((H18*100) / D18),2),"% mais rapido que o Bubble")</f>
        <v>84,71% mais rapido que o Bubble</v>
      </c>
      <c r="H20" s="81"/>
      <c r="K20" s="81" t="str">
        <f>CONCATENATE(ROUND(100 - ((L18*100) / D18),2),"% mais rapido que o Bubble")</f>
        <v>78,48% mais rapido que o Bubble</v>
      </c>
      <c r="L20" s="81"/>
    </row>
    <row r="21" spans="3:12" ht="21.75" customHeight="1" x14ac:dyDescent="0.25">
      <c r="K21" s="88" t="str">
        <f>CONCATENATE(ROUND(((L18*100) / H18) - 100,2),"% mais lento que o Selection")</f>
        <v>40,77% mais lento que o Selection</v>
      </c>
      <c r="L21" s="88"/>
    </row>
    <row r="22" spans="3:12" ht="6.75" customHeight="1" x14ac:dyDescent="0.25"/>
    <row r="28" spans="3:12" x14ac:dyDescent="0.25">
      <c r="H28" s="67"/>
    </row>
  </sheetData>
  <mergeCells count="7">
    <mergeCell ref="K21:L21"/>
    <mergeCell ref="C20:D20"/>
    <mergeCell ref="K20:L20"/>
    <mergeCell ref="G20:H20"/>
    <mergeCell ref="C5:D5"/>
    <mergeCell ref="G5:H5"/>
    <mergeCell ref="K5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D287"/>
  <sheetViews>
    <sheetView tabSelected="1" topLeftCell="A109" zoomScale="70" zoomScaleNormal="70" workbookViewId="0">
      <selection activeCell="I103" sqref="I94:I103"/>
    </sheetView>
  </sheetViews>
  <sheetFormatPr defaultColWidth="9.140625" defaultRowHeight="16.5" x14ac:dyDescent="0.3"/>
  <cols>
    <col min="1" max="2" width="9.140625" style="61"/>
    <col min="3" max="23" width="17.7109375" style="61" customWidth="1"/>
    <col min="24" max="24" width="23" style="61" customWidth="1"/>
    <col min="25" max="31" width="9.140625" style="61"/>
    <col min="32" max="33" width="17.7109375" style="61" customWidth="1"/>
    <col min="34" max="16384" width="9.140625" style="61"/>
  </cols>
  <sheetData>
    <row r="5" spans="3:56" ht="41.25" customHeight="1" x14ac:dyDescent="0.3">
      <c r="C5" s="84" t="s">
        <v>0</v>
      </c>
      <c r="D5" s="84"/>
      <c r="M5" s="49" t="s">
        <v>27</v>
      </c>
      <c r="N5" s="49" t="s">
        <v>26</v>
      </c>
      <c r="X5" s="37" t="s">
        <v>25</v>
      </c>
      <c r="AC5" s="68"/>
      <c r="AD5" s="68"/>
      <c r="AE5" s="68"/>
      <c r="AF5" s="68"/>
      <c r="AG5" s="68"/>
      <c r="AH5" s="68"/>
      <c r="AI5" s="68"/>
      <c r="AJ5" s="68"/>
      <c r="AK5" s="68"/>
      <c r="AL5" s="68"/>
    </row>
    <row r="6" spans="3:56" ht="24.95" customHeight="1" x14ac:dyDescent="0.3">
      <c r="C6" s="10">
        <v>100000</v>
      </c>
      <c r="D6" s="1">
        <f>Meus_Valores!U16</f>
        <v>13632</v>
      </c>
      <c r="E6" s="1">
        <f>Meus_Valores!V16</f>
        <v>13765</v>
      </c>
      <c r="F6" s="1">
        <f>Meus_Valores!W16</f>
        <v>9969</v>
      </c>
      <c r="G6" s="1">
        <f>Meus_Valores!X16</f>
        <v>9984</v>
      </c>
      <c r="H6" s="1">
        <f>Meus_Valores!Y16</f>
        <v>9969</v>
      </c>
      <c r="I6" s="1">
        <f>Meus_Valores!Z16</f>
        <v>9962</v>
      </c>
      <c r="J6" s="1">
        <f>Meus_Valores!AA16</f>
        <v>10046</v>
      </c>
      <c r="K6" s="1">
        <f>Meus_Valores!AB16</f>
        <v>9907</v>
      </c>
      <c r="L6" s="1">
        <f>Meus_Valores!AC16</f>
        <v>9968</v>
      </c>
      <c r="M6" s="1">
        <f>Meus_Valores!AD16</f>
        <v>9969</v>
      </c>
      <c r="N6" s="1"/>
      <c r="O6" s="1"/>
      <c r="P6" s="1"/>
      <c r="Q6" s="1"/>
      <c r="R6" s="1"/>
      <c r="S6" s="1"/>
      <c r="T6" s="1"/>
      <c r="U6" s="1"/>
      <c r="V6" s="1"/>
      <c r="W6" s="27"/>
      <c r="X6" s="66">
        <f>AVERAGE(D6:W6)</f>
        <v>10717.1</v>
      </c>
      <c r="AC6" s="68"/>
      <c r="AD6" s="68"/>
      <c r="AE6" s="68"/>
      <c r="AF6" s="68"/>
      <c r="AG6" s="68"/>
      <c r="AH6" s="68"/>
      <c r="AI6" s="68"/>
      <c r="AJ6" s="68"/>
      <c r="AK6" s="68"/>
      <c r="AL6" s="68"/>
      <c r="BA6" s="68"/>
      <c r="BB6" s="68"/>
      <c r="BC6" s="68"/>
      <c r="BD6" s="68"/>
    </row>
    <row r="7" spans="3:56" ht="24.95" customHeight="1" x14ac:dyDescent="0.3">
      <c r="C7" s="11">
        <v>200000</v>
      </c>
      <c r="D7" s="2">
        <f>Meus_Valores!U17</f>
        <v>54359</v>
      </c>
      <c r="E7" s="2">
        <f>Meus_Valores!V17</f>
        <v>54296</v>
      </c>
      <c r="F7" s="2">
        <f>Meus_Valores!W17</f>
        <v>40507</v>
      </c>
      <c r="G7" s="2">
        <f>Meus_Valores!X17</f>
        <v>40375</v>
      </c>
      <c r="H7" s="2">
        <f>Meus_Valores!Y17</f>
        <v>40500</v>
      </c>
      <c r="I7" s="2">
        <f>Meus_Valores!Z17</f>
        <v>40549</v>
      </c>
      <c r="J7" s="2">
        <f>Meus_Valores!AA17</f>
        <v>40438</v>
      </c>
      <c r="K7" s="2">
        <f>Meus_Valores!AB17</f>
        <v>40469</v>
      </c>
      <c r="L7" s="2">
        <f>Meus_Valores!AC17</f>
        <v>40641</v>
      </c>
      <c r="M7" s="2">
        <f>Meus_Valores!AD17</f>
        <v>40538</v>
      </c>
      <c r="N7" s="2">
        <v>59239</v>
      </c>
      <c r="O7" s="2">
        <v>59226</v>
      </c>
      <c r="P7" s="2">
        <v>47791</v>
      </c>
      <c r="Q7" s="2">
        <v>47951</v>
      </c>
      <c r="R7" s="2">
        <v>48779</v>
      </c>
      <c r="S7" s="2">
        <v>49014</v>
      </c>
      <c r="T7" s="2">
        <v>48883</v>
      </c>
      <c r="U7" s="2">
        <v>48286</v>
      </c>
      <c r="V7" s="2">
        <v>48060</v>
      </c>
      <c r="W7" s="28">
        <v>48061</v>
      </c>
      <c r="X7" s="66">
        <f>AVERAGE(D7:W7)</f>
        <v>46898.1</v>
      </c>
      <c r="AC7" s="68"/>
      <c r="AD7" s="68"/>
      <c r="AE7" s="68"/>
      <c r="AF7" s="68"/>
      <c r="AG7" s="68"/>
      <c r="AH7" s="68"/>
      <c r="AI7" s="68"/>
      <c r="AJ7" s="68"/>
      <c r="AK7" s="68"/>
      <c r="AL7" s="68"/>
    </row>
    <row r="8" spans="3:56" ht="24.95" customHeight="1" x14ac:dyDescent="0.3">
      <c r="C8" s="12">
        <v>300000</v>
      </c>
      <c r="D8" s="3">
        <f>Meus_Valores!U18</f>
        <v>123822</v>
      </c>
      <c r="E8" s="3">
        <f>Meus_Valores!V18</f>
        <v>124577</v>
      </c>
      <c r="F8" s="3">
        <f>Meus_Valores!W18</f>
        <v>90758</v>
      </c>
      <c r="G8" s="3">
        <f>Meus_Valores!X18</f>
        <v>90961</v>
      </c>
      <c r="H8" s="3">
        <f>Meus_Valores!Y18</f>
        <v>90413</v>
      </c>
      <c r="I8" s="3">
        <f>Meus_Valores!Z18</f>
        <v>91110</v>
      </c>
      <c r="J8" s="3">
        <f>Meus_Valores!AA18</f>
        <v>91280</v>
      </c>
      <c r="K8" s="3">
        <f>Meus_Valores!AB18</f>
        <v>91102</v>
      </c>
      <c r="L8" s="3">
        <f>Meus_Valores!AC18</f>
        <v>91150</v>
      </c>
      <c r="M8" s="3">
        <f>Meus_Valores!AD18</f>
        <v>90702</v>
      </c>
      <c r="N8" s="3"/>
      <c r="O8" s="3"/>
      <c r="P8" s="3"/>
      <c r="Q8" s="3"/>
      <c r="R8" s="3"/>
      <c r="S8" s="3"/>
      <c r="T8" s="3"/>
      <c r="U8" s="3"/>
      <c r="V8" s="3"/>
      <c r="W8" s="29"/>
      <c r="X8" s="66">
        <f t="shared" ref="X8:X16" si="0">AVERAGE(D8:W8)</f>
        <v>97587.5</v>
      </c>
      <c r="AC8" s="68"/>
      <c r="AD8" s="68"/>
      <c r="AE8" s="68"/>
      <c r="AF8" s="68"/>
      <c r="AG8" s="68"/>
      <c r="AH8" s="68"/>
      <c r="AI8" s="68"/>
      <c r="AJ8" s="68"/>
      <c r="AK8" s="68"/>
      <c r="AL8" s="68"/>
      <c r="AY8" s="69"/>
    </row>
    <row r="9" spans="3:56" ht="24.95" customHeight="1" x14ac:dyDescent="0.3">
      <c r="C9" s="13">
        <v>400000</v>
      </c>
      <c r="D9" s="22">
        <f>Meus_Valores!U19</f>
        <v>217455</v>
      </c>
      <c r="E9" s="22">
        <f>Meus_Valores!V19</f>
        <v>216895</v>
      </c>
      <c r="F9" s="22">
        <f>Meus_Valores!W19</f>
        <v>162756</v>
      </c>
      <c r="G9" s="22">
        <f>Meus_Valores!X19</f>
        <v>161864</v>
      </c>
      <c r="H9" s="22">
        <f>Meus_Valores!Y19</f>
        <v>162886</v>
      </c>
      <c r="I9" s="22">
        <f>Meus_Valores!Z19</f>
        <v>162764</v>
      </c>
      <c r="J9" s="22">
        <f>Meus_Valores!AA19</f>
        <v>162190</v>
      </c>
      <c r="K9" s="22">
        <f>Meus_Valores!AB19</f>
        <v>161973</v>
      </c>
      <c r="L9" s="22">
        <f>Meus_Valores!AC19</f>
        <v>163132</v>
      </c>
      <c r="M9" s="22">
        <f>Meus_Valores!AD19</f>
        <v>163069</v>
      </c>
      <c r="N9" s="22">
        <v>236635</v>
      </c>
      <c r="O9" s="22">
        <v>236643</v>
      </c>
      <c r="P9" s="22">
        <v>193098</v>
      </c>
      <c r="Q9" s="22">
        <v>193365</v>
      </c>
      <c r="R9" s="22">
        <v>192744</v>
      </c>
      <c r="S9" s="22">
        <v>192813</v>
      </c>
      <c r="T9" s="22">
        <v>193204</v>
      </c>
      <c r="U9" s="22">
        <v>192777</v>
      </c>
      <c r="V9" s="22">
        <v>193608</v>
      </c>
      <c r="W9" s="30">
        <v>193035</v>
      </c>
      <c r="X9" s="66">
        <f t="shared" si="0"/>
        <v>187645.3</v>
      </c>
      <c r="AC9" s="68"/>
      <c r="AD9" s="68"/>
      <c r="AE9" s="68"/>
      <c r="AF9" s="68"/>
      <c r="AG9" s="68"/>
      <c r="AH9" s="68"/>
      <c r="AI9" s="68"/>
      <c r="AJ9" s="68"/>
      <c r="AK9" s="68"/>
      <c r="AL9" s="68"/>
      <c r="BB9" s="69"/>
    </row>
    <row r="10" spans="3:56" ht="24.95" customHeight="1" x14ac:dyDescent="0.3">
      <c r="C10" s="14">
        <v>500000</v>
      </c>
      <c r="D10" s="4">
        <f>Meus_Valores!U20</f>
        <v>344443</v>
      </c>
      <c r="E10" s="4">
        <f>Meus_Valores!V20</f>
        <v>347233</v>
      </c>
      <c r="F10" s="4">
        <f>Meus_Valores!W20</f>
        <v>254620</v>
      </c>
      <c r="G10" s="4">
        <f>Meus_Valores!X20</f>
        <v>254671</v>
      </c>
      <c r="H10" s="4">
        <f>Meus_Valores!Y20</f>
        <v>253019</v>
      </c>
      <c r="I10" s="4">
        <f>Meus_Valores!Z20</f>
        <v>253331</v>
      </c>
      <c r="J10" s="4">
        <f>Meus_Valores!AA20</f>
        <v>254063</v>
      </c>
      <c r="K10" s="4">
        <f>Meus_Valores!AB20</f>
        <v>253775</v>
      </c>
      <c r="L10" s="4">
        <f>Meus_Valores!AC20</f>
        <v>253430</v>
      </c>
      <c r="M10" s="4">
        <f>Meus_Valores!AD20</f>
        <v>253551</v>
      </c>
      <c r="N10" s="4"/>
      <c r="O10" s="4"/>
      <c r="P10" s="4"/>
      <c r="Q10" s="4"/>
      <c r="R10" s="4"/>
      <c r="S10" s="4"/>
      <c r="T10" s="4"/>
      <c r="U10" s="4"/>
      <c r="V10" s="4"/>
      <c r="W10" s="31"/>
      <c r="X10" s="66">
        <f t="shared" si="0"/>
        <v>272213.59999999998</v>
      </c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3:56" ht="24.95" customHeight="1" x14ac:dyDescent="0.3">
      <c r="C11" s="15">
        <v>600000</v>
      </c>
      <c r="D11" s="5">
        <f>Meus_Valores!U21</f>
        <v>494952</v>
      </c>
      <c r="E11" s="5">
        <f>Meus_Valores!V21</f>
        <v>498218</v>
      </c>
      <c r="F11" s="5">
        <f>Meus_Valores!W21</f>
        <v>363290</v>
      </c>
      <c r="G11" s="5">
        <f>Meus_Valores!X21</f>
        <v>364015</v>
      </c>
      <c r="H11" s="5">
        <f>Meus_Valores!Y21</f>
        <v>361540</v>
      </c>
      <c r="I11" s="5">
        <f>Meus_Valores!Z21</f>
        <v>365082</v>
      </c>
      <c r="J11" s="5">
        <f>Meus_Valores!AA21</f>
        <v>366065</v>
      </c>
      <c r="K11" s="5">
        <f>Meus_Valores!AB21</f>
        <v>364793</v>
      </c>
      <c r="L11" s="5">
        <f>Meus_Valores!AC21</f>
        <v>365639</v>
      </c>
      <c r="M11" s="5">
        <f>Meus_Valores!AD21</f>
        <v>362502</v>
      </c>
      <c r="N11" s="5">
        <v>559885</v>
      </c>
      <c r="O11" s="5">
        <v>533636</v>
      </c>
      <c r="P11" s="5">
        <v>430948</v>
      </c>
      <c r="Q11" s="5">
        <v>431327</v>
      </c>
      <c r="R11" s="5">
        <v>432153</v>
      </c>
      <c r="S11" s="5">
        <v>431122</v>
      </c>
      <c r="T11" s="5">
        <v>432116</v>
      </c>
      <c r="U11" s="5">
        <v>431399</v>
      </c>
      <c r="V11" s="5">
        <v>431615</v>
      </c>
      <c r="W11" s="32">
        <v>430891</v>
      </c>
      <c r="X11" s="66">
        <f t="shared" si="0"/>
        <v>422559.4</v>
      </c>
      <c r="AC11" s="68"/>
      <c r="AD11" s="68"/>
      <c r="AE11" s="68"/>
      <c r="AF11" s="68"/>
      <c r="AG11" s="68"/>
      <c r="AH11" s="68"/>
      <c r="AI11" s="68"/>
      <c r="AJ11" s="68"/>
      <c r="AK11" s="68"/>
      <c r="AL11" s="68"/>
    </row>
    <row r="12" spans="3:56" ht="24.95" customHeight="1" x14ac:dyDescent="0.3">
      <c r="C12" s="16">
        <v>700000</v>
      </c>
      <c r="D12" s="6">
        <f>Meus_Valores!U22</f>
        <v>665513</v>
      </c>
      <c r="E12" s="6">
        <f>Meus_Valores!V22</f>
        <v>670482</v>
      </c>
      <c r="F12" s="6">
        <f>Meus_Valores!W22</f>
        <v>493029</v>
      </c>
      <c r="G12" s="6">
        <f>Meus_Valores!X22</f>
        <v>493637</v>
      </c>
      <c r="H12" s="6">
        <f>Meus_Valores!Y22</f>
        <v>493219</v>
      </c>
      <c r="I12" s="6">
        <f>Meus_Valores!Z22</f>
        <v>493114</v>
      </c>
      <c r="J12" s="6">
        <f>Meus_Valores!AA22</f>
        <v>493652</v>
      </c>
      <c r="K12" s="6">
        <f>Meus_Valores!AB22</f>
        <v>492038</v>
      </c>
      <c r="L12" s="6">
        <f>Meus_Valores!AC22</f>
        <v>491404</v>
      </c>
      <c r="M12" s="6">
        <f>Meus_Valores!AD22</f>
        <v>493898</v>
      </c>
      <c r="N12" s="6"/>
      <c r="O12" s="6"/>
      <c r="P12" s="6"/>
      <c r="Q12" s="6"/>
      <c r="R12" s="6"/>
      <c r="S12" s="6"/>
      <c r="T12" s="6"/>
      <c r="U12" s="6"/>
      <c r="V12" s="6"/>
      <c r="W12" s="33"/>
      <c r="X12" s="66">
        <f t="shared" si="0"/>
        <v>527998.6</v>
      </c>
      <c r="AC12" s="68"/>
      <c r="AD12" s="68"/>
      <c r="AE12" s="68"/>
      <c r="AF12" s="68"/>
      <c r="AG12" s="68"/>
      <c r="AH12" s="68"/>
      <c r="AI12" s="68"/>
      <c r="AJ12" s="68"/>
      <c r="AK12" s="68"/>
      <c r="AL12" s="68"/>
    </row>
    <row r="13" spans="3:56" ht="24.95" customHeight="1" x14ac:dyDescent="0.3">
      <c r="C13" s="17">
        <v>800000</v>
      </c>
      <c r="D13" s="7">
        <f>Meus_Valores!U23</f>
        <v>870311</v>
      </c>
      <c r="E13" s="7">
        <f>Meus_Valores!V23</f>
        <v>867267</v>
      </c>
      <c r="F13" s="7">
        <f>Meus_Valores!W23</f>
        <v>651161</v>
      </c>
      <c r="G13" s="7">
        <f>Meus_Valores!X23</f>
        <v>647595</v>
      </c>
      <c r="H13" s="7">
        <f>Meus_Valores!Y23</f>
        <v>651430</v>
      </c>
      <c r="I13" s="7">
        <f>Meus_Valores!Z23</f>
        <v>651321</v>
      </c>
      <c r="J13" s="7">
        <f>Meus_Valores!AA23</f>
        <v>649246</v>
      </c>
      <c r="K13" s="7">
        <f>Meus_Valores!AB23</f>
        <v>648611</v>
      </c>
      <c r="L13" s="7">
        <f>Meus_Valores!AC23</f>
        <v>653486</v>
      </c>
      <c r="M13" s="7">
        <f>Meus_Valores!AD23</f>
        <v>652011</v>
      </c>
      <c r="N13" s="7">
        <v>952386</v>
      </c>
      <c r="O13" s="7">
        <v>953195</v>
      </c>
      <c r="P13" s="7">
        <v>771995</v>
      </c>
      <c r="Q13" s="7">
        <v>769913</v>
      </c>
      <c r="R13" s="7">
        <v>771530</v>
      </c>
      <c r="S13" s="7">
        <v>771575</v>
      </c>
      <c r="T13" s="7">
        <v>772658</v>
      </c>
      <c r="U13" s="7">
        <v>808491</v>
      </c>
      <c r="V13" s="7">
        <v>771985</v>
      </c>
      <c r="W13" s="34">
        <v>771150</v>
      </c>
      <c r="X13" s="66">
        <f t="shared" si="0"/>
        <v>752865.85</v>
      </c>
      <c r="AC13" s="68"/>
      <c r="AD13" s="68"/>
      <c r="AE13" s="68"/>
      <c r="AF13" s="68"/>
      <c r="AG13" s="68"/>
      <c r="AH13" s="68"/>
      <c r="AI13" s="68"/>
      <c r="AJ13" s="68"/>
      <c r="AK13" s="68"/>
      <c r="AL13" s="68"/>
    </row>
    <row r="14" spans="3:56" ht="24.95" customHeight="1" x14ac:dyDescent="0.3">
      <c r="C14" s="18">
        <v>900000</v>
      </c>
      <c r="D14" s="8">
        <f>Meus_Valores!U24</f>
        <v>1103077</v>
      </c>
      <c r="E14" s="8">
        <f>Meus_Valores!V24</f>
        <v>1101712</v>
      </c>
      <c r="F14" s="8">
        <f>Meus_Valores!W24</f>
        <v>809036</v>
      </c>
      <c r="G14" s="8">
        <f>Meus_Valores!X24</f>
        <v>810174</v>
      </c>
      <c r="H14" s="8">
        <v>4</v>
      </c>
      <c r="I14" s="8">
        <f>Meus_Valores!Z24</f>
        <v>811617</v>
      </c>
      <c r="J14" s="8">
        <f>Meus_Valores!AA24</f>
        <v>808659</v>
      </c>
      <c r="K14" s="8">
        <f>Meus_Valores!AB24</f>
        <v>809684</v>
      </c>
      <c r="L14" s="8">
        <f>Meus_Valores!AC24</f>
        <v>812393</v>
      </c>
      <c r="M14" s="8">
        <f>Meus_Valores!AD24</f>
        <v>809085</v>
      </c>
      <c r="N14" s="8"/>
      <c r="O14" s="8"/>
      <c r="P14" s="8"/>
      <c r="Q14" s="8"/>
      <c r="R14" s="8"/>
      <c r="S14" s="8"/>
      <c r="T14" s="8"/>
      <c r="U14" s="8"/>
      <c r="V14" s="8"/>
      <c r="W14" s="35"/>
      <c r="X14" s="66">
        <f t="shared" si="0"/>
        <v>787544.1</v>
      </c>
      <c r="AC14" s="68"/>
      <c r="AD14" s="68"/>
      <c r="AE14" s="68"/>
      <c r="AF14" s="68"/>
      <c r="AG14" s="68"/>
      <c r="AH14" s="68"/>
      <c r="AI14" s="68"/>
      <c r="AJ14" s="68"/>
      <c r="AK14" s="68"/>
      <c r="AL14" s="68"/>
    </row>
    <row r="15" spans="3:56" ht="24.95" customHeight="1" x14ac:dyDescent="0.3">
      <c r="C15" s="19">
        <v>1000000</v>
      </c>
      <c r="D15" s="9">
        <f>Meus_Valores!U25</f>
        <v>1377530</v>
      </c>
      <c r="E15" s="9">
        <f>Meus_Valores!V25</f>
        <v>1388586</v>
      </c>
      <c r="F15" s="9">
        <f>Meus_Valores!W25</f>
        <v>1019096</v>
      </c>
      <c r="G15" s="9">
        <f>Meus_Valores!X25</f>
        <v>1018971</v>
      </c>
      <c r="H15" s="9">
        <f>Meus_Valores!Y25</f>
        <v>1012605</v>
      </c>
      <c r="I15" s="9">
        <f>Meus_Valores!Z25</f>
        <v>1013088</v>
      </c>
      <c r="J15" s="9">
        <f>Meus_Valores!AA25</f>
        <v>1016888</v>
      </c>
      <c r="K15" s="9">
        <f>Meus_Valores!AB25</f>
        <v>1015757</v>
      </c>
      <c r="L15" s="9">
        <f>Meus_Valores!AC25</f>
        <v>1014600</v>
      </c>
      <c r="M15" s="9">
        <f>Meus_Valores!AD25</f>
        <v>1014632</v>
      </c>
      <c r="N15" s="9">
        <v>1483407</v>
      </c>
      <c r="O15" s="9">
        <v>1483999</v>
      </c>
      <c r="P15" s="9">
        <v>1202254</v>
      </c>
      <c r="Q15" s="9">
        <v>1201786</v>
      </c>
      <c r="R15" s="9">
        <v>1203058</v>
      </c>
      <c r="S15" s="9">
        <v>1203172</v>
      </c>
      <c r="T15" s="9">
        <v>1203372</v>
      </c>
      <c r="U15" s="9">
        <v>1201438</v>
      </c>
      <c r="V15" s="9">
        <v>1207421</v>
      </c>
      <c r="W15" s="36">
        <v>1203436</v>
      </c>
      <c r="X15" s="66">
        <f t="shared" si="0"/>
        <v>1174254.8</v>
      </c>
      <c r="AC15" s="68"/>
      <c r="AD15" s="68"/>
      <c r="AE15" s="68"/>
      <c r="AF15" s="68"/>
      <c r="AG15" s="68"/>
      <c r="AH15" s="68"/>
      <c r="AI15" s="68"/>
      <c r="AJ15" s="68"/>
      <c r="AK15" s="68"/>
      <c r="AL15" s="68"/>
    </row>
    <row r="16" spans="3:56" ht="24" customHeight="1" x14ac:dyDescent="0.3">
      <c r="C16" s="74">
        <v>1200000</v>
      </c>
      <c r="D16" s="73">
        <f>Meus_Valores!U26</f>
        <v>1980635</v>
      </c>
      <c r="E16" s="73">
        <f>Meus_Valores!V26</f>
        <v>1992493</v>
      </c>
      <c r="F16" s="73">
        <f>Meus_Valores!W26</f>
        <v>1452905</v>
      </c>
      <c r="G16" s="73">
        <f>Meus_Valores!X26</f>
        <v>1456773</v>
      </c>
      <c r="H16" s="73">
        <f>Meus_Valores!Y26</f>
        <v>1445897</v>
      </c>
      <c r="I16" s="73">
        <f>Meus_Valores!Z26</f>
        <v>1460069</v>
      </c>
      <c r="J16" s="73">
        <f>Meus_Valores!AA26</f>
        <v>1465062</v>
      </c>
      <c r="K16" s="73">
        <f>Meus_Valores!AB26</f>
        <v>1459462</v>
      </c>
      <c r="L16" s="73">
        <f>Meus_Valores!AC26</f>
        <v>1463090</v>
      </c>
      <c r="M16" s="73">
        <f>Meus_Valores!AD26</f>
        <v>1450221</v>
      </c>
      <c r="N16" s="73">
        <v>2286164</v>
      </c>
      <c r="O16" s="73">
        <v>2215882</v>
      </c>
      <c r="P16" s="73">
        <v>1785034</v>
      </c>
      <c r="Q16" s="73">
        <v>1743386</v>
      </c>
      <c r="R16" s="73">
        <v>1739231</v>
      </c>
      <c r="S16" s="73">
        <v>1739920</v>
      </c>
      <c r="T16" s="73">
        <v>1771377</v>
      </c>
      <c r="U16" s="73">
        <v>1745042</v>
      </c>
      <c r="V16" s="73">
        <v>1783584</v>
      </c>
      <c r="W16" s="73">
        <v>1740105</v>
      </c>
      <c r="X16" s="66">
        <f t="shared" si="0"/>
        <v>1708816.6</v>
      </c>
      <c r="AC16" s="68"/>
      <c r="AD16" s="68"/>
      <c r="AE16" s="68"/>
      <c r="AF16" s="68"/>
      <c r="AG16" s="68"/>
      <c r="AH16" s="68"/>
      <c r="AI16" s="68"/>
      <c r="AJ16" s="68"/>
      <c r="AK16" s="68"/>
      <c r="AL16" s="68"/>
    </row>
    <row r="17" spans="3:38" x14ac:dyDescent="0.3">
      <c r="AC17" s="68"/>
      <c r="AD17" s="68"/>
      <c r="AE17" s="68"/>
      <c r="AF17" s="68"/>
      <c r="AG17" s="68"/>
      <c r="AH17" s="68"/>
      <c r="AI17" s="68"/>
      <c r="AJ17" s="68"/>
      <c r="AK17" s="68"/>
      <c r="AL17" s="68"/>
    </row>
    <row r="18" spans="3:38" x14ac:dyDescent="0.3">
      <c r="AC18" s="68"/>
      <c r="AD18" s="68"/>
      <c r="AE18" s="68"/>
      <c r="AF18" s="68"/>
      <c r="AG18" s="68"/>
      <c r="AH18" s="68"/>
      <c r="AI18" s="68"/>
      <c r="AJ18" s="68"/>
      <c r="AK18" s="68"/>
      <c r="AL18" s="68"/>
    </row>
    <row r="19" spans="3:38" x14ac:dyDescent="0.3">
      <c r="AC19" s="68"/>
      <c r="AD19" s="68"/>
      <c r="AE19" s="68"/>
      <c r="AF19" s="68"/>
      <c r="AG19" s="68"/>
      <c r="AH19" s="68"/>
      <c r="AI19" s="68"/>
      <c r="AJ19" s="68"/>
      <c r="AK19" s="68"/>
      <c r="AL19" s="68"/>
    </row>
    <row r="20" spans="3:38" x14ac:dyDescent="0.3">
      <c r="AC20" s="68"/>
      <c r="AD20" s="68"/>
      <c r="AE20" s="68"/>
      <c r="AF20" s="68"/>
      <c r="AG20" s="68"/>
      <c r="AH20" s="68"/>
      <c r="AI20" s="68"/>
      <c r="AJ20" s="68"/>
      <c r="AK20" s="68"/>
      <c r="AL20" s="68"/>
    </row>
    <row r="21" spans="3:38" x14ac:dyDescent="0.3">
      <c r="AC21" s="68"/>
      <c r="AD21" s="68"/>
      <c r="AE21" s="68"/>
      <c r="AF21" s="68"/>
      <c r="AG21" s="68"/>
      <c r="AH21" s="68"/>
      <c r="AI21" s="68"/>
      <c r="AJ21" s="68"/>
      <c r="AK21" s="68"/>
      <c r="AL21" s="68"/>
    </row>
    <row r="22" spans="3:38" x14ac:dyDescent="0.3">
      <c r="AC22" s="68"/>
      <c r="AD22" s="68"/>
      <c r="AE22" s="68"/>
      <c r="AF22" s="68"/>
      <c r="AG22" s="68"/>
      <c r="AH22" s="68"/>
      <c r="AI22" s="68"/>
      <c r="AJ22" s="68"/>
      <c r="AK22" s="68"/>
      <c r="AL22" s="68"/>
    </row>
    <row r="23" spans="3:38" x14ac:dyDescent="0.3">
      <c r="AC23" s="68"/>
      <c r="AD23" s="68"/>
      <c r="AE23" s="68"/>
      <c r="AF23" s="68"/>
      <c r="AG23" s="68"/>
      <c r="AH23" s="68"/>
      <c r="AI23" s="68"/>
      <c r="AJ23" s="68"/>
      <c r="AK23" s="68"/>
      <c r="AL23" s="68"/>
    </row>
    <row r="24" spans="3:38" ht="42" customHeight="1" x14ac:dyDescent="0.3">
      <c r="C24" s="84" t="s">
        <v>22</v>
      </c>
      <c r="D24" s="84"/>
      <c r="M24" s="49" t="s">
        <v>27</v>
      </c>
      <c r="N24" s="49" t="s">
        <v>26</v>
      </c>
      <c r="X24" s="37" t="s">
        <v>25</v>
      </c>
      <c r="AC24" s="68"/>
      <c r="AD24" s="68"/>
      <c r="AE24" s="68"/>
      <c r="AF24" s="68"/>
      <c r="AG24" s="68"/>
      <c r="AH24" s="68"/>
      <c r="AI24" s="68"/>
      <c r="AJ24" s="68"/>
      <c r="AK24" s="68"/>
      <c r="AL24" s="68"/>
    </row>
    <row r="25" spans="3:38" ht="24.95" customHeight="1" x14ac:dyDescent="0.3">
      <c r="C25" s="10">
        <v>100000</v>
      </c>
      <c r="D25" s="1">
        <f>Meus_Valores!U44</f>
        <v>3640</v>
      </c>
      <c r="E25" s="1">
        <f>Meus_Valores!V44</f>
        <v>3641</v>
      </c>
      <c r="F25" s="1">
        <f>Meus_Valores!W44</f>
        <v>1844</v>
      </c>
      <c r="G25" s="1">
        <f>Meus_Valores!X44</f>
        <v>1828</v>
      </c>
      <c r="H25" s="1">
        <f>Meus_Valores!Y44</f>
        <v>1828</v>
      </c>
      <c r="I25" s="1">
        <f>Meus_Valores!Z44</f>
        <v>1844</v>
      </c>
      <c r="J25" s="1">
        <f>Meus_Valores!AA44</f>
        <v>1828</v>
      </c>
      <c r="K25" s="1">
        <f>Meus_Valores!AB44</f>
        <v>1844</v>
      </c>
      <c r="L25" s="1">
        <f>Meus_Valores!AC44</f>
        <v>1828</v>
      </c>
      <c r="M25" s="1">
        <f>Meus_Valores!AD44</f>
        <v>1843</v>
      </c>
      <c r="N25" s="1"/>
      <c r="O25" s="1"/>
      <c r="P25" s="1"/>
      <c r="Q25" s="1"/>
      <c r="R25" s="1"/>
      <c r="S25" s="1"/>
      <c r="T25" s="1"/>
      <c r="U25" s="1"/>
      <c r="V25" s="1"/>
      <c r="W25" s="27"/>
      <c r="X25" s="66">
        <f>AVERAGE(D25:W25)</f>
        <v>2196.8000000000002</v>
      </c>
      <c r="AC25" s="68"/>
      <c r="AD25" s="68"/>
      <c r="AE25" s="68"/>
      <c r="AF25" s="68"/>
      <c r="AG25" s="68"/>
      <c r="AH25" s="68"/>
      <c r="AI25" s="68"/>
      <c r="AJ25" s="68"/>
      <c r="AK25" s="68"/>
      <c r="AL25" s="68"/>
    </row>
    <row r="26" spans="3:38" ht="24.95" customHeight="1" x14ac:dyDescent="0.3">
      <c r="C26" s="11">
        <v>200000</v>
      </c>
      <c r="D26" s="2">
        <f>Meus_Valores!U45</f>
        <v>14579</v>
      </c>
      <c r="E26" s="2">
        <f>Meus_Valores!V45</f>
        <v>14523</v>
      </c>
      <c r="F26" s="2">
        <f>Meus_Valores!W45</f>
        <v>7281</v>
      </c>
      <c r="G26" s="2">
        <f>Meus_Valores!X45</f>
        <v>7313</v>
      </c>
      <c r="H26" s="2">
        <f>Meus_Valores!Y45</f>
        <v>7281</v>
      </c>
      <c r="I26" s="2">
        <f>Meus_Valores!Z45</f>
        <v>7297</v>
      </c>
      <c r="J26" s="2">
        <f>Meus_Valores!AA45</f>
        <v>7274</v>
      </c>
      <c r="K26" s="2">
        <f>Meus_Valores!AB45</f>
        <v>7297</v>
      </c>
      <c r="L26" s="2">
        <f>Meus_Valores!AC45</f>
        <v>7281</v>
      </c>
      <c r="M26" s="2">
        <f>Meus_Valores!AD45</f>
        <v>7265</v>
      </c>
      <c r="N26" s="2">
        <v>15037</v>
      </c>
      <c r="O26" s="2">
        <v>15001</v>
      </c>
      <c r="P26" s="2">
        <v>3886</v>
      </c>
      <c r="Q26" s="2">
        <v>3886</v>
      </c>
      <c r="R26" s="2">
        <v>3878</v>
      </c>
      <c r="S26" s="2">
        <v>3868</v>
      </c>
      <c r="T26" s="2">
        <v>3888</v>
      </c>
      <c r="U26" s="2">
        <v>3886</v>
      </c>
      <c r="V26" s="2">
        <v>3900</v>
      </c>
      <c r="W26" s="28">
        <v>3882</v>
      </c>
      <c r="X26" s="66">
        <f t="shared" ref="X26:X35" si="1">AVERAGE(D26:W26)</f>
        <v>7425.15</v>
      </c>
      <c r="AC26" s="68"/>
      <c r="AD26" s="68"/>
      <c r="AE26" s="68"/>
      <c r="AF26" s="68"/>
      <c r="AG26" s="68"/>
      <c r="AH26" s="68"/>
      <c r="AI26" s="68"/>
      <c r="AJ26" s="68"/>
      <c r="AK26" s="68"/>
      <c r="AL26" s="68"/>
    </row>
    <row r="27" spans="3:38" ht="24.95" customHeight="1" x14ac:dyDescent="0.3">
      <c r="C27" s="12">
        <v>300000</v>
      </c>
      <c r="D27" s="3">
        <f>Meus_Valores!U46</f>
        <v>32493</v>
      </c>
      <c r="E27" s="3">
        <f>Meus_Valores!V46</f>
        <v>33612</v>
      </c>
      <c r="F27" s="3">
        <f>Meus_Valores!W46</f>
        <v>17081</v>
      </c>
      <c r="G27" s="3">
        <f>Meus_Valores!X46</f>
        <v>16211</v>
      </c>
      <c r="H27" s="3">
        <f>Meus_Valores!Y46</f>
        <v>17234</v>
      </c>
      <c r="I27" s="3">
        <f>Meus_Valores!Z46</f>
        <v>16273</v>
      </c>
      <c r="J27" s="3">
        <f>Meus_Valores!AA46</f>
        <v>16345</v>
      </c>
      <c r="K27" s="3">
        <f>Meus_Valores!AB46</f>
        <v>16335</v>
      </c>
      <c r="L27" s="3">
        <f>Meus_Valores!AC46</f>
        <v>17080</v>
      </c>
      <c r="M27" s="3">
        <f>Meus_Valores!AD46</f>
        <v>17213</v>
      </c>
      <c r="N27" s="3"/>
      <c r="O27" s="3"/>
      <c r="P27" s="3"/>
      <c r="Q27" s="3"/>
      <c r="R27" s="3"/>
      <c r="S27" s="3"/>
      <c r="T27" s="3"/>
      <c r="U27" s="3"/>
      <c r="V27" s="3"/>
      <c r="W27" s="29"/>
      <c r="X27" s="66">
        <f t="shared" si="1"/>
        <v>19987.7</v>
      </c>
      <c r="AC27" s="68"/>
      <c r="AD27" s="68"/>
      <c r="AE27" s="68"/>
      <c r="AF27" s="68"/>
      <c r="AG27" s="68"/>
      <c r="AH27" s="68"/>
      <c r="AI27" s="68"/>
      <c r="AJ27" s="68"/>
      <c r="AK27" s="68"/>
      <c r="AL27" s="68"/>
    </row>
    <row r="28" spans="3:38" ht="24.95" customHeight="1" x14ac:dyDescent="0.3">
      <c r="C28" s="13">
        <v>400000</v>
      </c>
      <c r="D28" s="22">
        <f>Meus_Valores!U47</f>
        <v>59252</v>
      </c>
      <c r="E28" s="22">
        <f>Meus_Valores!V47</f>
        <v>58018</v>
      </c>
      <c r="F28" s="22">
        <f>Meus_Valores!W47</f>
        <v>29819</v>
      </c>
      <c r="G28" s="22">
        <f>Meus_Valores!X47</f>
        <v>30107</v>
      </c>
      <c r="H28" s="22">
        <f>Meus_Valores!Y47</f>
        <v>30206</v>
      </c>
      <c r="I28" s="22">
        <f>Meus_Valores!Z47</f>
        <v>28987</v>
      </c>
      <c r="J28" s="22">
        <f>Meus_Valores!AA47</f>
        <v>29755</v>
      </c>
      <c r="K28" s="22">
        <f>Meus_Valores!AB47</f>
        <v>29416</v>
      </c>
      <c r="L28" s="22">
        <f>Meus_Valores!AC47</f>
        <v>29669</v>
      </c>
      <c r="M28" s="22">
        <f>Meus_Valores!AD47</f>
        <v>29850</v>
      </c>
      <c r="N28" s="22">
        <v>46732</v>
      </c>
      <c r="O28" s="22">
        <v>46687</v>
      </c>
      <c r="P28" s="22">
        <v>15474</v>
      </c>
      <c r="Q28" s="22">
        <v>15501</v>
      </c>
      <c r="R28" s="22">
        <v>15450</v>
      </c>
      <c r="S28" s="22">
        <v>15496</v>
      </c>
      <c r="T28" s="22">
        <v>15520</v>
      </c>
      <c r="U28" s="22">
        <v>15449</v>
      </c>
      <c r="V28" s="22">
        <v>15429</v>
      </c>
      <c r="W28" s="30">
        <v>15552</v>
      </c>
      <c r="X28" s="66">
        <f t="shared" si="1"/>
        <v>28618.45</v>
      </c>
      <c r="AC28" s="68"/>
      <c r="AD28" s="68"/>
      <c r="AE28" s="68"/>
      <c r="AF28" s="68"/>
      <c r="AG28" s="68"/>
      <c r="AH28" s="68"/>
      <c r="AI28" s="68"/>
      <c r="AJ28" s="68"/>
      <c r="AK28" s="68"/>
      <c r="AL28" s="68"/>
    </row>
    <row r="29" spans="3:38" ht="24.95" customHeight="1" x14ac:dyDescent="0.3">
      <c r="C29" s="14">
        <v>500000</v>
      </c>
      <c r="D29" s="4">
        <f>Meus_Valores!U48</f>
        <v>91884</v>
      </c>
      <c r="E29" s="4">
        <f>Meus_Valores!V48</f>
        <v>92713</v>
      </c>
      <c r="F29" s="4">
        <f>Meus_Valores!W48</f>
        <v>46744</v>
      </c>
      <c r="G29" s="4">
        <f>Meus_Valores!X48</f>
        <v>46569</v>
      </c>
      <c r="H29" s="4">
        <f>Meus_Valores!Y48</f>
        <v>47050</v>
      </c>
      <c r="I29" s="4">
        <f>Meus_Valores!Z48</f>
        <v>46652</v>
      </c>
      <c r="J29" s="4">
        <f>Meus_Valores!AA48</f>
        <v>47757</v>
      </c>
      <c r="K29" s="4">
        <f>Meus_Valores!AB48</f>
        <v>46854</v>
      </c>
      <c r="L29" s="4">
        <f>Meus_Valores!AC48</f>
        <v>46447</v>
      </c>
      <c r="M29" s="4">
        <f>Meus_Valores!AD48</f>
        <v>46864</v>
      </c>
      <c r="N29" s="4"/>
      <c r="O29" s="4"/>
      <c r="P29" s="4"/>
      <c r="Q29" s="4"/>
      <c r="R29" s="4"/>
      <c r="S29" s="4"/>
      <c r="T29" s="4"/>
      <c r="U29" s="4"/>
      <c r="V29" s="4"/>
      <c r="W29" s="31"/>
      <c r="X29" s="66">
        <f t="shared" si="1"/>
        <v>55953.4</v>
      </c>
      <c r="AC29" s="68"/>
      <c r="AD29" s="68"/>
      <c r="AE29" s="68"/>
      <c r="AF29" s="68"/>
      <c r="AG29" s="68"/>
      <c r="AH29" s="68"/>
      <c r="AI29" s="68"/>
      <c r="AJ29" s="68"/>
      <c r="AK29" s="68"/>
      <c r="AL29" s="68"/>
    </row>
    <row r="30" spans="3:38" ht="24.95" customHeight="1" x14ac:dyDescent="0.3">
      <c r="C30" s="15">
        <v>600000</v>
      </c>
      <c r="D30" s="5">
        <f>Meus_Valores!U49</f>
        <v>129684</v>
      </c>
      <c r="E30" s="5">
        <f>Meus_Valores!V49</f>
        <v>135009</v>
      </c>
      <c r="F30" s="5">
        <f>Meus_Valores!W49</f>
        <v>68816</v>
      </c>
      <c r="G30" s="5">
        <f>Meus_Valores!X49</f>
        <v>64496</v>
      </c>
      <c r="H30" s="5">
        <f>Meus_Valores!Y49</f>
        <v>69266</v>
      </c>
      <c r="I30" s="5">
        <f>Meus_Valores!Z49</f>
        <v>65835</v>
      </c>
      <c r="J30" s="5">
        <f>Meus_Valores!AA49</f>
        <v>65522</v>
      </c>
      <c r="K30" s="5">
        <f>Meus_Valores!AB49</f>
        <v>64993</v>
      </c>
      <c r="L30" s="5">
        <f>Meus_Valores!AC49</f>
        <v>68689</v>
      </c>
      <c r="M30" s="5">
        <f>Meus_Valores!AD49</f>
        <v>69815</v>
      </c>
      <c r="N30" s="5">
        <v>104842</v>
      </c>
      <c r="O30" s="5">
        <v>105087</v>
      </c>
      <c r="P30" s="5">
        <v>35043</v>
      </c>
      <c r="Q30" s="5">
        <v>34987</v>
      </c>
      <c r="R30" s="5">
        <v>34943</v>
      </c>
      <c r="S30" s="5">
        <v>35007</v>
      </c>
      <c r="T30" s="5">
        <v>35080</v>
      </c>
      <c r="U30" s="5">
        <v>34904</v>
      </c>
      <c r="V30" s="5">
        <v>34890</v>
      </c>
      <c r="W30" s="32">
        <v>34965</v>
      </c>
      <c r="X30" s="66">
        <f t="shared" si="1"/>
        <v>64593.65</v>
      </c>
      <c r="AC30" s="68"/>
      <c r="AD30" s="68"/>
      <c r="AE30" s="68"/>
      <c r="AF30" s="68"/>
      <c r="AG30" s="68"/>
      <c r="AH30" s="68"/>
      <c r="AI30" s="68"/>
      <c r="AJ30" s="68"/>
      <c r="AK30" s="68"/>
      <c r="AL30" s="68"/>
    </row>
    <row r="31" spans="3:38" ht="24.95" customHeight="1" x14ac:dyDescent="0.3">
      <c r="C31" s="16">
        <v>700000</v>
      </c>
      <c r="D31" s="6">
        <f>Meus_Valores!U50</f>
        <v>178067</v>
      </c>
      <c r="E31" s="6">
        <f>Meus_Valores!V50</f>
        <v>178415</v>
      </c>
      <c r="F31" s="6">
        <f>Meus_Valores!W50</f>
        <v>88988</v>
      </c>
      <c r="G31" s="6">
        <f>Meus_Valores!X50</f>
        <v>89011</v>
      </c>
      <c r="H31" s="6">
        <f>Meus_Valores!Y50</f>
        <v>89230</v>
      </c>
      <c r="I31" s="6">
        <f>Meus_Valores!Z50</f>
        <v>89542</v>
      </c>
      <c r="J31" s="6">
        <f>Meus_Valores!AA50</f>
        <v>89823</v>
      </c>
      <c r="K31" s="6">
        <f>Meus_Valores!AB50</f>
        <v>89013</v>
      </c>
      <c r="L31" s="6">
        <f>Meus_Valores!AC50</f>
        <v>89033</v>
      </c>
      <c r="M31" s="6">
        <f>Meus_Valores!AD50</f>
        <v>89590</v>
      </c>
      <c r="N31" s="6"/>
      <c r="O31" s="6"/>
      <c r="P31" s="6"/>
      <c r="Q31" s="6"/>
      <c r="R31" s="6"/>
      <c r="S31" s="6"/>
      <c r="T31" s="6"/>
      <c r="U31" s="6"/>
      <c r="V31" s="6"/>
      <c r="W31" s="33"/>
      <c r="X31" s="66">
        <f t="shared" si="1"/>
        <v>107071.2</v>
      </c>
      <c r="AC31" s="68"/>
      <c r="AD31" s="68"/>
      <c r="AE31" s="68"/>
      <c r="AF31" s="68"/>
      <c r="AG31" s="68"/>
      <c r="AH31" s="68"/>
      <c r="AI31" s="68"/>
      <c r="AJ31" s="68"/>
      <c r="AK31" s="68"/>
      <c r="AL31" s="68"/>
    </row>
    <row r="32" spans="3:38" ht="24.95" customHeight="1" x14ac:dyDescent="0.3">
      <c r="C32" s="17">
        <v>800000</v>
      </c>
      <c r="D32" s="7">
        <f>Meus_Valores!U51</f>
        <v>237888</v>
      </c>
      <c r="E32" s="7">
        <f>Meus_Valores!V51</f>
        <v>231866</v>
      </c>
      <c r="F32" s="7">
        <f>Meus_Valores!W51</f>
        <v>120327</v>
      </c>
      <c r="G32" s="7">
        <f>Meus_Valores!X51</f>
        <v>120682</v>
      </c>
      <c r="H32" s="7">
        <f>Meus_Valores!Y51</f>
        <v>120532</v>
      </c>
      <c r="I32" s="7">
        <f>Meus_Valores!Z51</f>
        <v>115631</v>
      </c>
      <c r="J32" s="7">
        <f>Meus_Valores!AA51</f>
        <v>119522</v>
      </c>
      <c r="K32" s="7">
        <f>Meus_Valores!AB51</f>
        <v>117851</v>
      </c>
      <c r="L32" s="7">
        <f>Meus_Valores!AC51</f>
        <v>119473</v>
      </c>
      <c r="M32" s="7">
        <f>Meus_Valores!AD51</f>
        <v>118992</v>
      </c>
      <c r="N32" s="7">
        <v>187282</v>
      </c>
      <c r="O32" s="7">
        <v>186955</v>
      </c>
      <c r="P32" s="7">
        <v>62196</v>
      </c>
      <c r="Q32" s="7">
        <v>62061</v>
      </c>
      <c r="R32" s="7">
        <v>62174</v>
      </c>
      <c r="S32" s="7">
        <v>62364</v>
      </c>
      <c r="T32" s="7">
        <v>63373</v>
      </c>
      <c r="U32" s="7">
        <v>62374</v>
      </c>
      <c r="V32" s="7">
        <v>62228</v>
      </c>
      <c r="W32" s="34">
        <v>62711</v>
      </c>
      <c r="X32" s="66">
        <f t="shared" si="1"/>
        <v>114824.1</v>
      </c>
      <c r="AC32" s="68"/>
      <c r="AD32" s="68"/>
      <c r="AE32" s="68"/>
      <c r="AF32" s="68"/>
      <c r="AG32" s="68"/>
      <c r="AH32" s="68"/>
      <c r="AI32" s="68"/>
      <c r="AJ32" s="68"/>
      <c r="AK32" s="68"/>
      <c r="AL32" s="68"/>
    </row>
    <row r="33" spans="3:38" ht="24.95" customHeight="1" x14ac:dyDescent="0.3">
      <c r="C33" s="18">
        <v>900000</v>
      </c>
      <c r="D33" s="8">
        <f>Meus_Valores!U52</f>
        <v>296298</v>
      </c>
      <c r="E33" s="8">
        <f>Meus_Valores!V52</f>
        <v>294705</v>
      </c>
      <c r="F33" s="8">
        <f>Meus_Valores!W52</f>
        <v>148526</v>
      </c>
      <c r="G33" s="8">
        <f>Meus_Valores!X52</f>
        <v>148227</v>
      </c>
      <c r="H33" s="8">
        <f>Meus_Valores!Y52</f>
        <v>149102</v>
      </c>
      <c r="I33" s="8">
        <f>Meus_Valores!Z52</f>
        <v>148272</v>
      </c>
      <c r="J33" s="8">
        <f>Meus_Valores!AA52</f>
        <v>148512</v>
      </c>
      <c r="K33" s="8">
        <f>Meus_Valores!AB52</f>
        <v>148048</v>
      </c>
      <c r="L33" s="8">
        <f>Meus_Valores!AC52</f>
        <v>147980</v>
      </c>
      <c r="M33" s="8">
        <f>Meus_Valores!AD52</f>
        <v>147624</v>
      </c>
      <c r="N33" s="8"/>
      <c r="O33" s="8"/>
      <c r="P33" s="8"/>
      <c r="Q33" s="8"/>
      <c r="R33" s="8"/>
      <c r="S33" s="8"/>
      <c r="T33" s="8"/>
      <c r="U33" s="8"/>
      <c r="V33" s="8"/>
      <c r="W33" s="35"/>
      <c r="X33" s="66">
        <f t="shared" si="1"/>
        <v>177729.4</v>
      </c>
      <c r="AC33" s="68"/>
      <c r="AD33" s="68"/>
      <c r="AE33" s="68"/>
      <c r="AF33" s="68"/>
      <c r="AG33" s="68"/>
      <c r="AH33" s="68"/>
      <c r="AI33" s="68"/>
      <c r="AJ33" s="68"/>
      <c r="AK33" s="68"/>
      <c r="AL33" s="68"/>
    </row>
    <row r="34" spans="3:38" ht="24.95" customHeight="1" x14ac:dyDescent="0.3">
      <c r="C34" s="19">
        <v>1000000</v>
      </c>
      <c r="D34" s="9">
        <f>Meus_Valores!U53</f>
        <v>367403</v>
      </c>
      <c r="E34" s="9">
        <f>Meus_Valores!V53</f>
        <v>370760</v>
      </c>
      <c r="F34" s="9">
        <f>Meus_Valores!W53</f>
        <v>187817</v>
      </c>
      <c r="G34" s="9">
        <f>Meus_Valores!X53</f>
        <v>186502</v>
      </c>
      <c r="H34" s="9">
        <f>Meus_Valores!Y53</f>
        <v>188476</v>
      </c>
      <c r="I34" s="9">
        <f>Meus_Valores!Z53</f>
        <v>187308</v>
      </c>
      <c r="J34" s="9">
        <f>Meus_Valores!AA53</f>
        <v>191554</v>
      </c>
      <c r="K34" s="9">
        <f>Meus_Valores!AB53</f>
        <v>187777</v>
      </c>
      <c r="L34" s="9">
        <f>Meus_Valores!AC53</f>
        <v>185573</v>
      </c>
      <c r="M34" s="9">
        <f>Meus_Valores!AD53</f>
        <v>188021</v>
      </c>
      <c r="N34" s="9">
        <v>292440</v>
      </c>
      <c r="O34" s="9">
        <v>291994</v>
      </c>
      <c r="P34" s="9">
        <v>97746</v>
      </c>
      <c r="Q34" s="9">
        <v>97539</v>
      </c>
      <c r="R34" s="9">
        <v>97804</v>
      </c>
      <c r="S34" s="9">
        <v>98329</v>
      </c>
      <c r="T34" s="9">
        <v>98347</v>
      </c>
      <c r="U34" s="9">
        <v>97998</v>
      </c>
      <c r="V34" s="9">
        <v>98637</v>
      </c>
      <c r="W34" s="36">
        <v>98134</v>
      </c>
      <c r="X34" s="66">
        <f t="shared" si="1"/>
        <v>180507.95</v>
      </c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spans="3:38" ht="24" customHeight="1" x14ac:dyDescent="0.3">
      <c r="C35" s="74">
        <v>1200000</v>
      </c>
      <c r="D35" s="73">
        <f>Meus_Valores!U54</f>
        <v>519101</v>
      </c>
      <c r="E35" s="73">
        <f>Meus_Valores!V54</f>
        <v>540689</v>
      </c>
      <c r="F35" s="73">
        <f>Meus_Valores!W54</f>
        <v>276224</v>
      </c>
      <c r="G35" s="73">
        <f>Meus_Valores!X54</f>
        <v>258296</v>
      </c>
      <c r="H35" s="73">
        <f>Meus_Valores!Y54</f>
        <v>277463</v>
      </c>
      <c r="I35" s="73">
        <f>Meus_Valores!Z54</f>
        <v>263091</v>
      </c>
      <c r="J35" s="73">
        <f>Meus_Valores!AA54</f>
        <v>262968</v>
      </c>
      <c r="K35" s="73">
        <f>Meus_Valores!AB54</f>
        <v>260392</v>
      </c>
      <c r="L35" s="73">
        <f>Meus_Valores!AC54</f>
        <v>275497</v>
      </c>
      <c r="M35" s="73">
        <f>Meus_Valores!AD54</f>
        <v>279406</v>
      </c>
      <c r="N35" s="73">
        <v>422466</v>
      </c>
      <c r="O35" s="73">
        <v>422670</v>
      </c>
      <c r="P35" s="73">
        <v>143008</v>
      </c>
      <c r="Q35" s="73">
        <v>143021</v>
      </c>
      <c r="R35" s="73">
        <v>142257</v>
      </c>
      <c r="S35" s="73">
        <v>144743</v>
      </c>
      <c r="T35" s="73">
        <v>145733</v>
      </c>
      <c r="U35" s="73">
        <v>144934</v>
      </c>
      <c r="V35" s="73">
        <v>144065</v>
      </c>
      <c r="W35" s="73">
        <v>142555</v>
      </c>
      <c r="X35" s="66">
        <f t="shared" si="1"/>
        <v>260428.95</v>
      </c>
      <c r="AC35" s="68"/>
      <c r="AD35" s="68"/>
      <c r="AE35" s="68"/>
      <c r="AF35" s="68"/>
      <c r="AG35" s="68"/>
      <c r="AH35" s="68"/>
      <c r="AI35" s="68"/>
      <c r="AJ35" s="68"/>
      <c r="AK35" s="68"/>
      <c r="AL35" s="68"/>
    </row>
    <row r="36" spans="3:38" x14ac:dyDescent="0.3">
      <c r="AC36" s="68"/>
      <c r="AD36" s="68"/>
      <c r="AE36" s="68"/>
      <c r="AF36" s="68"/>
      <c r="AG36" s="68"/>
      <c r="AH36" s="68"/>
      <c r="AI36" s="68"/>
      <c r="AJ36" s="68"/>
      <c r="AK36" s="68"/>
      <c r="AL36" s="68"/>
    </row>
    <row r="37" spans="3:38" x14ac:dyDescent="0.3">
      <c r="AC37" s="68"/>
      <c r="AD37" s="68"/>
      <c r="AE37" s="68"/>
      <c r="AF37" s="68"/>
      <c r="AG37" s="68"/>
      <c r="AH37" s="68"/>
      <c r="AI37" s="68"/>
      <c r="AJ37" s="68"/>
      <c r="AK37" s="68"/>
      <c r="AL37" s="68"/>
    </row>
    <row r="38" spans="3:38" x14ac:dyDescent="0.3">
      <c r="AC38" s="68"/>
      <c r="AD38" s="68"/>
      <c r="AE38" s="68"/>
      <c r="AF38" s="68"/>
      <c r="AG38" s="68"/>
      <c r="AH38" s="68"/>
      <c r="AI38" s="68"/>
      <c r="AJ38" s="68"/>
      <c r="AK38" s="68"/>
      <c r="AL38" s="68"/>
    </row>
    <row r="39" spans="3:38" x14ac:dyDescent="0.3">
      <c r="AC39" s="68"/>
      <c r="AD39" s="68"/>
      <c r="AE39" s="68"/>
      <c r="AF39" s="68"/>
      <c r="AG39" s="68"/>
      <c r="AH39" s="68"/>
      <c r="AI39" s="68"/>
      <c r="AJ39" s="68"/>
      <c r="AK39" s="68"/>
      <c r="AL39" s="68"/>
    </row>
    <row r="40" spans="3:38" x14ac:dyDescent="0.3">
      <c r="AC40" s="68"/>
      <c r="AD40" s="68"/>
      <c r="AE40" s="68"/>
      <c r="AF40" s="68"/>
      <c r="AG40" s="68"/>
      <c r="AH40" s="68"/>
      <c r="AI40" s="68"/>
      <c r="AJ40" s="68"/>
      <c r="AK40" s="68"/>
      <c r="AL40" s="68"/>
    </row>
    <row r="41" spans="3:38" x14ac:dyDescent="0.3">
      <c r="AC41" s="68"/>
      <c r="AD41" s="68"/>
      <c r="AE41" s="68"/>
      <c r="AF41" s="68"/>
      <c r="AG41" s="68"/>
      <c r="AH41" s="68"/>
      <c r="AI41" s="68"/>
      <c r="AJ41" s="68"/>
      <c r="AK41" s="68"/>
      <c r="AL41" s="68"/>
    </row>
    <row r="42" spans="3:38" x14ac:dyDescent="0.3">
      <c r="AC42" s="68"/>
      <c r="AD42" s="68"/>
      <c r="AE42" s="68"/>
      <c r="AF42" s="68"/>
      <c r="AG42" s="68"/>
      <c r="AH42" s="68"/>
      <c r="AI42" s="68"/>
      <c r="AJ42" s="68"/>
      <c r="AK42" s="68"/>
      <c r="AL42" s="68"/>
    </row>
    <row r="43" spans="3:38" ht="44.25" customHeight="1" x14ac:dyDescent="0.3">
      <c r="C43" s="84" t="s">
        <v>23</v>
      </c>
      <c r="D43" s="84"/>
      <c r="M43" s="49" t="s">
        <v>27</v>
      </c>
      <c r="N43" s="49" t="s">
        <v>26</v>
      </c>
      <c r="X43" s="37" t="s">
        <v>25</v>
      </c>
      <c r="AC43" s="68"/>
      <c r="AD43" s="68"/>
      <c r="AE43" s="68"/>
      <c r="AF43" s="68"/>
      <c r="AG43" s="68"/>
      <c r="AH43" s="68"/>
      <c r="AI43" s="68"/>
      <c r="AJ43" s="68"/>
      <c r="AK43" s="68"/>
      <c r="AL43" s="68"/>
    </row>
    <row r="44" spans="3:38" ht="24.95" customHeight="1" x14ac:dyDescent="0.3">
      <c r="C44" s="10">
        <v>100000</v>
      </c>
      <c r="D44" s="1">
        <f>Meus_Valores!U72</f>
        <v>2734</v>
      </c>
      <c r="E44" s="1">
        <f>Meus_Valores!V72</f>
        <v>1844</v>
      </c>
      <c r="F44" s="1">
        <f>Meus_Valores!W72</f>
        <v>1828</v>
      </c>
      <c r="G44" s="1">
        <f>Meus_Valores!X72</f>
        <v>2828</v>
      </c>
      <c r="H44" s="1">
        <f>Meus_Valores!Y72</f>
        <v>2804</v>
      </c>
      <c r="I44" s="1">
        <f>Meus_Valores!Z72</f>
        <v>2844</v>
      </c>
      <c r="J44" s="1">
        <f>Meus_Valores!AA72</f>
        <v>2797</v>
      </c>
      <c r="K44" s="1">
        <f>Meus_Valores!AB72</f>
        <v>2813</v>
      </c>
      <c r="L44" s="1">
        <f>Meus_Valores!AC72</f>
        <v>2812</v>
      </c>
      <c r="M44" s="1">
        <f>Meus_Valores!AD72</f>
        <v>2797</v>
      </c>
      <c r="N44" s="1"/>
      <c r="O44" s="1"/>
      <c r="P44" s="1"/>
      <c r="Q44" s="1"/>
      <c r="R44" s="1"/>
      <c r="S44" s="1"/>
      <c r="T44" s="1"/>
      <c r="U44" s="1"/>
      <c r="V44" s="1"/>
      <c r="W44" s="27"/>
      <c r="X44" s="66">
        <f>AVERAGE(D44:W44)</f>
        <v>2610.1</v>
      </c>
      <c r="AC44" s="68"/>
      <c r="AD44" s="68"/>
      <c r="AE44" s="68"/>
      <c r="AF44" s="68"/>
      <c r="AG44" s="68"/>
      <c r="AH44" s="68"/>
      <c r="AI44" s="68"/>
      <c r="AJ44" s="68"/>
      <c r="AK44" s="68"/>
      <c r="AL44" s="68"/>
    </row>
    <row r="45" spans="3:38" ht="24.95" customHeight="1" x14ac:dyDescent="0.3">
      <c r="C45" s="11">
        <v>200000</v>
      </c>
      <c r="D45" s="2">
        <f>Meus_Valores!U73</f>
        <v>10937</v>
      </c>
      <c r="E45" s="2">
        <f>Meus_Valores!V73</f>
        <v>7266</v>
      </c>
      <c r="F45" s="2">
        <f>Meus_Valores!W73</f>
        <v>7328</v>
      </c>
      <c r="G45" s="2">
        <f>Meus_Valores!X73</f>
        <v>11172</v>
      </c>
      <c r="H45" s="2">
        <f>Meus_Valores!Y73</f>
        <v>11131</v>
      </c>
      <c r="I45" s="2">
        <f>Meus_Valores!Z73</f>
        <v>11140</v>
      </c>
      <c r="J45" s="2">
        <f>Meus_Valores!AA73</f>
        <v>11166</v>
      </c>
      <c r="K45" s="2">
        <f>Meus_Valores!AB73</f>
        <v>11141</v>
      </c>
      <c r="L45" s="2">
        <f>Meus_Valores!AC73</f>
        <v>11125</v>
      </c>
      <c r="M45" s="2">
        <f>Meus_Valores!AD73</f>
        <v>11156</v>
      </c>
      <c r="N45" s="2">
        <v>9037</v>
      </c>
      <c r="O45" s="2">
        <v>9022</v>
      </c>
      <c r="P45" s="2">
        <v>8912</v>
      </c>
      <c r="Q45" s="2">
        <v>11496</v>
      </c>
      <c r="R45" s="2">
        <v>11239</v>
      </c>
      <c r="S45" s="2">
        <v>11251</v>
      </c>
      <c r="T45" s="2">
        <v>11173</v>
      </c>
      <c r="U45" s="2">
        <v>11305</v>
      </c>
      <c r="V45" s="2">
        <v>11244</v>
      </c>
      <c r="W45" s="28">
        <v>11280</v>
      </c>
      <c r="X45" s="66">
        <f t="shared" ref="X45:X54" si="2">AVERAGE(D45:W45)</f>
        <v>10476.049999999999</v>
      </c>
      <c r="AC45" s="68"/>
      <c r="AD45" s="68"/>
      <c r="AE45" s="68"/>
      <c r="AF45" s="68"/>
      <c r="AG45" s="68"/>
      <c r="AH45" s="68"/>
      <c r="AI45" s="68"/>
      <c r="AJ45" s="68"/>
      <c r="AK45" s="68"/>
      <c r="AL45" s="68"/>
    </row>
    <row r="46" spans="3:38" ht="24.95" customHeight="1" x14ac:dyDescent="0.3">
      <c r="C46" s="12">
        <v>300000</v>
      </c>
      <c r="D46" s="3">
        <f>Meus_Valores!U74</f>
        <v>24380</v>
      </c>
      <c r="E46" s="3">
        <f>Meus_Valores!V74</f>
        <v>16299</v>
      </c>
      <c r="F46" s="3">
        <f>Meus_Valores!W74</f>
        <v>16899</v>
      </c>
      <c r="G46" s="3">
        <f>Meus_Valores!X74</f>
        <v>25107</v>
      </c>
      <c r="H46" s="3">
        <f>Meus_Valores!Y74</f>
        <v>25902</v>
      </c>
      <c r="I46" s="3">
        <f>Meus_Valores!Z74</f>
        <v>25253</v>
      </c>
      <c r="J46" s="3">
        <f>Meus_Valores!AA74</f>
        <v>26271</v>
      </c>
      <c r="K46" s="3">
        <f>Meus_Valores!AB74</f>
        <v>25969</v>
      </c>
      <c r="L46" s="3">
        <f>Meus_Valores!AC74</f>
        <v>25543</v>
      </c>
      <c r="M46" s="3">
        <f>Meus_Valores!AD74</f>
        <v>25119</v>
      </c>
      <c r="N46" s="3"/>
      <c r="O46" s="3"/>
      <c r="P46" s="3"/>
      <c r="Q46" s="3"/>
      <c r="R46" s="3"/>
      <c r="S46" s="3"/>
      <c r="T46" s="3"/>
      <c r="U46" s="3"/>
      <c r="V46" s="3"/>
      <c r="W46" s="29"/>
      <c r="X46" s="66">
        <f t="shared" si="2"/>
        <v>23674.2</v>
      </c>
      <c r="AC46" s="68"/>
      <c r="AD46" s="68"/>
      <c r="AE46" s="68"/>
      <c r="AF46" s="68"/>
      <c r="AG46" s="68"/>
      <c r="AH46" s="68"/>
      <c r="AI46" s="68"/>
      <c r="AJ46" s="68"/>
      <c r="AK46" s="68"/>
      <c r="AL46" s="68"/>
    </row>
    <row r="47" spans="3:38" ht="24.95" customHeight="1" x14ac:dyDescent="0.3">
      <c r="C47" s="13">
        <v>400000</v>
      </c>
      <c r="D47" s="22">
        <f>Meus_Valores!U75</f>
        <v>44362</v>
      </c>
      <c r="E47" s="22">
        <f>Meus_Valores!V75</f>
        <v>29727</v>
      </c>
      <c r="F47" s="22">
        <f>Meus_Valores!W75</f>
        <v>29060</v>
      </c>
      <c r="G47" s="22">
        <f>Meus_Valores!X75</f>
        <v>44741</v>
      </c>
      <c r="H47" s="22">
        <f>Meus_Valores!Y75</f>
        <v>44694</v>
      </c>
      <c r="I47" s="22">
        <f>Meus_Valores!Z75</f>
        <v>45228</v>
      </c>
      <c r="J47" s="22">
        <f>Meus_Valores!AA75</f>
        <v>44854</v>
      </c>
      <c r="K47" s="22">
        <f>Meus_Valores!AB75</f>
        <v>44918</v>
      </c>
      <c r="L47" s="22">
        <f>Meus_Valores!AC75</f>
        <v>44742</v>
      </c>
      <c r="M47" s="22">
        <f>Meus_Valores!AD75</f>
        <v>44781</v>
      </c>
      <c r="N47" s="22">
        <v>40100</v>
      </c>
      <c r="O47" s="22">
        <v>35156</v>
      </c>
      <c r="P47" s="22">
        <v>35180</v>
      </c>
      <c r="Q47" s="22">
        <v>40054</v>
      </c>
      <c r="R47" s="22">
        <v>40076</v>
      </c>
      <c r="S47" s="22">
        <v>40171</v>
      </c>
      <c r="T47" s="22">
        <v>40379</v>
      </c>
      <c r="U47" s="22">
        <v>40009</v>
      </c>
      <c r="V47" s="22">
        <v>40040</v>
      </c>
      <c r="W47" s="30">
        <v>40330</v>
      </c>
      <c r="X47" s="66">
        <f t="shared" si="2"/>
        <v>40430.1</v>
      </c>
      <c r="AC47" s="68"/>
      <c r="AD47" s="68"/>
      <c r="AE47" s="68"/>
      <c r="AF47" s="68"/>
      <c r="AG47" s="68"/>
      <c r="AH47" s="68"/>
      <c r="AI47" s="68"/>
      <c r="AJ47" s="68"/>
      <c r="AK47" s="68"/>
      <c r="AL47" s="68"/>
    </row>
    <row r="48" spans="3:38" ht="24.95" customHeight="1" x14ac:dyDescent="0.3">
      <c r="C48" s="14">
        <v>500000</v>
      </c>
      <c r="D48" s="4">
        <f>Meus_Valores!U76</f>
        <v>57899</v>
      </c>
      <c r="E48" s="4">
        <f>Meus_Valores!V76</f>
        <v>47716</v>
      </c>
      <c r="F48" s="4">
        <f>Meus_Valores!W76</f>
        <v>46670</v>
      </c>
      <c r="G48" s="4">
        <f>Meus_Valores!X76</f>
        <v>72102</v>
      </c>
      <c r="H48" s="4">
        <f>Meus_Valores!Y76</f>
        <v>72663</v>
      </c>
      <c r="I48" s="4">
        <f>Meus_Valores!Z76</f>
        <v>72326</v>
      </c>
      <c r="J48" s="4">
        <f>Meus_Valores!AA76</f>
        <v>73378</v>
      </c>
      <c r="K48" s="4">
        <f>Meus_Valores!AB76</f>
        <v>72932</v>
      </c>
      <c r="L48" s="4">
        <f>Meus_Valores!AC76</f>
        <v>71369</v>
      </c>
      <c r="M48" s="4">
        <f>Meus_Valores!AD76</f>
        <v>71642</v>
      </c>
      <c r="N48" s="4"/>
      <c r="O48" s="4"/>
      <c r="P48" s="4"/>
      <c r="Q48" s="4"/>
      <c r="R48" s="4"/>
      <c r="S48" s="4"/>
      <c r="T48" s="4"/>
      <c r="U48" s="4"/>
      <c r="V48" s="4"/>
      <c r="W48" s="31"/>
      <c r="X48" s="66">
        <f t="shared" si="2"/>
        <v>65869.7</v>
      </c>
      <c r="AC48" s="68"/>
      <c r="AD48" s="68"/>
      <c r="AE48" s="68"/>
      <c r="AF48" s="68"/>
      <c r="AG48" s="68"/>
      <c r="AH48" s="68"/>
      <c r="AI48" s="68"/>
      <c r="AJ48" s="68"/>
      <c r="AK48" s="68"/>
      <c r="AL48" s="68"/>
    </row>
    <row r="49" spans="3:38" ht="24.95" customHeight="1" x14ac:dyDescent="0.3">
      <c r="C49" s="15">
        <v>600000</v>
      </c>
      <c r="D49" s="5">
        <f>Meus_Valores!U77</f>
        <v>97531</v>
      </c>
      <c r="E49" s="5">
        <f>Meus_Valores!V77</f>
        <v>65738</v>
      </c>
      <c r="F49" s="5">
        <f>Meus_Valores!W77</f>
        <v>67404</v>
      </c>
      <c r="G49" s="5">
        <f>Meus_Valores!X77</f>
        <v>101437</v>
      </c>
      <c r="H49" s="5">
        <f>Meus_Valores!Y77</f>
        <v>104188</v>
      </c>
      <c r="I49" s="5">
        <f>Meus_Valores!Z77</f>
        <v>100965</v>
      </c>
      <c r="J49" s="5">
        <f>Meus_Valores!AA77</f>
        <v>106148</v>
      </c>
      <c r="K49" s="5">
        <f>Meus_Valores!AB77</f>
        <v>103486</v>
      </c>
      <c r="L49" s="5">
        <f>Meus_Valores!AC77</f>
        <v>103035</v>
      </c>
      <c r="M49" s="5">
        <f>Meus_Valores!AD77</f>
        <v>101284</v>
      </c>
      <c r="N49" s="5">
        <v>90121</v>
      </c>
      <c r="O49" s="5">
        <v>78820</v>
      </c>
      <c r="P49" s="5">
        <v>79384</v>
      </c>
      <c r="Q49" s="5">
        <v>90192</v>
      </c>
      <c r="R49" s="5">
        <v>90437</v>
      </c>
      <c r="S49" s="5">
        <v>89956</v>
      </c>
      <c r="T49" s="5">
        <v>90760</v>
      </c>
      <c r="U49" s="5">
        <v>90329</v>
      </c>
      <c r="V49" s="5">
        <v>90086</v>
      </c>
      <c r="W49" s="32">
        <v>90277</v>
      </c>
      <c r="X49" s="66">
        <f t="shared" si="2"/>
        <v>91578.9</v>
      </c>
      <c r="AC49" s="68"/>
      <c r="AD49" s="68"/>
      <c r="AE49" s="68"/>
      <c r="AF49" s="68"/>
      <c r="AG49" s="68"/>
      <c r="AH49" s="68"/>
      <c r="AI49" s="68"/>
      <c r="AJ49" s="68"/>
      <c r="AK49" s="68"/>
      <c r="AL49" s="68"/>
    </row>
    <row r="50" spans="3:38" ht="24.95" customHeight="1" x14ac:dyDescent="0.3">
      <c r="C50" s="16">
        <v>700000</v>
      </c>
      <c r="D50" s="6">
        <f>Meus_Valores!U78</f>
        <v>132888</v>
      </c>
      <c r="E50" s="6">
        <f>Meus_Valores!V78</f>
        <v>89148</v>
      </c>
      <c r="F50" s="6">
        <f>Meus_Valores!W78</f>
        <v>88714</v>
      </c>
      <c r="G50" s="6">
        <f>Meus_Valores!X78</f>
        <v>129509</v>
      </c>
      <c r="H50" s="6">
        <f>Meus_Valores!Y78</f>
        <v>128783</v>
      </c>
      <c r="I50" s="6">
        <f>Meus_Valores!Z78</f>
        <v>133175</v>
      </c>
      <c r="J50" s="6">
        <f>Meus_Valores!AA78</f>
        <v>136242</v>
      </c>
      <c r="K50" s="6">
        <f>Meus_Valores!AB78</f>
        <v>136836</v>
      </c>
      <c r="L50" s="6">
        <f>Meus_Valores!AC78</f>
        <v>129221</v>
      </c>
      <c r="M50" s="6">
        <f>Meus_Valores!AD78</f>
        <v>129990</v>
      </c>
      <c r="N50" s="6"/>
      <c r="O50" s="6"/>
      <c r="P50" s="6"/>
      <c r="Q50" s="6"/>
      <c r="R50" s="6"/>
      <c r="S50" s="6"/>
      <c r="T50" s="6"/>
      <c r="U50" s="6"/>
      <c r="V50" s="6"/>
      <c r="W50" s="33"/>
      <c r="X50" s="66">
        <f t="shared" si="2"/>
        <v>123450.6</v>
      </c>
      <c r="AC50" s="68"/>
      <c r="AD50" s="68"/>
      <c r="AE50" s="68"/>
      <c r="AF50" s="68"/>
      <c r="AG50" s="68"/>
      <c r="AH50" s="68"/>
      <c r="AI50" s="68"/>
      <c r="AJ50" s="68"/>
      <c r="AK50" s="68"/>
      <c r="AL50" s="68"/>
    </row>
    <row r="51" spans="3:38" ht="24.95" customHeight="1" x14ac:dyDescent="0.3">
      <c r="C51" s="17">
        <v>800000</v>
      </c>
      <c r="D51" s="7">
        <f>Meus_Valores!U79</f>
        <v>178144</v>
      </c>
      <c r="E51" s="7">
        <f>Meus_Valores!V79</f>
        <v>119730</v>
      </c>
      <c r="F51" s="7">
        <f>Meus_Valores!W79</f>
        <v>116702</v>
      </c>
      <c r="G51" s="7">
        <f>Meus_Valores!X79</f>
        <v>178647</v>
      </c>
      <c r="H51" s="7">
        <f>Meus_Valores!Y79</f>
        <v>179546</v>
      </c>
      <c r="I51" s="7">
        <f>Meus_Valores!Z79</f>
        <v>180965</v>
      </c>
      <c r="J51" s="7">
        <f>Meus_Valores!AA79</f>
        <v>179249</v>
      </c>
      <c r="K51" s="7">
        <f>Meus_Valores!AB79</f>
        <v>180036</v>
      </c>
      <c r="L51" s="7">
        <f>Meus_Valores!AC79</f>
        <v>179714</v>
      </c>
      <c r="M51" s="7">
        <f>Meus_Valores!AD79</f>
        <v>179166</v>
      </c>
      <c r="N51" s="7">
        <v>160583</v>
      </c>
      <c r="O51" s="7">
        <v>141208</v>
      </c>
      <c r="P51" s="7">
        <v>141663</v>
      </c>
      <c r="Q51" s="7">
        <v>159776</v>
      </c>
      <c r="R51" s="7">
        <v>160254</v>
      </c>
      <c r="S51" s="7">
        <v>160358</v>
      </c>
      <c r="T51" s="7">
        <v>160513</v>
      </c>
      <c r="U51" s="7">
        <v>160142</v>
      </c>
      <c r="V51" s="7">
        <v>161014</v>
      </c>
      <c r="W51" s="34">
        <v>159967</v>
      </c>
      <c r="X51" s="66">
        <f t="shared" si="2"/>
        <v>161868.85</v>
      </c>
      <c r="AC51" s="68"/>
      <c r="AD51" s="68"/>
      <c r="AE51" s="68"/>
      <c r="AF51" s="68"/>
      <c r="AG51" s="68"/>
      <c r="AH51" s="68"/>
      <c r="AI51" s="68"/>
      <c r="AJ51" s="68"/>
      <c r="AK51" s="68"/>
      <c r="AL51" s="68"/>
    </row>
    <row r="52" spans="3:38" ht="24.95" customHeight="1" x14ac:dyDescent="0.3">
      <c r="C52" s="18">
        <v>900000</v>
      </c>
      <c r="D52" s="8">
        <f>Meus_Valores!U80</f>
        <v>224821</v>
      </c>
      <c r="E52" s="8">
        <f>Meus_Valores!V80</f>
        <v>149516</v>
      </c>
      <c r="F52" s="8">
        <f>Meus_Valores!W80</f>
        <v>151488</v>
      </c>
      <c r="G52" s="8">
        <f>Meus_Valores!X80</f>
        <v>214337</v>
      </c>
      <c r="H52" s="8">
        <f>Meus_Valores!Y80</f>
        <v>218667</v>
      </c>
      <c r="I52" s="8">
        <f>Meus_Valores!Z80</f>
        <v>226392</v>
      </c>
      <c r="J52" s="8">
        <f>Meus_Valores!AA80</f>
        <v>226757</v>
      </c>
      <c r="K52" s="8">
        <f>Meus_Valores!AB80</f>
        <v>222816</v>
      </c>
      <c r="L52" s="8">
        <f>Meus_Valores!AC80</f>
        <v>225627</v>
      </c>
      <c r="M52" s="8">
        <f>Meus_Valores!AD80</f>
        <v>225670</v>
      </c>
      <c r="N52" s="8"/>
      <c r="O52" s="8"/>
      <c r="P52" s="8"/>
      <c r="Q52" s="8"/>
      <c r="R52" s="8"/>
      <c r="S52" s="8"/>
      <c r="T52" s="8"/>
      <c r="U52" s="8"/>
      <c r="V52" s="8"/>
      <c r="W52" s="35"/>
      <c r="X52" s="66">
        <f t="shared" si="2"/>
        <v>208609.1</v>
      </c>
      <c r="AC52" s="68"/>
      <c r="AD52" s="68"/>
      <c r="AE52" s="68"/>
      <c r="AF52" s="68"/>
      <c r="AG52" s="68"/>
      <c r="AH52" s="68"/>
      <c r="AI52" s="68"/>
      <c r="AJ52" s="68"/>
      <c r="AK52" s="68"/>
      <c r="AL52" s="68"/>
    </row>
    <row r="53" spans="3:38" ht="24.95" customHeight="1" x14ac:dyDescent="0.3">
      <c r="C53" s="19">
        <v>1000000</v>
      </c>
      <c r="D53" s="9">
        <f>Meus_Valores!U81</f>
        <v>231818</v>
      </c>
      <c r="E53" s="9">
        <f>Meus_Valores!V81</f>
        <v>191709</v>
      </c>
      <c r="F53" s="9">
        <f>Meus_Valores!W81</f>
        <v>186500</v>
      </c>
      <c r="G53" s="9">
        <f>Meus_Valores!X81</f>
        <v>288564</v>
      </c>
      <c r="H53" s="9">
        <f>Meus_Valores!Y81</f>
        <v>290358</v>
      </c>
      <c r="I53" s="9">
        <f>Meus_Valores!Z81</f>
        <v>289463</v>
      </c>
      <c r="J53" s="9">
        <f>Meus_Valores!AA81</f>
        <v>293947</v>
      </c>
      <c r="K53" s="9">
        <f>Meus_Valores!AB81</f>
        <v>291607</v>
      </c>
      <c r="L53" s="9">
        <f>Meus_Valores!AC81</f>
        <v>285798</v>
      </c>
      <c r="M53" s="9">
        <f>Meus_Valores!AD81</f>
        <v>286869</v>
      </c>
      <c r="N53" s="9">
        <v>220332</v>
      </c>
      <c r="O53" s="9">
        <v>221492</v>
      </c>
      <c r="P53" s="9">
        <v>223500</v>
      </c>
      <c r="Q53" s="9">
        <v>251061</v>
      </c>
      <c r="R53" s="9">
        <v>250860</v>
      </c>
      <c r="S53" s="9">
        <v>250516</v>
      </c>
      <c r="T53" s="9">
        <v>250477</v>
      </c>
      <c r="U53" s="9">
        <v>251325</v>
      </c>
      <c r="V53" s="9">
        <v>251387</v>
      </c>
      <c r="W53" s="36">
        <v>251743</v>
      </c>
      <c r="X53" s="66">
        <f t="shared" si="2"/>
        <v>252966.3</v>
      </c>
      <c r="AC53" s="68"/>
      <c r="AD53" s="68"/>
      <c r="AE53" s="68"/>
      <c r="AF53" s="68"/>
      <c r="AG53" s="68"/>
      <c r="AH53" s="68"/>
      <c r="AI53" s="68"/>
      <c r="AJ53" s="68"/>
      <c r="AK53" s="68"/>
      <c r="AL53" s="68"/>
    </row>
    <row r="54" spans="3:38" ht="25.5" customHeight="1" x14ac:dyDescent="0.3">
      <c r="C54" s="74">
        <v>1200000</v>
      </c>
      <c r="D54" s="73">
        <f>Meus_Valores!U82</f>
        <v>390028</v>
      </c>
      <c r="E54" s="73">
        <f>Meus_Valores!V82</f>
        <v>263115</v>
      </c>
      <c r="F54" s="73">
        <f>Meus_Valores!W82</f>
        <v>270680</v>
      </c>
      <c r="G54" s="73">
        <f>Meus_Valores!X82</f>
        <v>406264</v>
      </c>
      <c r="H54" s="73">
        <f>Meus_Valores!Y82</f>
        <v>417107</v>
      </c>
      <c r="I54" s="73">
        <f>Meus_Valores!Z82</f>
        <v>403736</v>
      </c>
      <c r="J54" s="73">
        <f>Meus_Valores!AA82</f>
        <v>425212</v>
      </c>
      <c r="K54" s="73">
        <f>Meus_Valores!AB82</f>
        <v>414073</v>
      </c>
      <c r="L54" s="73">
        <f>Meus_Valores!AC82</f>
        <v>412993</v>
      </c>
      <c r="M54" s="73">
        <f>Meus_Valores!AD82</f>
        <v>405034</v>
      </c>
      <c r="N54" s="73">
        <v>318441</v>
      </c>
      <c r="O54" s="73">
        <v>320070</v>
      </c>
      <c r="P54" s="73">
        <v>321375</v>
      </c>
      <c r="Q54" s="73">
        <v>362509</v>
      </c>
      <c r="R54" s="73">
        <v>361781</v>
      </c>
      <c r="S54" s="73">
        <v>394641</v>
      </c>
      <c r="T54" s="73">
        <v>361259</v>
      </c>
      <c r="U54" s="73">
        <v>360951</v>
      </c>
      <c r="V54" s="73">
        <v>361695</v>
      </c>
      <c r="W54" s="73">
        <v>362293</v>
      </c>
      <c r="X54" s="66">
        <f t="shared" si="2"/>
        <v>366662.85</v>
      </c>
      <c r="AC54" s="68"/>
      <c r="AD54" s="68"/>
      <c r="AE54" s="68"/>
      <c r="AF54" s="68"/>
      <c r="AG54" s="68"/>
      <c r="AH54" s="68"/>
      <c r="AI54" s="68"/>
      <c r="AJ54" s="68"/>
      <c r="AK54" s="68"/>
      <c r="AL54" s="68"/>
    </row>
    <row r="55" spans="3:38" x14ac:dyDescent="0.3">
      <c r="AC55" s="68"/>
      <c r="AD55" s="68"/>
      <c r="AE55" s="68"/>
      <c r="AF55" s="68"/>
      <c r="AG55" s="68"/>
      <c r="AH55" s="68"/>
      <c r="AI55" s="68"/>
      <c r="AJ55" s="68"/>
      <c r="AK55" s="68"/>
      <c r="AL55" s="68"/>
    </row>
    <row r="56" spans="3:38" x14ac:dyDescent="0.3">
      <c r="AC56" s="68"/>
      <c r="AD56" s="68"/>
      <c r="AE56" s="68"/>
      <c r="AF56" s="68"/>
      <c r="AG56" s="68"/>
      <c r="AH56" s="68"/>
      <c r="AI56" s="68"/>
      <c r="AJ56" s="68"/>
      <c r="AK56" s="68"/>
      <c r="AL56" s="68"/>
    </row>
    <row r="57" spans="3:38" x14ac:dyDescent="0.3">
      <c r="AC57" s="68"/>
      <c r="AD57" s="68"/>
      <c r="AE57" s="68"/>
      <c r="AF57" s="68"/>
      <c r="AG57" s="68"/>
      <c r="AH57" s="68"/>
      <c r="AI57" s="68"/>
      <c r="AJ57" s="68"/>
      <c r="AK57" s="68"/>
      <c r="AL57" s="68"/>
    </row>
    <row r="58" spans="3:38" x14ac:dyDescent="0.3">
      <c r="AC58" s="68"/>
      <c r="AD58" s="68"/>
      <c r="AE58" s="68"/>
      <c r="AF58" s="68"/>
      <c r="AG58" s="68"/>
      <c r="AH58" s="68"/>
      <c r="AI58" s="68"/>
      <c r="AJ58" s="68"/>
      <c r="AK58" s="68"/>
      <c r="AL58" s="68"/>
    </row>
    <row r="59" spans="3:38" x14ac:dyDescent="0.3">
      <c r="AC59" s="68"/>
      <c r="AD59" s="68"/>
      <c r="AE59" s="68"/>
      <c r="AF59" s="68"/>
      <c r="AG59" s="68"/>
      <c r="AH59" s="68"/>
      <c r="AI59" s="68"/>
      <c r="AJ59" s="68"/>
      <c r="AK59" s="68"/>
      <c r="AL59" s="68"/>
    </row>
    <row r="60" spans="3:38" x14ac:dyDescent="0.3">
      <c r="AC60" s="68"/>
      <c r="AD60" s="68"/>
      <c r="AE60" s="68"/>
      <c r="AF60" s="68"/>
      <c r="AG60" s="68"/>
      <c r="AH60" s="68"/>
      <c r="AI60" s="68"/>
      <c r="AJ60" s="68"/>
      <c r="AK60" s="68"/>
      <c r="AL60" s="68"/>
    </row>
    <row r="90" spans="3:22" x14ac:dyDescent="0.3"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2" spans="3:22" ht="18" customHeight="1" x14ac:dyDescent="0.3">
      <c r="D92" s="71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</row>
    <row r="93" spans="3:22" ht="39" customHeight="1" x14ac:dyDescent="0.3">
      <c r="C93" s="83" t="s">
        <v>37</v>
      </c>
      <c r="D93" s="83"/>
      <c r="H93" s="83" t="s">
        <v>36</v>
      </c>
      <c r="I93" s="83"/>
      <c r="M93" s="83" t="s">
        <v>38</v>
      </c>
      <c r="N93" s="83"/>
    </row>
    <row r="94" spans="3:22" ht="17.25" x14ac:dyDescent="0.3">
      <c r="C94" s="11">
        <v>200</v>
      </c>
      <c r="D94" s="72">
        <f>INDEX($D$7:$W$7, 1, ROW()-93)</f>
        <v>54359</v>
      </c>
      <c r="H94" s="11">
        <v>200</v>
      </c>
      <c r="I94" s="2">
        <f>INDEX($D$26:$W$26, 1, ROW()-93)</f>
        <v>14579</v>
      </c>
      <c r="M94" s="11">
        <v>200</v>
      </c>
      <c r="N94" s="2">
        <f>INDEX($D$45:$W$45, 1, ROW()-93)</f>
        <v>10937</v>
      </c>
    </row>
    <row r="95" spans="3:22" ht="17.25" x14ac:dyDescent="0.3">
      <c r="C95" s="11">
        <v>200</v>
      </c>
      <c r="D95" s="72">
        <f t="shared" ref="D95:D113" si="3">INDEX($D$7:$W$7, 1, ROW()-93)</f>
        <v>54296</v>
      </c>
      <c r="H95" s="11">
        <v>200</v>
      </c>
      <c r="I95" s="2">
        <f t="shared" ref="I95:I113" si="4">INDEX($D$26:$W$26, 1, ROW()-93)</f>
        <v>14523</v>
      </c>
      <c r="M95" s="11">
        <v>200</v>
      </c>
      <c r="N95" s="2">
        <f t="shared" ref="N95:N113" si="5">INDEX($D$45:$W$45, 1, ROW()-93)</f>
        <v>7266</v>
      </c>
    </row>
    <row r="96" spans="3:22" ht="17.25" x14ac:dyDescent="0.3">
      <c r="C96" s="11">
        <v>200</v>
      </c>
      <c r="D96" s="72">
        <f t="shared" si="3"/>
        <v>40507</v>
      </c>
      <c r="H96" s="11">
        <v>200</v>
      </c>
      <c r="I96" s="2">
        <f t="shared" si="4"/>
        <v>7281</v>
      </c>
      <c r="M96" s="11">
        <v>200</v>
      </c>
      <c r="N96" s="2">
        <f t="shared" si="5"/>
        <v>7328</v>
      </c>
    </row>
    <row r="97" spans="3:14" ht="17.25" x14ac:dyDescent="0.3">
      <c r="C97" s="11">
        <v>200</v>
      </c>
      <c r="D97" s="72">
        <f t="shared" si="3"/>
        <v>40375</v>
      </c>
      <c r="H97" s="11">
        <v>200</v>
      </c>
      <c r="I97" s="2">
        <f t="shared" si="4"/>
        <v>7313</v>
      </c>
      <c r="M97" s="11">
        <v>200</v>
      </c>
      <c r="N97" s="2">
        <f t="shared" si="5"/>
        <v>11172</v>
      </c>
    </row>
    <row r="98" spans="3:14" ht="17.25" x14ac:dyDescent="0.3">
      <c r="C98" s="11">
        <v>200</v>
      </c>
      <c r="D98" s="72">
        <f t="shared" si="3"/>
        <v>40500</v>
      </c>
      <c r="H98" s="11">
        <v>200</v>
      </c>
      <c r="I98" s="2">
        <f t="shared" si="4"/>
        <v>7281</v>
      </c>
      <c r="M98" s="11">
        <v>200</v>
      </c>
      <c r="N98" s="2">
        <f t="shared" si="5"/>
        <v>11131</v>
      </c>
    </row>
    <row r="99" spans="3:14" ht="17.25" x14ac:dyDescent="0.3">
      <c r="C99" s="11">
        <v>200</v>
      </c>
      <c r="D99" s="72">
        <f t="shared" si="3"/>
        <v>40549</v>
      </c>
      <c r="H99" s="11">
        <v>200</v>
      </c>
      <c r="I99" s="2">
        <f t="shared" si="4"/>
        <v>7297</v>
      </c>
      <c r="M99" s="11">
        <v>200</v>
      </c>
      <c r="N99" s="2">
        <f t="shared" si="5"/>
        <v>11140</v>
      </c>
    </row>
    <row r="100" spans="3:14" ht="17.25" x14ac:dyDescent="0.3">
      <c r="C100" s="11">
        <v>200</v>
      </c>
      <c r="D100" s="72">
        <f t="shared" si="3"/>
        <v>40438</v>
      </c>
      <c r="H100" s="11">
        <v>200</v>
      </c>
      <c r="I100" s="2">
        <f t="shared" si="4"/>
        <v>7274</v>
      </c>
      <c r="M100" s="11">
        <v>200</v>
      </c>
      <c r="N100" s="2">
        <f t="shared" si="5"/>
        <v>11166</v>
      </c>
    </row>
    <row r="101" spans="3:14" ht="17.25" x14ac:dyDescent="0.3">
      <c r="C101" s="11">
        <v>200</v>
      </c>
      <c r="D101" s="72">
        <f t="shared" si="3"/>
        <v>40469</v>
      </c>
      <c r="H101" s="11">
        <v>200</v>
      </c>
      <c r="I101" s="2">
        <f t="shared" si="4"/>
        <v>7297</v>
      </c>
      <c r="M101" s="11">
        <v>200</v>
      </c>
      <c r="N101" s="2">
        <f t="shared" si="5"/>
        <v>11141</v>
      </c>
    </row>
    <row r="102" spans="3:14" ht="17.25" x14ac:dyDescent="0.3">
      <c r="C102" s="11">
        <v>200</v>
      </c>
      <c r="D102" s="72">
        <f t="shared" si="3"/>
        <v>40641</v>
      </c>
      <c r="H102" s="11">
        <v>200</v>
      </c>
      <c r="I102" s="2">
        <f t="shared" si="4"/>
        <v>7281</v>
      </c>
      <c r="M102" s="11">
        <v>200</v>
      </c>
      <c r="N102" s="2">
        <f t="shared" si="5"/>
        <v>11125</v>
      </c>
    </row>
    <row r="103" spans="3:14" ht="17.25" x14ac:dyDescent="0.3">
      <c r="C103" s="11">
        <v>200</v>
      </c>
      <c r="D103" s="72">
        <f t="shared" si="3"/>
        <v>40538</v>
      </c>
      <c r="H103" s="11">
        <v>200</v>
      </c>
      <c r="I103" s="2">
        <f t="shared" si="4"/>
        <v>7265</v>
      </c>
      <c r="M103" s="11">
        <v>200</v>
      </c>
      <c r="N103" s="2">
        <f t="shared" si="5"/>
        <v>11156</v>
      </c>
    </row>
    <row r="104" spans="3:14" ht="17.25" x14ac:dyDescent="0.3">
      <c r="C104" s="11">
        <v>200</v>
      </c>
      <c r="D104" s="72">
        <f t="shared" si="3"/>
        <v>59239</v>
      </c>
      <c r="H104" s="11">
        <v>200</v>
      </c>
      <c r="I104" s="2">
        <f t="shared" si="4"/>
        <v>15037</v>
      </c>
      <c r="M104" s="11">
        <v>200</v>
      </c>
      <c r="N104" s="2">
        <f t="shared" si="5"/>
        <v>9037</v>
      </c>
    </row>
    <row r="105" spans="3:14" ht="17.25" x14ac:dyDescent="0.3">
      <c r="C105" s="11">
        <v>200</v>
      </c>
      <c r="D105" s="72">
        <f t="shared" si="3"/>
        <v>59226</v>
      </c>
      <c r="H105" s="11">
        <v>200</v>
      </c>
      <c r="I105" s="2">
        <f t="shared" si="4"/>
        <v>15001</v>
      </c>
      <c r="M105" s="11">
        <v>200</v>
      </c>
      <c r="N105" s="2">
        <f t="shared" si="5"/>
        <v>9022</v>
      </c>
    </row>
    <row r="106" spans="3:14" ht="17.25" x14ac:dyDescent="0.3">
      <c r="C106" s="11">
        <v>200</v>
      </c>
      <c r="D106" s="72">
        <f t="shared" si="3"/>
        <v>47791</v>
      </c>
      <c r="H106" s="11">
        <v>200</v>
      </c>
      <c r="I106" s="2">
        <f t="shared" si="4"/>
        <v>3886</v>
      </c>
      <c r="M106" s="11">
        <v>200</v>
      </c>
      <c r="N106" s="2">
        <f t="shared" si="5"/>
        <v>8912</v>
      </c>
    </row>
    <row r="107" spans="3:14" ht="17.25" x14ac:dyDescent="0.3">
      <c r="C107" s="11">
        <v>200</v>
      </c>
      <c r="D107" s="72">
        <f t="shared" si="3"/>
        <v>47951</v>
      </c>
      <c r="H107" s="11">
        <v>200</v>
      </c>
      <c r="I107" s="2">
        <f t="shared" si="4"/>
        <v>3886</v>
      </c>
      <c r="M107" s="11">
        <v>200</v>
      </c>
      <c r="N107" s="2">
        <f t="shared" si="5"/>
        <v>11496</v>
      </c>
    </row>
    <row r="108" spans="3:14" ht="17.25" x14ac:dyDescent="0.3">
      <c r="C108" s="11">
        <v>200</v>
      </c>
      <c r="D108" s="72">
        <f t="shared" si="3"/>
        <v>48779</v>
      </c>
      <c r="H108" s="11">
        <v>200</v>
      </c>
      <c r="I108" s="2">
        <f t="shared" si="4"/>
        <v>3878</v>
      </c>
      <c r="M108" s="11">
        <v>200</v>
      </c>
      <c r="N108" s="2">
        <f t="shared" si="5"/>
        <v>11239</v>
      </c>
    </row>
    <row r="109" spans="3:14" ht="17.25" x14ac:dyDescent="0.3">
      <c r="C109" s="11">
        <v>200</v>
      </c>
      <c r="D109" s="72">
        <f t="shared" si="3"/>
        <v>49014</v>
      </c>
      <c r="H109" s="11">
        <v>200</v>
      </c>
      <c r="I109" s="2">
        <f t="shared" si="4"/>
        <v>3868</v>
      </c>
      <c r="M109" s="11">
        <v>200</v>
      </c>
      <c r="N109" s="2">
        <f t="shared" si="5"/>
        <v>11251</v>
      </c>
    </row>
    <row r="110" spans="3:14" ht="17.25" x14ac:dyDescent="0.3">
      <c r="C110" s="11">
        <v>200</v>
      </c>
      <c r="D110" s="72">
        <f t="shared" si="3"/>
        <v>48883</v>
      </c>
      <c r="H110" s="11">
        <v>200</v>
      </c>
      <c r="I110" s="2">
        <f t="shared" si="4"/>
        <v>3888</v>
      </c>
      <c r="M110" s="11">
        <v>200</v>
      </c>
      <c r="N110" s="2">
        <f t="shared" si="5"/>
        <v>11173</v>
      </c>
    </row>
    <row r="111" spans="3:14" ht="17.25" x14ac:dyDescent="0.3">
      <c r="C111" s="11">
        <v>200</v>
      </c>
      <c r="D111" s="72">
        <f t="shared" si="3"/>
        <v>48286</v>
      </c>
      <c r="H111" s="11">
        <v>200</v>
      </c>
      <c r="I111" s="2">
        <f t="shared" si="4"/>
        <v>3886</v>
      </c>
      <c r="M111" s="11">
        <v>200</v>
      </c>
      <c r="N111" s="2">
        <f t="shared" si="5"/>
        <v>11305</v>
      </c>
    </row>
    <row r="112" spans="3:14" ht="17.25" x14ac:dyDescent="0.3">
      <c r="C112" s="11">
        <v>200</v>
      </c>
      <c r="D112" s="72">
        <f t="shared" si="3"/>
        <v>48060</v>
      </c>
      <c r="H112" s="11">
        <v>200</v>
      </c>
      <c r="I112" s="2">
        <f t="shared" si="4"/>
        <v>3900</v>
      </c>
      <c r="M112" s="11">
        <v>200</v>
      </c>
      <c r="N112" s="2">
        <f t="shared" si="5"/>
        <v>11244</v>
      </c>
    </row>
    <row r="113" spans="3:14" ht="17.25" x14ac:dyDescent="0.3">
      <c r="C113" s="11">
        <v>200</v>
      </c>
      <c r="D113" s="72">
        <f t="shared" si="3"/>
        <v>48061</v>
      </c>
      <c r="H113" s="11">
        <v>200</v>
      </c>
      <c r="I113" s="2">
        <f t="shared" si="4"/>
        <v>3882</v>
      </c>
      <c r="M113" s="11">
        <v>200</v>
      </c>
      <c r="N113" s="2">
        <f t="shared" si="5"/>
        <v>11280</v>
      </c>
    </row>
    <row r="114" spans="3:14" ht="18" thickBot="1" x14ac:dyDescent="0.35">
      <c r="C114" s="13">
        <v>400</v>
      </c>
      <c r="D114" s="22">
        <f>INDEX($D$9:$W$9, 1, ROW()-113)</f>
        <v>217455</v>
      </c>
      <c r="H114" s="13">
        <v>400</v>
      </c>
      <c r="I114" s="22">
        <f>INDEX($D$28:$W$28, 1, ROW()-113)</f>
        <v>59252</v>
      </c>
      <c r="J114" s="70"/>
      <c r="M114" s="13">
        <v>400</v>
      </c>
      <c r="N114" s="22">
        <f>INDEX($D$47:$W$47, 1, ROW()-113)</f>
        <v>44362</v>
      </c>
    </row>
    <row r="115" spans="3:14" ht="17.25" x14ac:dyDescent="0.3">
      <c r="C115" s="13">
        <v>400</v>
      </c>
      <c r="D115" s="22">
        <f t="shared" ref="D115:D133" si="6">INDEX($D$9:$W$9, 1, ROW()-113)</f>
        <v>216895</v>
      </c>
      <c r="H115" s="13">
        <v>400</v>
      </c>
      <c r="I115" s="22">
        <f t="shared" ref="I115:I133" si="7">INDEX($D$28:$W$28, 1, ROW()-113)</f>
        <v>58018</v>
      </c>
      <c r="M115" s="13">
        <v>400</v>
      </c>
      <c r="N115" s="22">
        <f t="shared" ref="N115:N133" si="8">INDEX($D$47:$W$47, 1, ROW()-113)</f>
        <v>29727</v>
      </c>
    </row>
    <row r="116" spans="3:14" ht="17.25" x14ac:dyDescent="0.3">
      <c r="C116" s="13">
        <v>400</v>
      </c>
      <c r="D116" s="22">
        <f t="shared" si="6"/>
        <v>162756</v>
      </c>
      <c r="H116" s="13">
        <v>400</v>
      </c>
      <c r="I116" s="22">
        <f t="shared" si="7"/>
        <v>29819</v>
      </c>
      <c r="M116" s="13">
        <v>400</v>
      </c>
      <c r="N116" s="22">
        <f t="shared" si="8"/>
        <v>29060</v>
      </c>
    </row>
    <row r="117" spans="3:14" ht="17.25" x14ac:dyDescent="0.3">
      <c r="C117" s="13">
        <v>400</v>
      </c>
      <c r="D117" s="22">
        <f t="shared" si="6"/>
        <v>161864</v>
      </c>
      <c r="H117" s="13">
        <v>400</v>
      </c>
      <c r="I117" s="22">
        <f t="shared" si="7"/>
        <v>30107</v>
      </c>
      <c r="M117" s="13">
        <v>400</v>
      </c>
      <c r="N117" s="22">
        <f t="shared" si="8"/>
        <v>44741</v>
      </c>
    </row>
    <row r="118" spans="3:14" ht="17.25" x14ac:dyDescent="0.3">
      <c r="C118" s="13">
        <v>400</v>
      </c>
      <c r="D118" s="22">
        <f t="shared" si="6"/>
        <v>162886</v>
      </c>
      <c r="H118" s="13">
        <v>400</v>
      </c>
      <c r="I118" s="22">
        <f t="shared" si="7"/>
        <v>30206</v>
      </c>
      <c r="M118" s="13">
        <v>400</v>
      </c>
      <c r="N118" s="22">
        <f t="shared" si="8"/>
        <v>44694</v>
      </c>
    </row>
    <row r="119" spans="3:14" ht="17.25" x14ac:dyDescent="0.3">
      <c r="C119" s="13">
        <v>400</v>
      </c>
      <c r="D119" s="22">
        <f t="shared" si="6"/>
        <v>162764</v>
      </c>
      <c r="H119" s="13">
        <v>400</v>
      </c>
      <c r="I119" s="22">
        <f t="shared" si="7"/>
        <v>28987</v>
      </c>
      <c r="M119" s="13">
        <v>400</v>
      </c>
      <c r="N119" s="22">
        <f t="shared" si="8"/>
        <v>45228</v>
      </c>
    </row>
    <row r="120" spans="3:14" ht="17.25" x14ac:dyDescent="0.3">
      <c r="C120" s="13">
        <v>400</v>
      </c>
      <c r="D120" s="22">
        <f t="shared" si="6"/>
        <v>162190</v>
      </c>
      <c r="H120" s="13">
        <v>400</v>
      </c>
      <c r="I120" s="22">
        <f t="shared" si="7"/>
        <v>29755</v>
      </c>
      <c r="M120" s="13">
        <v>400</v>
      </c>
      <c r="N120" s="22">
        <f t="shared" si="8"/>
        <v>44854</v>
      </c>
    </row>
    <row r="121" spans="3:14" ht="17.25" x14ac:dyDescent="0.3">
      <c r="C121" s="13">
        <v>400</v>
      </c>
      <c r="D121" s="22">
        <f t="shared" si="6"/>
        <v>161973</v>
      </c>
      <c r="H121" s="13">
        <v>400</v>
      </c>
      <c r="I121" s="22">
        <f t="shared" si="7"/>
        <v>29416</v>
      </c>
      <c r="M121" s="13">
        <v>400</v>
      </c>
      <c r="N121" s="22">
        <f t="shared" si="8"/>
        <v>44918</v>
      </c>
    </row>
    <row r="122" spans="3:14" ht="17.25" x14ac:dyDescent="0.3">
      <c r="C122" s="13">
        <v>400</v>
      </c>
      <c r="D122" s="22">
        <f t="shared" si="6"/>
        <v>163132</v>
      </c>
      <c r="H122" s="13">
        <v>400</v>
      </c>
      <c r="I122" s="22">
        <f t="shared" si="7"/>
        <v>29669</v>
      </c>
      <c r="M122" s="13">
        <v>400</v>
      </c>
      <c r="N122" s="22">
        <f t="shared" si="8"/>
        <v>44742</v>
      </c>
    </row>
    <row r="123" spans="3:14" ht="17.25" x14ac:dyDescent="0.3">
      <c r="C123" s="13">
        <v>400</v>
      </c>
      <c r="D123" s="22">
        <f t="shared" si="6"/>
        <v>163069</v>
      </c>
      <c r="H123" s="13">
        <v>400</v>
      </c>
      <c r="I123" s="22">
        <f t="shared" si="7"/>
        <v>29850</v>
      </c>
      <c r="M123" s="13">
        <v>400</v>
      </c>
      <c r="N123" s="22">
        <f t="shared" si="8"/>
        <v>44781</v>
      </c>
    </row>
    <row r="124" spans="3:14" ht="17.25" x14ac:dyDescent="0.3">
      <c r="C124" s="13">
        <v>400</v>
      </c>
      <c r="D124" s="22">
        <f t="shared" si="6"/>
        <v>236635</v>
      </c>
      <c r="H124" s="13">
        <v>400</v>
      </c>
      <c r="I124" s="22">
        <f t="shared" si="7"/>
        <v>46732</v>
      </c>
      <c r="M124" s="13">
        <v>400</v>
      </c>
      <c r="N124" s="22">
        <f t="shared" si="8"/>
        <v>40100</v>
      </c>
    </row>
    <row r="125" spans="3:14" ht="17.25" x14ac:dyDescent="0.3">
      <c r="C125" s="13">
        <v>400</v>
      </c>
      <c r="D125" s="22">
        <f t="shared" si="6"/>
        <v>236643</v>
      </c>
      <c r="H125" s="13">
        <v>400</v>
      </c>
      <c r="I125" s="22">
        <f t="shared" si="7"/>
        <v>46687</v>
      </c>
      <c r="M125" s="13">
        <v>400</v>
      </c>
      <c r="N125" s="22">
        <f t="shared" si="8"/>
        <v>35156</v>
      </c>
    </row>
    <row r="126" spans="3:14" ht="17.25" x14ac:dyDescent="0.3">
      <c r="C126" s="13">
        <v>400</v>
      </c>
      <c r="D126" s="22">
        <f t="shared" si="6"/>
        <v>193098</v>
      </c>
      <c r="H126" s="13">
        <v>400</v>
      </c>
      <c r="I126" s="22">
        <f t="shared" si="7"/>
        <v>15474</v>
      </c>
      <c r="M126" s="13">
        <v>400</v>
      </c>
      <c r="N126" s="22">
        <f t="shared" si="8"/>
        <v>35180</v>
      </c>
    </row>
    <row r="127" spans="3:14" ht="17.25" x14ac:dyDescent="0.3">
      <c r="C127" s="13">
        <v>400</v>
      </c>
      <c r="D127" s="22">
        <f t="shared" si="6"/>
        <v>193365</v>
      </c>
      <c r="H127" s="13">
        <v>400</v>
      </c>
      <c r="I127" s="22">
        <f t="shared" si="7"/>
        <v>15501</v>
      </c>
      <c r="M127" s="13">
        <v>400</v>
      </c>
      <c r="N127" s="22">
        <f t="shared" si="8"/>
        <v>40054</v>
      </c>
    </row>
    <row r="128" spans="3:14" ht="17.25" x14ac:dyDescent="0.3">
      <c r="C128" s="13">
        <v>400</v>
      </c>
      <c r="D128" s="22">
        <f t="shared" si="6"/>
        <v>192744</v>
      </c>
      <c r="H128" s="13">
        <v>400</v>
      </c>
      <c r="I128" s="22">
        <f t="shared" si="7"/>
        <v>15450</v>
      </c>
      <c r="M128" s="13">
        <v>400</v>
      </c>
      <c r="N128" s="22">
        <f t="shared" si="8"/>
        <v>40076</v>
      </c>
    </row>
    <row r="129" spans="3:14" ht="17.25" x14ac:dyDescent="0.3">
      <c r="C129" s="13">
        <v>400</v>
      </c>
      <c r="D129" s="22">
        <f t="shared" si="6"/>
        <v>192813</v>
      </c>
      <c r="H129" s="13">
        <v>400</v>
      </c>
      <c r="I129" s="22">
        <f t="shared" si="7"/>
        <v>15496</v>
      </c>
      <c r="M129" s="13">
        <v>400</v>
      </c>
      <c r="N129" s="22">
        <f t="shared" si="8"/>
        <v>40171</v>
      </c>
    </row>
    <row r="130" spans="3:14" ht="17.25" x14ac:dyDescent="0.3">
      <c r="C130" s="13">
        <v>400</v>
      </c>
      <c r="D130" s="22">
        <f t="shared" si="6"/>
        <v>193204</v>
      </c>
      <c r="H130" s="13">
        <v>400</v>
      </c>
      <c r="I130" s="22">
        <f t="shared" si="7"/>
        <v>15520</v>
      </c>
      <c r="M130" s="13">
        <v>400</v>
      </c>
      <c r="N130" s="22">
        <f t="shared" si="8"/>
        <v>40379</v>
      </c>
    </row>
    <row r="131" spans="3:14" ht="17.25" x14ac:dyDescent="0.3">
      <c r="C131" s="13">
        <v>400</v>
      </c>
      <c r="D131" s="22">
        <f t="shared" si="6"/>
        <v>192777</v>
      </c>
      <c r="H131" s="13">
        <v>400</v>
      </c>
      <c r="I131" s="22">
        <f t="shared" si="7"/>
        <v>15449</v>
      </c>
      <c r="M131" s="13">
        <v>400</v>
      </c>
      <c r="N131" s="22">
        <f t="shared" si="8"/>
        <v>40009</v>
      </c>
    </row>
    <row r="132" spans="3:14" ht="17.25" x14ac:dyDescent="0.3">
      <c r="C132" s="13">
        <v>400</v>
      </c>
      <c r="D132" s="22">
        <f t="shared" si="6"/>
        <v>193608</v>
      </c>
      <c r="H132" s="13">
        <v>400</v>
      </c>
      <c r="I132" s="22">
        <f t="shared" si="7"/>
        <v>15429</v>
      </c>
      <c r="M132" s="13">
        <v>400</v>
      </c>
      <c r="N132" s="22">
        <f t="shared" si="8"/>
        <v>40040</v>
      </c>
    </row>
    <row r="133" spans="3:14" ht="17.25" x14ac:dyDescent="0.3">
      <c r="C133" s="13">
        <v>400</v>
      </c>
      <c r="D133" s="22">
        <f t="shared" si="6"/>
        <v>193035</v>
      </c>
      <c r="H133" s="13">
        <v>400</v>
      </c>
      <c r="I133" s="22">
        <f t="shared" si="7"/>
        <v>15552</v>
      </c>
      <c r="M133" s="13">
        <v>400</v>
      </c>
      <c r="N133" s="22">
        <f t="shared" si="8"/>
        <v>40330</v>
      </c>
    </row>
    <row r="134" spans="3:14" ht="17.25" x14ac:dyDescent="0.3">
      <c r="C134" s="15">
        <v>600</v>
      </c>
      <c r="D134" s="5">
        <f>INDEX($D$11:$W$11, 1, ROW()-133)</f>
        <v>494952</v>
      </c>
      <c r="H134" s="15">
        <v>600</v>
      </c>
      <c r="I134" s="5">
        <f>INDEX($D$30:$W$30, 1, ROW()-133)</f>
        <v>129684</v>
      </c>
      <c r="M134" s="15">
        <v>600</v>
      </c>
      <c r="N134" s="5">
        <f>INDEX($D$49:$W$49, 1, ROW()-133)</f>
        <v>97531</v>
      </c>
    </row>
    <row r="135" spans="3:14" ht="17.25" x14ac:dyDescent="0.3">
      <c r="C135" s="15">
        <v>600</v>
      </c>
      <c r="D135" s="5">
        <f t="shared" ref="D135:D153" si="9">INDEX($D$11:$W$11, 1, ROW()-133)</f>
        <v>498218</v>
      </c>
      <c r="H135" s="15">
        <v>600</v>
      </c>
      <c r="I135" s="5">
        <f t="shared" ref="I135:I153" si="10">INDEX($D$30:$W$30, 1, ROW()-133)</f>
        <v>135009</v>
      </c>
      <c r="M135" s="15">
        <v>600</v>
      </c>
      <c r="N135" s="5">
        <f t="shared" ref="N135:N153" si="11">INDEX($D$49:$W$49, 1, ROW()-133)</f>
        <v>65738</v>
      </c>
    </row>
    <row r="136" spans="3:14" ht="17.25" x14ac:dyDescent="0.3">
      <c r="C136" s="15">
        <v>600</v>
      </c>
      <c r="D136" s="5">
        <f t="shared" si="9"/>
        <v>363290</v>
      </c>
      <c r="H136" s="15">
        <v>600</v>
      </c>
      <c r="I136" s="5">
        <f t="shared" si="10"/>
        <v>68816</v>
      </c>
      <c r="M136" s="15">
        <v>600</v>
      </c>
      <c r="N136" s="5">
        <f t="shared" si="11"/>
        <v>67404</v>
      </c>
    </row>
    <row r="137" spans="3:14" ht="17.25" x14ac:dyDescent="0.3">
      <c r="C137" s="15">
        <v>600</v>
      </c>
      <c r="D137" s="5">
        <f t="shared" si="9"/>
        <v>364015</v>
      </c>
      <c r="H137" s="15">
        <v>600</v>
      </c>
      <c r="I137" s="5">
        <f t="shared" si="10"/>
        <v>64496</v>
      </c>
      <c r="M137" s="15">
        <v>600</v>
      </c>
      <c r="N137" s="5">
        <f t="shared" si="11"/>
        <v>101437</v>
      </c>
    </row>
    <row r="138" spans="3:14" ht="17.25" x14ac:dyDescent="0.3">
      <c r="C138" s="15">
        <v>600</v>
      </c>
      <c r="D138" s="5">
        <f t="shared" si="9"/>
        <v>361540</v>
      </c>
      <c r="H138" s="15">
        <v>600</v>
      </c>
      <c r="I138" s="5">
        <f t="shared" si="10"/>
        <v>69266</v>
      </c>
      <c r="M138" s="15">
        <v>600</v>
      </c>
      <c r="N138" s="5">
        <f t="shared" si="11"/>
        <v>104188</v>
      </c>
    </row>
    <row r="139" spans="3:14" ht="17.25" x14ac:dyDescent="0.3">
      <c r="C139" s="15">
        <v>600</v>
      </c>
      <c r="D139" s="5">
        <f t="shared" si="9"/>
        <v>365082</v>
      </c>
      <c r="H139" s="15">
        <v>600</v>
      </c>
      <c r="I139" s="5">
        <f t="shared" si="10"/>
        <v>65835</v>
      </c>
      <c r="M139" s="15">
        <v>600</v>
      </c>
      <c r="N139" s="5">
        <f t="shared" si="11"/>
        <v>100965</v>
      </c>
    </row>
    <row r="140" spans="3:14" ht="17.25" x14ac:dyDescent="0.3">
      <c r="C140" s="15">
        <v>600</v>
      </c>
      <c r="D140" s="5">
        <f t="shared" si="9"/>
        <v>366065</v>
      </c>
      <c r="H140" s="15">
        <v>600</v>
      </c>
      <c r="I140" s="5">
        <f t="shared" si="10"/>
        <v>65522</v>
      </c>
      <c r="M140" s="15">
        <v>600</v>
      </c>
      <c r="N140" s="5">
        <f t="shared" si="11"/>
        <v>106148</v>
      </c>
    </row>
    <row r="141" spans="3:14" ht="17.25" x14ac:dyDescent="0.3">
      <c r="C141" s="15">
        <v>600</v>
      </c>
      <c r="D141" s="5">
        <f t="shared" si="9"/>
        <v>364793</v>
      </c>
      <c r="H141" s="15">
        <v>600</v>
      </c>
      <c r="I141" s="5">
        <f t="shared" si="10"/>
        <v>64993</v>
      </c>
      <c r="M141" s="15">
        <v>600</v>
      </c>
      <c r="N141" s="5">
        <f t="shared" si="11"/>
        <v>103486</v>
      </c>
    </row>
    <row r="142" spans="3:14" ht="17.25" x14ac:dyDescent="0.3">
      <c r="C142" s="15">
        <v>600</v>
      </c>
      <c r="D142" s="5">
        <f t="shared" si="9"/>
        <v>365639</v>
      </c>
      <c r="H142" s="15">
        <v>600</v>
      </c>
      <c r="I142" s="5">
        <f t="shared" si="10"/>
        <v>68689</v>
      </c>
      <c r="M142" s="15">
        <v>600</v>
      </c>
      <c r="N142" s="5">
        <f t="shared" si="11"/>
        <v>103035</v>
      </c>
    </row>
    <row r="143" spans="3:14" ht="17.25" x14ac:dyDescent="0.3">
      <c r="C143" s="15">
        <v>600</v>
      </c>
      <c r="D143" s="5">
        <f t="shared" si="9"/>
        <v>362502</v>
      </c>
      <c r="H143" s="15">
        <v>600</v>
      </c>
      <c r="I143" s="5">
        <f t="shared" si="10"/>
        <v>69815</v>
      </c>
      <c r="M143" s="15">
        <v>600</v>
      </c>
      <c r="N143" s="5">
        <f t="shared" si="11"/>
        <v>101284</v>
      </c>
    </row>
    <row r="144" spans="3:14" ht="17.25" x14ac:dyDescent="0.3">
      <c r="C144" s="15">
        <v>600</v>
      </c>
      <c r="D144" s="5">
        <f t="shared" si="9"/>
        <v>559885</v>
      </c>
      <c r="H144" s="15">
        <v>600</v>
      </c>
      <c r="I144" s="5">
        <f t="shared" si="10"/>
        <v>104842</v>
      </c>
      <c r="M144" s="15">
        <v>600</v>
      </c>
      <c r="N144" s="5">
        <f t="shared" si="11"/>
        <v>90121</v>
      </c>
    </row>
    <row r="145" spans="3:14" ht="17.25" x14ac:dyDescent="0.3">
      <c r="C145" s="15">
        <v>600</v>
      </c>
      <c r="D145" s="5">
        <f t="shared" si="9"/>
        <v>533636</v>
      </c>
      <c r="H145" s="15">
        <v>600</v>
      </c>
      <c r="I145" s="5">
        <f t="shared" si="10"/>
        <v>105087</v>
      </c>
      <c r="M145" s="15">
        <v>600</v>
      </c>
      <c r="N145" s="5">
        <f t="shared" si="11"/>
        <v>78820</v>
      </c>
    </row>
    <row r="146" spans="3:14" ht="17.25" x14ac:dyDescent="0.3">
      <c r="C146" s="15">
        <v>600</v>
      </c>
      <c r="D146" s="5">
        <f t="shared" si="9"/>
        <v>430948</v>
      </c>
      <c r="H146" s="15">
        <v>600</v>
      </c>
      <c r="I146" s="5">
        <f t="shared" si="10"/>
        <v>35043</v>
      </c>
      <c r="M146" s="15">
        <v>600</v>
      </c>
      <c r="N146" s="5">
        <f t="shared" si="11"/>
        <v>79384</v>
      </c>
    </row>
    <row r="147" spans="3:14" ht="17.25" x14ac:dyDescent="0.3">
      <c r="C147" s="15">
        <v>600</v>
      </c>
      <c r="D147" s="5">
        <f t="shared" si="9"/>
        <v>431327</v>
      </c>
      <c r="H147" s="15">
        <v>600</v>
      </c>
      <c r="I147" s="5">
        <f t="shared" si="10"/>
        <v>34987</v>
      </c>
      <c r="M147" s="15">
        <v>600</v>
      </c>
      <c r="N147" s="5">
        <f t="shared" si="11"/>
        <v>90192</v>
      </c>
    </row>
    <row r="148" spans="3:14" ht="17.25" x14ac:dyDescent="0.3">
      <c r="C148" s="15">
        <v>600</v>
      </c>
      <c r="D148" s="5">
        <f t="shared" si="9"/>
        <v>432153</v>
      </c>
      <c r="H148" s="15">
        <v>600</v>
      </c>
      <c r="I148" s="5">
        <f t="shared" si="10"/>
        <v>34943</v>
      </c>
      <c r="M148" s="15">
        <v>600</v>
      </c>
      <c r="N148" s="5">
        <f t="shared" si="11"/>
        <v>90437</v>
      </c>
    </row>
    <row r="149" spans="3:14" ht="17.25" x14ac:dyDescent="0.3">
      <c r="C149" s="15">
        <v>600</v>
      </c>
      <c r="D149" s="5">
        <f t="shared" si="9"/>
        <v>431122</v>
      </c>
      <c r="H149" s="15">
        <v>600</v>
      </c>
      <c r="I149" s="5">
        <f t="shared" si="10"/>
        <v>35007</v>
      </c>
      <c r="M149" s="15">
        <v>600</v>
      </c>
      <c r="N149" s="5">
        <f t="shared" si="11"/>
        <v>89956</v>
      </c>
    </row>
    <row r="150" spans="3:14" ht="17.25" x14ac:dyDescent="0.3">
      <c r="C150" s="15">
        <v>600</v>
      </c>
      <c r="D150" s="5">
        <f t="shared" si="9"/>
        <v>432116</v>
      </c>
      <c r="H150" s="15">
        <v>600</v>
      </c>
      <c r="I150" s="5">
        <f t="shared" si="10"/>
        <v>35080</v>
      </c>
      <c r="M150" s="15">
        <v>600</v>
      </c>
      <c r="N150" s="5">
        <f t="shared" si="11"/>
        <v>90760</v>
      </c>
    </row>
    <row r="151" spans="3:14" ht="17.25" x14ac:dyDescent="0.3">
      <c r="C151" s="15">
        <v>600</v>
      </c>
      <c r="D151" s="5">
        <f t="shared" si="9"/>
        <v>431399</v>
      </c>
      <c r="H151" s="15">
        <v>600</v>
      </c>
      <c r="I151" s="5">
        <f t="shared" si="10"/>
        <v>34904</v>
      </c>
      <c r="M151" s="15">
        <v>600</v>
      </c>
      <c r="N151" s="5">
        <f t="shared" si="11"/>
        <v>90329</v>
      </c>
    </row>
    <row r="152" spans="3:14" ht="17.25" x14ac:dyDescent="0.3">
      <c r="C152" s="15">
        <v>600</v>
      </c>
      <c r="D152" s="5">
        <f t="shared" si="9"/>
        <v>431615</v>
      </c>
      <c r="H152" s="15">
        <v>600</v>
      </c>
      <c r="I152" s="5">
        <f t="shared" si="10"/>
        <v>34890</v>
      </c>
      <c r="M152" s="15">
        <v>600</v>
      </c>
      <c r="N152" s="5">
        <f t="shared" si="11"/>
        <v>90086</v>
      </c>
    </row>
    <row r="153" spans="3:14" ht="17.25" x14ac:dyDescent="0.3">
      <c r="C153" s="15">
        <v>600</v>
      </c>
      <c r="D153" s="5">
        <f t="shared" si="9"/>
        <v>430891</v>
      </c>
      <c r="H153" s="15">
        <v>600</v>
      </c>
      <c r="I153" s="5">
        <f t="shared" si="10"/>
        <v>34965</v>
      </c>
      <c r="M153" s="15">
        <v>600</v>
      </c>
      <c r="N153" s="5">
        <f t="shared" si="11"/>
        <v>90277</v>
      </c>
    </row>
    <row r="154" spans="3:14" ht="17.25" x14ac:dyDescent="0.3">
      <c r="C154" s="17">
        <v>800</v>
      </c>
      <c r="D154" s="7">
        <f>INDEX($D$13:$W$13, 1, ROW()-153)</f>
        <v>870311</v>
      </c>
      <c r="H154" s="17">
        <v>800</v>
      </c>
      <c r="I154" s="7">
        <f>INDEX($D$32:$W$32, 1, ROW()-153)</f>
        <v>237888</v>
      </c>
      <c r="M154" s="17">
        <v>800</v>
      </c>
      <c r="N154" s="7">
        <f>INDEX($D$51:$W$51, 1, ROW()-153)</f>
        <v>178144</v>
      </c>
    </row>
    <row r="155" spans="3:14" ht="17.25" x14ac:dyDescent="0.3">
      <c r="C155" s="17">
        <v>800</v>
      </c>
      <c r="D155" s="7">
        <f t="shared" ref="D155:D173" si="12">INDEX($D$13:$W$13, 1, ROW()-153)</f>
        <v>867267</v>
      </c>
      <c r="H155" s="17">
        <v>800</v>
      </c>
      <c r="I155" s="7">
        <f t="shared" ref="I155:I173" si="13">INDEX($D$32:$W$32, 1, ROW()-153)</f>
        <v>231866</v>
      </c>
      <c r="M155" s="17">
        <v>800</v>
      </c>
      <c r="N155" s="7">
        <f t="shared" ref="N155:N173" si="14">INDEX($D$51:$W$51, 1, ROW()-153)</f>
        <v>119730</v>
      </c>
    </row>
    <row r="156" spans="3:14" ht="17.25" x14ac:dyDescent="0.3">
      <c r="C156" s="17">
        <v>800</v>
      </c>
      <c r="D156" s="7">
        <f t="shared" si="12"/>
        <v>651161</v>
      </c>
      <c r="H156" s="17">
        <v>800</v>
      </c>
      <c r="I156" s="7">
        <f t="shared" si="13"/>
        <v>120327</v>
      </c>
      <c r="M156" s="17">
        <v>800</v>
      </c>
      <c r="N156" s="7">
        <f t="shared" si="14"/>
        <v>116702</v>
      </c>
    </row>
    <row r="157" spans="3:14" ht="17.25" x14ac:dyDescent="0.3">
      <c r="C157" s="17">
        <v>800</v>
      </c>
      <c r="D157" s="7">
        <f t="shared" si="12"/>
        <v>647595</v>
      </c>
      <c r="H157" s="17">
        <v>800</v>
      </c>
      <c r="I157" s="7">
        <f t="shared" si="13"/>
        <v>120682</v>
      </c>
      <c r="M157" s="17">
        <v>800</v>
      </c>
      <c r="N157" s="7">
        <f t="shared" si="14"/>
        <v>178647</v>
      </c>
    </row>
    <row r="158" spans="3:14" ht="17.25" x14ac:dyDescent="0.3">
      <c r="C158" s="17">
        <v>800</v>
      </c>
      <c r="D158" s="7">
        <f t="shared" si="12"/>
        <v>651430</v>
      </c>
      <c r="H158" s="17">
        <v>800</v>
      </c>
      <c r="I158" s="7">
        <f t="shared" si="13"/>
        <v>120532</v>
      </c>
      <c r="M158" s="17">
        <v>800</v>
      </c>
      <c r="N158" s="7">
        <f t="shared" si="14"/>
        <v>179546</v>
      </c>
    </row>
    <row r="159" spans="3:14" ht="17.25" x14ac:dyDescent="0.3">
      <c r="C159" s="17">
        <v>800</v>
      </c>
      <c r="D159" s="7">
        <f t="shared" si="12"/>
        <v>651321</v>
      </c>
      <c r="H159" s="17">
        <v>800</v>
      </c>
      <c r="I159" s="7">
        <f t="shared" si="13"/>
        <v>115631</v>
      </c>
      <c r="M159" s="17">
        <v>800</v>
      </c>
      <c r="N159" s="7">
        <f t="shared" si="14"/>
        <v>180965</v>
      </c>
    </row>
    <row r="160" spans="3:14" ht="17.25" x14ac:dyDescent="0.3">
      <c r="C160" s="17">
        <v>800</v>
      </c>
      <c r="D160" s="7">
        <f t="shared" si="12"/>
        <v>649246</v>
      </c>
      <c r="H160" s="17">
        <v>800</v>
      </c>
      <c r="I160" s="7">
        <f t="shared" si="13"/>
        <v>119522</v>
      </c>
      <c r="M160" s="17">
        <v>800</v>
      </c>
      <c r="N160" s="7">
        <f t="shared" si="14"/>
        <v>179249</v>
      </c>
    </row>
    <row r="161" spans="3:14" ht="17.25" x14ac:dyDescent="0.3">
      <c r="C161" s="17">
        <v>800</v>
      </c>
      <c r="D161" s="7">
        <f t="shared" si="12"/>
        <v>648611</v>
      </c>
      <c r="H161" s="17">
        <v>800</v>
      </c>
      <c r="I161" s="7">
        <f t="shared" si="13"/>
        <v>117851</v>
      </c>
      <c r="M161" s="17">
        <v>800</v>
      </c>
      <c r="N161" s="7">
        <f t="shared" si="14"/>
        <v>180036</v>
      </c>
    </row>
    <row r="162" spans="3:14" ht="17.25" x14ac:dyDescent="0.3">
      <c r="C162" s="17">
        <v>800</v>
      </c>
      <c r="D162" s="7">
        <f t="shared" si="12"/>
        <v>653486</v>
      </c>
      <c r="H162" s="17">
        <v>800</v>
      </c>
      <c r="I162" s="7">
        <f t="shared" si="13"/>
        <v>119473</v>
      </c>
      <c r="M162" s="17">
        <v>800</v>
      </c>
      <c r="N162" s="7">
        <f t="shared" si="14"/>
        <v>179714</v>
      </c>
    </row>
    <row r="163" spans="3:14" ht="17.25" x14ac:dyDescent="0.3">
      <c r="C163" s="17">
        <v>800</v>
      </c>
      <c r="D163" s="7">
        <f t="shared" si="12"/>
        <v>652011</v>
      </c>
      <c r="H163" s="17">
        <v>800</v>
      </c>
      <c r="I163" s="7">
        <f t="shared" si="13"/>
        <v>118992</v>
      </c>
      <c r="M163" s="17">
        <v>800</v>
      </c>
      <c r="N163" s="7">
        <f t="shared" si="14"/>
        <v>179166</v>
      </c>
    </row>
    <row r="164" spans="3:14" ht="17.25" x14ac:dyDescent="0.3">
      <c r="C164" s="17">
        <v>800</v>
      </c>
      <c r="D164" s="7">
        <f t="shared" si="12"/>
        <v>952386</v>
      </c>
      <c r="H164" s="17">
        <v>800</v>
      </c>
      <c r="I164" s="7">
        <f t="shared" si="13"/>
        <v>187282</v>
      </c>
      <c r="M164" s="17">
        <v>800</v>
      </c>
      <c r="N164" s="7">
        <f t="shared" si="14"/>
        <v>160583</v>
      </c>
    </row>
    <row r="165" spans="3:14" ht="17.25" x14ac:dyDescent="0.3">
      <c r="C165" s="17">
        <v>800</v>
      </c>
      <c r="D165" s="7">
        <f t="shared" si="12"/>
        <v>953195</v>
      </c>
      <c r="H165" s="17">
        <v>800</v>
      </c>
      <c r="I165" s="7">
        <f t="shared" si="13"/>
        <v>186955</v>
      </c>
      <c r="M165" s="17">
        <v>800</v>
      </c>
      <c r="N165" s="7">
        <f t="shared" si="14"/>
        <v>141208</v>
      </c>
    </row>
    <row r="166" spans="3:14" ht="17.25" x14ac:dyDescent="0.3">
      <c r="C166" s="17">
        <v>800</v>
      </c>
      <c r="D166" s="7">
        <f t="shared" si="12"/>
        <v>771995</v>
      </c>
      <c r="H166" s="17">
        <v>800</v>
      </c>
      <c r="I166" s="7">
        <f t="shared" si="13"/>
        <v>62196</v>
      </c>
      <c r="M166" s="17">
        <v>800</v>
      </c>
      <c r="N166" s="7">
        <f t="shared" si="14"/>
        <v>141663</v>
      </c>
    </row>
    <row r="167" spans="3:14" ht="17.25" x14ac:dyDescent="0.3">
      <c r="C167" s="17">
        <v>800</v>
      </c>
      <c r="D167" s="7">
        <f t="shared" si="12"/>
        <v>769913</v>
      </c>
      <c r="H167" s="17">
        <v>800</v>
      </c>
      <c r="I167" s="7">
        <f t="shared" si="13"/>
        <v>62061</v>
      </c>
      <c r="M167" s="17">
        <v>800</v>
      </c>
      <c r="N167" s="7">
        <f t="shared" si="14"/>
        <v>159776</v>
      </c>
    </row>
    <row r="168" spans="3:14" ht="17.25" x14ac:dyDescent="0.3">
      <c r="C168" s="17">
        <v>800</v>
      </c>
      <c r="D168" s="7">
        <f t="shared" si="12"/>
        <v>771530</v>
      </c>
      <c r="H168" s="17">
        <v>800</v>
      </c>
      <c r="I168" s="7">
        <f t="shared" si="13"/>
        <v>62174</v>
      </c>
      <c r="M168" s="17">
        <v>800</v>
      </c>
      <c r="N168" s="7">
        <f t="shared" si="14"/>
        <v>160254</v>
      </c>
    </row>
    <row r="169" spans="3:14" ht="17.25" x14ac:dyDescent="0.3">
      <c r="C169" s="17">
        <v>800</v>
      </c>
      <c r="D169" s="7">
        <f t="shared" si="12"/>
        <v>771575</v>
      </c>
      <c r="H169" s="17">
        <v>800</v>
      </c>
      <c r="I169" s="7">
        <f t="shared" si="13"/>
        <v>62364</v>
      </c>
      <c r="M169" s="17">
        <v>800</v>
      </c>
      <c r="N169" s="7">
        <f t="shared" si="14"/>
        <v>160358</v>
      </c>
    </row>
    <row r="170" spans="3:14" ht="17.25" x14ac:dyDescent="0.3">
      <c r="C170" s="17">
        <v>800</v>
      </c>
      <c r="D170" s="7">
        <f t="shared" si="12"/>
        <v>772658</v>
      </c>
      <c r="H170" s="17">
        <v>800</v>
      </c>
      <c r="I170" s="7">
        <f t="shared" si="13"/>
        <v>63373</v>
      </c>
      <c r="M170" s="17">
        <v>800</v>
      </c>
      <c r="N170" s="7">
        <f t="shared" si="14"/>
        <v>160513</v>
      </c>
    </row>
    <row r="171" spans="3:14" ht="17.25" x14ac:dyDescent="0.3">
      <c r="C171" s="17">
        <v>800</v>
      </c>
      <c r="D171" s="7">
        <f t="shared" si="12"/>
        <v>808491</v>
      </c>
      <c r="H171" s="17">
        <v>800</v>
      </c>
      <c r="I171" s="7">
        <f t="shared" si="13"/>
        <v>62374</v>
      </c>
      <c r="M171" s="17">
        <v>800</v>
      </c>
      <c r="N171" s="7">
        <f t="shared" si="14"/>
        <v>160142</v>
      </c>
    </row>
    <row r="172" spans="3:14" ht="17.25" x14ac:dyDescent="0.3">
      <c r="C172" s="17">
        <v>800</v>
      </c>
      <c r="D172" s="7">
        <f t="shared" si="12"/>
        <v>771985</v>
      </c>
      <c r="H172" s="17">
        <v>800</v>
      </c>
      <c r="I172" s="7">
        <f t="shared" si="13"/>
        <v>62228</v>
      </c>
      <c r="M172" s="17">
        <v>800</v>
      </c>
      <c r="N172" s="7">
        <f t="shared" si="14"/>
        <v>161014</v>
      </c>
    </row>
    <row r="173" spans="3:14" ht="17.25" x14ac:dyDescent="0.3">
      <c r="C173" s="17">
        <v>800</v>
      </c>
      <c r="D173" s="7">
        <f t="shared" si="12"/>
        <v>771150</v>
      </c>
      <c r="H173" s="17">
        <v>800</v>
      </c>
      <c r="I173" s="7">
        <f t="shared" si="13"/>
        <v>62711</v>
      </c>
      <c r="M173" s="17">
        <v>800</v>
      </c>
      <c r="N173" s="7">
        <f t="shared" si="14"/>
        <v>159967</v>
      </c>
    </row>
    <row r="174" spans="3:14" ht="17.25" x14ac:dyDescent="0.3">
      <c r="C174" s="19">
        <v>1000</v>
      </c>
      <c r="D174" s="9">
        <f>INDEX($D$15:$W$15, 1, ROW()-173)</f>
        <v>1377530</v>
      </c>
      <c r="H174" s="19">
        <v>1000</v>
      </c>
      <c r="I174" s="9">
        <f>INDEX($D$34:$W$34, 1, ROW()-173)</f>
        <v>367403</v>
      </c>
      <c r="M174" s="19">
        <v>1000</v>
      </c>
      <c r="N174" s="9">
        <f>INDEX($D$53:$W$53, 1, ROW()-173)</f>
        <v>231818</v>
      </c>
    </row>
    <row r="175" spans="3:14" ht="17.25" x14ac:dyDescent="0.3">
      <c r="C175" s="19">
        <v>1000</v>
      </c>
      <c r="D175" s="9">
        <f t="shared" ref="D175:D193" si="15">INDEX($D$15:$W$15, 1, ROW()-173)</f>
        <v>1388586</v>
      </c>
      <c r="H175" s="19">
        <v>1000</v>
      </c>
      <c r="I175" s="9">
        <f t="shared" ref="I175:I193" si="16">INDEX($D$34:$W$34, 1, ROW()-173)</f>
        <v>370760</v>
      </c>
      <c r="M175" s="19">
        <v>1000</v>
      </c>
      <c r="N175" s="9">
        <f t="shared" ref="N175:N193" si="17">INDEX($D$53:$W$53, 1, ROW()-173)</f>
        <v>191709</v>
      </c>
    </row>
    <row r="176" spans="3:14" ht="17.25" x14ac:dyDescent="0.3">
      <c r="C176" s="19">
        <v>1000</v>
      </c>
      <c r="D176" s="9">
        <f t="shared" si="15"/>
        <v>1019096</v>
      </c>
      <c r="H176" s="19">
        <v>1000</v>
      </c>
      <c r="I176" s="9">
        <f t="shared" si="16"/>
        <v>187817</v>
      </c>
      <c r="M176" s="19">
        <v>1000</v>
      </c>
      <c r="N176" s="9">
        <f t="shared" si="17"/>
        <v>186500</v>
      </c>
    </row>
    <row r="177" spans="3:14" ht="17.25" x14ac:dyDescent="0.3">
      <c r="C177" s="19">
        <v>1000</v>
      </c>
      <c r="D177" s="9">
        <f t="shared" si="15"/>
        <v>1018971</v>
      </c>
      <c r="H177" s="19">
        <v>1000</v>
      </c>
      <c r="I177" s="9">
        <f t="shared" si="16"/>
        <v>186502</v>
      </c>
      <c r="M177" s="19">
        <v>1000</v>
      </c>
      <c r="N177" s="9">
        <f t="shared" si="17"/>
        <v>288564</v>
      </c>
    </row>
    <row r="178" spans="3:14" ht="17.25" x14ac:dyDescent="0.3">
      <c r="C178" s="19">
        <v>1000</v>
      </c>
      <c r="D178" s="9">
        <f t="shared" si="15"/>
        <v>1012605</v>
      </c>
      <c r="H178" s="19">
        <v>1000</v>
      </c>
      <c r="I178" s="9">
        <f t="shared" si="16"/>
        <v>188476</v>
      </c>
      <c r="M178" s="19">
        <v>1000</v>
      </c>
      <c r="N178" s="9">
        <f t="shared" si="17"/>
        <v>290358</v>
      </c>
    </row>
    <row r="179" spans="3:14" ht="17.25" x14ac:dyDescent="0.3">
      <c r="C179" s="19">
        <v>1000</v>
      </c>
      <c r="D179" s="9">
        <f t="shared" si="15"/>
        <v>1013088</v>
      </c>
      <c r="H179" s="19">
        <v>1000</v>
      </c>
      <c r="I179" s="9">
        <f t="shared" si="16"/>
        <v>187308</v>
      </c>
      <c r="M179" s="19">
        <v>1000</v>
      </c>
      <c r="N179" s="9">
        <f t="shared" si="17"/>
        <v>289463</v>
      </c>
    </row>
    <row r="180" spans="3:14" ht="17.25" x14ac:dyDescent="0.3">
      <c r="C180" s="19">
        <v>1000</v>
      </c>
      <c r="D180" s="9">
        <f t="shared" si="15"/>
        <v>1016888</v>
      </c>
      <c r="H180" s="19">
        <v>1000</v>
      </c>
      <c r="I180" s="9">
        <f t="shared" si="16"/>
        <v>191554</v>
      </c>
      <c r="M180" s="19">
        <v>1000</v>
      </c>
      <c r="N180" s="9">
        <f t="shared" si="17"/>
        <v>293947</v>
      </c>
    </row>
    <row r="181" spans="3:14" ht="17.25" x14ac:dyDescent="0.3">
      <c r="C181" s="19">
        <v>1000</v>
      </c>
      <c r="D181" s="9">
        <f t="shared" si="15"/>
        <v>1015757</v>
      </c>
      <c r="H181" s="19">
        <v>1000</v>
      </c>
      <c r="I181" s="9">
        <f t="shared" si="16"/>
        <v>187777</v>
      </c>
      <c r="M181" s="19">
        <v>1000</v>
      </c>
      <c r="N181" s="9">
        <f t="shared" si="17"/>
        <v>291607</v>
      </c>
    </row>
    <row r="182" spans="3:14" ht="17.25" x14ac:dyDescent="0.3">
      <c r="C182" s="19">
        <v>1000</v>
      </c>
      <c r="D182" s="9">
        <f t="shared" si="15"/>
        <v>1014600</v>
      </c>
      <c r="H182" s="19">
        <v>1000</v>
      </c>
      <c r="I182" s="9">
        <f t="shared" si="16"/>
        <v>185573</v>
      </c>
      <c r="M182" s="19">
        <v>1000</v>
      </c>
      <c r="N182" s="9">
        <f t="shared" si="17"/>
        <v>285798</v>
      </c>
    </row>
    <row r="183" spans="3:14" ht="17.25" x14ac:dyDescent="0.3">
      <c r="C183" s="19">
        <v>1000</v>
      </c>
      <c r="D183" s="9">
        <f t="shared" si="15"/>
        <v>1014632</v>
      </c>
      <c r="H183" s="19">
        <v>1000</v>
      </c>
      <c r="I183" s="9">
        <f t="shared" si="16"/>
        <v>188021</v>
      </c>
      <c r="M183" s="19">
        <v>1000</v>
      </c>
      <c r="N183" s="9">
        <f t="shared" si="17"/>
        <v>286869</v>
      </c>
    </row>
    <row r="184" spans="3:14" ht="17.25" x14ac:dyDescent="0.3">
      <c r="C184" s="19">
        <v>1000</v>
      </c>
      <c r="D184" s="9">
        <f t="shared" si="15"/>
        <v>1483407</v>
      </c>
      <c r="H184" s="19">
        <v>1000</v>
      </c>
      <c r="I184" s="9">
        <f t="shared" si="16"/>
        <v>292440</v>
      </c>
      <c r="M184" s="19">
        <v>1000</v>
      </c>
      <c r="N184" s="9">
        <f t="shared" si="17"/>
        <v>220332</v>
      </c>
    </row>
    <row r="185" spans="3:14" ht="17.25" x14ac:dyDescent="0.3">
      <c r="C185" s="19">
        <v>1000</v>
      </c>
      <c r="D185" s="9">
        <f t="shared" si="15"/>
        <v>1483999</v>
      </c>
      <c r="H185" s="19">
        <v>1000</v>
      </c>
      <c r="I185" s="9">
        <f t="shared" si="16"/>
        <v>291994</v>
      </c>
      <c r="M185" s="19">
        <v>1000</v>
      </c>
      <c r="N185" s="9">
        <f t="shared" si="17"/>
        <v>221492</v>
      </c>
    </row>
    <row r="186" spans="3:14" ht="17.25" x14ac:dyDescent="0.3">
      <c r="C186" s="19">
        <v>1000</v>
      </c>
      <c r="D186" s="9">
        <f t="shared" si="15"/>
        <v>1202254</v>
      </c>
      <c r="H186" s="19">
        <v>1000</v>
      </c>
      <c r="I186" s="9">
        <f t="shared" si="16"/>
        <v>97746</v>
      </c>
      <c r="M186" s="19">
        <v>1000</v>
      </c>
      <c r="N186" s="9">
        <f t="shared" si="17"/>
        <v>223500</v>
      </c>
    </row>
    <row r="187" spans="3:14" ht="17.25" x14ac:dyDescent="0.3">
      <c r="C187" s="19">
        <v>1000</v>
      </c>
      <c r="D187" s="9">
        <f t="shared" si="15"/>
        <v>1201786</v>
      </c>
      <c r="H187" s="19">
        <v>1000</v>
      </c>
      <c r="I187" s="9">
        <f t="shared" si="16"/>
        <v>97539</v>
      </c>
      <c r="M187" s="19">
        <v>1000</v>
      </c>
      <c r="N187" s="9">
        <f t="shared" si="17"/>
        <v>251061</v>
      </c>
    </row>
    <row r="188" spans="3:14" ht="17.25" x14ac:dyDescent="0.3">
      <c r="C188" s="19">
        <v>1000</v>
      </c>
      <c r="D188" s="9">
        <f t="shared" si="15"/>
        <v>1203058</v>
      </c>
      <c r="H188" s="19">
        <v>1000</v>
      </c>
      <c r="I188" s="9">
        <f t="shared" si="16"/>
        <v>97804</v>
      </c>
      <c r="M188" s="19">
        <v>1000</v>
      </c>
      <c r="N188" s="9">
        <f t="shared" si="17"/>
        <v>250860</v>
      </c>
    </row>
    <row r="189" spans="3:14" ht="17.25" x14ac:dyDescent="0.3">
      <c r="C189" s="19">
        <v>1000</v>
      </c>
      <c r="D189" s="9">
        <f t="shared" si="15"/>
        <v>1203172</v>
      </c>
      <c r="H189" s="19">
        <v>1000</v>
      </c>
      <c r="I189" s="9">
        <f t="shared" si="16"/>
        <v>98329</v>
      </c>
      <c r="M189" s="19">
        <v>1000</v>
      </c>
      <c r="N189" s="9">
        <f t="shared" si="17"/>
        <v>250516</v>
      </c>
    </row>
    <row r="190" spans="3:14" ht="17.25" x14ac:dyDescent="0.3">
      <c r="C190" s="19">
        <v>1000</v>
      </c>
      <c r="D190" s="9">
        <f t="shared" si="15"/>
        <v>1203372</v>
      </c>
      <c r="H190" s="19">
        <v>1000</v>
      </c>
      <c r="I190" s="9">
        <f t="shared" si="16"/>
        <v>98347</v>
      </c>
      <c r="M190" s="19">
        <v>1000</v>
      </c>
      <c r="N190" s="9">
        <f t="shared" si="17"/>
        <v>250477</v>
      </c>
    </row>
    <row r="191" spans="3:14" ht="17.25" x14ac:dyDescent="0.3">
      <c r="C191" s="19">
        <v>1000</v>
      </c>
      <c r="D191" s="9">
        <f t="shared" si="15"/>
        <v>1201438</v>
      </c>
      <c r="H191" s="19">
        <v>1000</v>
      </c>
      <c r="I191" s="9">
        <f t="shared" si="16"/>
        <v>97998</v>
      </c>
      <c r="M191" s="19">
        <v>1000</v>
      </c>
      <c r="N191" s="9">
        <f t="shared" si="17"/>
        <v>251325</v>
      </c>
    </row>
    <row r="192" spans="3:14" ht="17.25" x14ac:dyDescent="0.3">
      <c r="C192" s="19">
        <v>1000</v>
      </c>
      <c r="D192" s="9">
        <f t="shared" si="15"/>
        <v>1207421</v>
      </c>
      <c r="H192" s="19">
        <v>1000</v>
      </c>
      <c r="I192" s="9">
        <f t="shared" si="16"/>
        <v>98637</v>
      </c>
      <c r="M192" s="19">
        <v>1000</v>
      </c>
      <c r="N192" s="9">
        <f t="shared" si="17"/>
        <v>251387</v>
      </c>
    </row>
    <row r="193" spans="3:14" ht="17.25" x14ac:dyDescent="0.3">
      <c r="C193" s="19">
        <v>1000</v>
      </c>
      <c r="D193" s="9">
        <f t="shared" si="15"/>
        <v>1203436</v>
      </c>
      <c r="H193" s="19">
        <v>1000</v>
      </c>
      <c r="I193" s="9">
        <f t="shared" si="16"/>
        <v>98134</v>
      </c>
      <c r="M193" s="19">
        <v>1000</v>
      </c>
      <c r="N193" s="9">
        <f t="shared" si="17"/>
        <v>251743</v>
      </c>
    </row>
    <row r="194" spans="3:14" ht="17.25" x14ac:dyDescent="0.3">
      <c r="C194" s="74">
        <v>1200</v>
      </c>
      <c r="D194" s="73">
        <f>INDEX($D$16:$W$16, 1, ROW()-193)</f>
        <v>1980635</v>
      </c>
      <c r="H194" s="74">
        <v>1200</v>
      </c>
      <c r="I194" s="73">
        <f>INDEX($D$35:$W$35, 1, ROW()-193)</f>
        <v>519101</v>
      </c>
      <c r="M194" s="74">
        <v>1200</v>
      </c>
      <c r="N194" s="73">
        <f>INDEX($D$54:$W$54, 1, ROW()-193)</f>
        <v>390028</v>
      </c>
    </row>
    <row r="195" spans="3:14" ht="17.25" x14ac:dyDescent="0.3">
      <c r="C195" s="74">
        <v>1200</v>
      </c>
      <c r="D195" s="73">
        <f t="shared" ref="D195:D213" si="18">INDEX($D$16:$W$16, 1, ROW()-193)</f>
        <v>1992493</v>
      </c>
      <c r="H195" s="74">
        <v>1200</v>
      </c>
      <c r="I195" s="73">
        <f t="shared" ref="I195:I213" si="19">INDEX($D$35:$W$35, 1, ROW()-193)</f>
        <v>540689</v>
      </c>
      <c r="M195" s="74">
        <v>1200</v>
      </c>
      <c r="N195" s="73">
        <f t="shared" ref="N195:N213" si="20">INDEX($D$54:$W$54, 1, ROW()-193)</f>
        <v>263115</v>
      </c>
    </row>
    <row r="196" spans="3:14" ht="17.25" x14ac:dyDescent="0.3">
      <c r="C196" s="74">
        <v>1200</v>
      </c>
      <c r="D196" s="73">
        <f t="shared" si="18"/>
        <v>1452905</v>
      </c>
      <c r="H196" s="74">
        <v>1200</v>
      </c>
      <c r="I196" s="73">
        <f t="shared" si="19"/>
        <v>276224</v>
      </c>
      <c r="M196" s="74">
        <v>1200</v>
      </c>
      <c r="N196" s="73">
        <f t="shared" si="20"/>
        <v>270680</v>
      </c>
    </row>
    <row r="197" spans="3:14" ht="17.25" x14ac:dyDescent="0.3">
      <c r="C197" s="74">
        <v>1200</v>
      </c>
      <c r="D197" s="73">
        <f t="shared" si="18"/>
        <v>1456773</v>
      </c>
      <c r="H197" s="74">
        <v>1200</v>
      </c>
      <c r="I197" s="73">
        <f t="shared" si="19"/>
        <v>258296</v>
      </c>
      <c r="M197" s="74">
        <v>1200</v>
      </c>
      <c r="N197" s="73">
        <f t="shared" si="20"/>
        <v>406264</v>
      </c>
    </row>
    <row r="198" spans="3:14" ht="17.25" x14ac:dyDescent="0.3">
      <c r="C198" s="74">
        <v>1200</v>
      </c>
      <c r="D198" s="73">
        <f t="shared" si="18"/>
        <v>1445897</v>
      </c>
      <c r="H198" s="74">
        <v>1200</v>
      </c>
      <c r="I198" s="73">
        <f t="shared" si="19"/>
        <v>277463</v>
      </c>
      <c r="M198" s="74">
        <v>1200</v>
      </c>
      <c r="N198" s="73">
        <f t="shared" si="20"/>
        <v>417107</v>
      </c>
    </row>
    <row r="199" spans="3:14" ht="17.25" x14ac:dyDescent="0.3">
      <c r="C199" s="74">
        <v>1200</v>
      </c>
      <c r="D199" s="73">
        <f t="shared" si="18"/>
        <v>1460069</v>
      </c>
      <c r="H199" s="74">
        <v>1200</v>
      </c>
      <c r="I199" s="73">
        <f t="shared" si="19"/>
        <v>263091</v>
      </c>
      <c r="M199" s="74">
        <v>1200</v>
      </c>
      <c r="N199" s="73">
        <f t="shared" si="20"/>
        <v>403736</v>
      </c>
    </row>
    <row r="200" spans="3:14" ht="17.25" x14ac:dyDescent="0.3">
      <c r="C200" s="74">
        <v>1200</v>
      </c>
      <c r="D200" s="73">
        <f t="shared" si="18"/>
        <v>1465062</v>
      </c>
      <c r="H200" s="74">
        <v>1200</v>
      </c>
      <c r="I200" s="73">
        <f t="shared" si="19"/>
        <v>262968</v>
      </c>
      <c r="M200" s="74">
        <v>1200</v>
      </c>
      <c r="N200" s="73">
        <f t="shared" si="20"/>
        <v>425212</v>
      </c>
    </row>
    <row r="201" spans="3:14" ht="17.25" x14ac:dyDescent="0.3">
      <c r="C201" s="74">
        <v>1200</v>
      </c>
      <c r="D201" s="73">
        <f t="shared" si="18"/>
        <v>1459462</v>
      </c>
      <c r="H201" s="74">
        <v>1200</v>
      </c>
      <c r="I201" s="73">
        <f t="shared" si="19"/>
        <v>260392</v>
      </c>
      <c r="M201" s="74">
        <v>1200</v>
      </c>
      <c r="N201" s="73">
        <f t="shared" si="20"/>
        <v>414073</v>
      </c>
    </row>
    <row r="202" spans="3:14" ht="17.25" x14ac:dyDescent="0.3">
      <c r="C202" s="74">
        <v>1200</v>
      </c>
      <c r="D202" s="73">
        <f t="shared" si="18"/>
        <v>1463090</v>
      </c>
      <c r="H202" s="74">
        <v>1200</v>
      </c>
      <c r="I202" s="73">
        <f t="shared" si="19"/>
        <v>275497</v>
      </c>
      <c r="M202" s="74">
        <v>1200</v>
      </c>
      <c r="N202" s="73">
        <f t="shared" si="20"/>
        <v>412993</v>
      </c>
    </row>
    <row r="203" spans="3:14" ht="17.25" x14ac:dyDescent="0.3">
      <c r="C203" s="74">
        <v>1200</v>
      </c>
      <c r="D203" s="73">
        <f t="shared" si="18"/>
        <v>1450221</v>
      </c>
      <c r="H203" s="74">
        <v>1200</v>
      </c>
      <c r="I203" s="73">
        <f t="shared" si="19"/>
        <v>279406</v>
      </c>
      <c r="M203" s="74">
        <v>1200</v>
      </c>
      <c r="N203" s="73">
        <f t="shared" si="20"/>
        <v>405034</v>
      </c>
    </row>
    <row r="204" spans="3:14" ht="17.25" x14ac:dyDescent="0.3">
      <c r="C204" s="74">
        <v>1200</v>
      </c>
      <c r="D204" s="73">
        <f t="shared" si="18"/>
        <v>2286164</v>
      </c>
      <c r="H204" s="74">
        <v>1200</v>
      </c>
      <c r="I204" s="73">
        <f t="shared" si="19"/>
        <v>422466</v>
      </c>
      <c r="M204" s="74">
        <v>1200</v>
      </c>
      <c r="N204" s="73">
        <f t="shared" si="20"/>
        <v>318441</v>
      </c>
    </row>
    <row r="205" spans="3:14" ht="17.25" x14ac:dyDescent="0.3">
      <c r="C205" s="74">
        <v>1200</v>
      </c>
      <c r="D205" s="73">
        <f t="shared" si="18"/>
        <v>2215882</v>
      </c>
      <c r="H205" s="74">
        <v>1200</v>
      </c>
      <c r="I205" s="73">
        <f t="shared" si="19"/>
        <v>422670</v>
      </c>
      <c r="M205" s="74">
        <v>1200</v>
      </c>
      <c r="N205" s="73">
        <f t="shared" si="20"/>
        <v>320070</v>
      </c>
    </row>
    <row r="206" spans="3:14" ht="17.25" x14ac:dyDescent="0.3">
      <c r="C206" s="74">
        <v>1200</v>
      </c>
      <c r="D206" s="73">
        <f t="shared" si="18"/>
        <v>1785034</v>
      </c>
      <c r="H206" s="74">
        <v>1200</v>
      </c>
      <c r="I206" s="73">
        <f t="shared" si="19"/>
        <v>143008</v>
      </c>
      <c r="M206" s="74">
        <v>1200</v>
      </c>
      <c r="N206" s="73">
        <f t="shared" si="20"/>
        <v>321375</v>
      </c>
    </row>
    <row r="207" spans="3:14" ht="17.25" x14ac:dyDescent="0.3">
      <c r="C207" s="74">
        <v>1200</v>
      </c>
      <c r="D207" s="73">
        <f t="shared" si="18"/>
        <v>1743386</v>
      </c>
      <c r="H207" s="74">
        <v>1200</v>
      </c>
      <c r="I207" s="73">
        <f t="shared" si="19"/>
        <v>143021</v>
      </c>
      <c r="M207" s="74">
        <v>1200</v>
      </c>
      <c r="N207" s="73">
        <f t="shared" si="20"/>
        <v>362509</v>
      </c>
    </row>
    <row r="208" spans="3:14" ht="17.25" x14ac:dyDescent="0.3">
      <c r="C208" s="74">
        <v>1200</v>
      </c>
      <c r="D208" s="73">
        <f t="shared" si="18"/>
        <v>1739231</v>
      </c>
      <c r="H208" s="74">
        <v>1200</v>
      </c>
      <c r="I208" s="73">
        <f t="shared" si="19"/>
        <v>142257</v>
      </c>
      <c r="M208" s="74">
        <v>1200</v>
      </c>
      <c r="N208" s="73">
        <f t="shared" si="20"/>
        <v>361781</v>
      </c>
    </row>
    <row r="209" spans="2:14" ht="17.25" x14ac:dyDescent="0.3">
      <c r="C209" s="74">
        <v>1200</v>
      </c>
      <c r="D209" s="73">
        <f t="shared" si="18"/>
        <v>1739920</v>
      </c>
      <c r="H209" s="74">
        <v>1200</v>
      </c>
      <c r="I209" s="73">
        <f t="shared" si="19"/>
        <v>144743</v>
      </c>
      <c r="M209" s="74">
        <v>1200</v>
      </c>
      <c r="N209" s="73">
        <f t="shared" si="20"/>
        <v>394641</v>
      </c>
    </row>
    <row r="210" spans="2:14" ht="17.25" x14ac:dyDescent="0.3">
      <c r="B210" s="69"/>
      <c r="C210" s="74">
        <v>1200</v>
      </c>
      <c r="D210" s="73">
        <f t="shared" si="18"/>
        <v>1771377</v>
      </c>
      <c r="E210" s="69"/>
      <c r="H210" s="74">
        <v>1200</v>
      </c>
      <c r="I210" s="73">
        <f t="shared" si="19"/>
        <v>145733</v>
      </c>
      <c r="M210" s="74">
        <v>1200</v>
      </c>
      <c r="N210" s="73">
        <f t="shared" si="20"/>
        <v>361259</v>
      </c>
    </row>
    <row r="211" spans="2:14" ht="17.25" x14ac:dyDescent="0.3">
      <c r="B211" s="69"/>
      <c r="C211" s="74">
        <v>1200</v>
      </c>
      <c r="D211" s="73">
        <f t="shared" si="18"/>
        <v>1745042</v>
      </c>
      <c r="E211" s="69"/>
      <c r="H211" s="74">
        <v>1200</v>
      </c>
      <c r="I211" s="73">
        <f t="shared" si="19"/>
        <v>144934</v>
      </c>
      <c r="M211" s="74">
        <v>1200</v>
      </c>
      <c r="N211" s="73">
        <f t="shared" si="20"/>
        <v>360951</v>
      </c>
    </row>
    <row r="212" spans="2:14" ht="17.25" x14ac:dyDescent="0.3">
      <c r="B212" s="69"/>
      <c r="C212" s="74">
        <v>1200</v>
      </c>
      <c r="D212" s="73">
        <f t="shared" si="18"/>
        <v>1783584</v>
      </c>
      <c r="E212" s="69"/>
      <c r="H212" s="74">
        <v>1200</v>
      </c>
      <c r="I212" s="73">
        <f t="shared" si="19"/>
        <v>144065</v>
      </c>
      <c r="M212" s="74">
        <v>1200</v>
      </c>
      <c r="N212" s="73">
        <f t="shared" si="20"/>
        <v>361695</v>
      </c>
    </row>
    <row r="213" spans="2:14" ht="17.25" x14ac:dyDescent="0.3">
      <c r="B213" s="69"/>
      <c r="C213" s="74">
        <v>1200</v>
      </c>
      <c r="D213" s="73">
        <f t="shared" si="18"/>
        <v>1740105</v>
      </c>
      <c r="E213" s="69"/>
      <c r="H213" s="74">
        <v>1200</v>
      </c>
      <c r="I213" s="73">
        <f t="shared" si="19"/>
        <v>142555</v>
      </c>
      <c r="M213" s="74">
        <v>1200</v>
      </c>
      <c r="N213" s="73">
        <f t="shared" si="20"/>
        <v>362293</v>
      </c>
    </row>
    <row r="214" spans="2:14" x14ac:dyDescent="0.3">
      <c r="B214" s="69"/>
      <c r="C214" s="68"/>
      <c r="D214" s="68"/>
      <c r="E214" s="69"/>
      <c r="H214" s="68"/>
      <c r="I214" s="68"/>
      <c r="M214" s="68"/>
      <c r="N214" s="68"/>
    </row>
    <row r="215" spans="2:14" x14ac:dyDescent="0.3">
      <c r="B215" s="69"/>
      <c r="C215" s="68"/>
      <c r="D215" s="68"/>
      <c r="E215" s="69"/>
      <c r="H215" s="68"/>
      <c r="I215" s="68"/>
      <c r="M215" s="68"/>
      <c r="N215" s="68"/>
    </row>
    <row r="216" spans="2:14" x14ac:dyDescent="0.3">
      <c r="B216" s="69"/>
      <c r="C216" s="68"/>
      <c r="D216" s="68"/>
      <c r="E216" s="69"/>
      <c r="H216" s="68"/>
      <c r="I216" s="68"/>
      <c r="M216" s="68"/>
      <c r="N216" s="68"/>
    </row>
    <row r="217" spans="2:14" x14ac:dyDescent="0.3">
      <c r="B217" s="69"/>
      <c r="C217" s="68"/>
      <c r="D217" s="68"/>
      <c r="E217" s="69"/>
      <c r="H217" s="68"/>
      <c r="I217" s="68"/>
      <c r="M217" s="68"/>
      <c r="N217" s="68"/>
    </row>
    <row r="218" spans="2:14" x14ac:dyDescent="0.3">
      <c r="B218" s="69"/>
      <c r="C218" s="68"/>
      <c r="D218" s="68"/>
      <c r="E218" s="69"/>
      <c r="H218" s="68"/>
      <c r="I218" s="68"/>
      <c r="M218" s="68"/>
      <c r="N218" s="68"/>
    </row>
    <row r="219" spans="2:14" x14ac:dyDescent="0.3">
      <c r="B219" s="69"/>
      <c r="C219" s="68"/>
      <c r="D219" s="68"/>
      <c r="E219" s="69"/>
      <c r="H219" s="68"/>
      <c r="I219" s="68"/>
      <c r="M219" s="68"/>
      <c r="N219" s="68"/>
    </row>
    <row r="220" spans="2:14" x14ac:dyDescent="0.3">
      <c r="B220" s="69"/>
      <c r="C220" s="68"/>
      <c r="D220" s="68"/>
      <c r="E220" s="69"/>
      <c r="H220" s="68"/>
      <c r="I220" s="68"/>
      <c r="M220" s="68"/>
      <c r="N220" s="68"/>
    </row>
    <row r="221" spans="2:14" x14ac:dyDescent="0.3">
      <c r="B221" s="69"/>
      <c r="C221" s="68"/>
      <c r="D221" s="68"/>
      <c r="E221" s="69"/>
      <c r="H221" s="68"/>
      <c r="I221" s="68"/>
      <c r="M221" s="68"/>
      <c r="N221" s="68"/>
    </row>
    <row r="222" spans="2:14" x14ac:dyDescent="0.3">
      <c r="B222" s="69"/>
      <c r="C222" s="68"/>
      <c r="D222" s="68"/>
      <c r="E222" s="69"/>
      <c r="H222" s="68"/>
      <c r="I222" s="68"/>
      <c r="M222" s="68"/>
      <c r="N222" s="68"/>
    </row>
    <row r="223" spans="2:14" x14ac:dyDescent="0.3">
      <c r="B223" s="69"/>
      <c r="C223" s="68"/>
      <c r="D223" s="68"/>
      <c r="E223" s="69"/>
      <c r="H223" s="68"/>
      <c r="I223" s="68"/>
      <c r="M223" s="68"/>
      <c r="N223" s="68"/>
    </row>
    <row r="224" spans="2:14" x14ac:dyDescent="0.3">
      <c r="B224" s="69"/>
      <c r="C224" s="68"/>
      <c r="D224" s="68"/>
      <c r="E224" s="69"/>
      <c r="H224" s="68"/>
      <c r="I224" s="68"/>
      <c r="M224" s="68"/>
      <c r="N224" s="68"/>
    </row>
    <row r="225" spans="2:14" x14ac:dyDescent="0.3">
      <c r="B225" s="69"/>
      <c r="C225" s="68"/>
      <c r="D225" s="68"/>
      <c r="E225" s="69"/>
      <c r="H225" s="68"/>
      <c r="I225" s="68"/>
      <c r="M225" s="68"/>
      <c r="N225" s="68"/>
    </row>
    <row r="226" spans="2:14" x14ac:dyDescent="0.3">
      <c r="B226" s="69"/>
      <c r="C226" s="68"/>
      <c r="D226" s="68"/>
      <c r="E226" s="69"/>
      <c r="H226" s="68"/>
      <c r="I226" s="68"/>
      <c r="M226" s="68"/>
      <c r="N226" s="68"/>
    </row>
    <row r="227" spans="2:14" x14ac:dyDescent="0.3">
      <c r="B227" s="69"/>
      <c r="C227" s="68"/>
      <c r="D227" s="68"/>
      <c r="E227" s="69"/>
      <c r="H227" s="68"/>
      <c r="I227" s="68"/>
      <c r="M227" s="68"/>
      <c r="N227" s="68"/>
    </row>
    <row r="228" spans="2:14" x14ac:dyDescent="0.3">
      <c r="B228" s="69"/>
      <c r="C228" s="68"/>
      <c r="D228" s="68"/>
      <c r="E228" s="69"/>
      <c r="H228" s="68"/>
      <c r="I228" s="68"/>
      <c r="M228" s="68"/>
      <c r="N228" s="68"/>
    </row>
    <row r="229" spans="2:14" x14ac:dyDescent="0.3">
      <c r="B229" s="69"/>
      <c r="C229" s="68"/>
      <c r="D229" s="68"/>
      <c r="E229" s="69"/>
      <c r="H229" s="68"/>
      <c r="I229" s="68"/>
      <c r="M229" s="68"/>
      <c r="N229" s="68"/>
    </row>
    <row r="230" spans="2:14" x14ac:dyDescent="0.3">
      <c r="B230" s="69"/>
      <c r="C230" s="68"/>
      <c r="D230" s="68"/>
      <c r="E230" s="69"/>
      <c r="H230" s="68"/>
      <c r="I230" s="68"/>
      <c r="M230" s="68"/>
      <c r="N230" s="68"/>
    </row>
    <row r="231" spans="2:14" x14ac:dyDescent="0.3">
      <c r="B231" s="69"/>
      <c r="C231" s="68"/>
      <c r="D231" s="68"/>
      <c r="E231" s="69"/>
      <c r="H231" s="68"/>
      <c r="I231" s="68"/>
      <c r="M231" s="68"/>
      <c r="N231" s="68"/>
    </row>
    <row r="232" spans="2:14" x14ac:dyDescent="0.3">
      <c r="B232" s="69"/>
      <c r="C232" s="68"/>
      <c r="D232" s="68"/>
      <c r="E232" s="69"/>
      <c r="H232" s="68"/>
      <c r="I232" s="68"/>
      <c r="M232" s="68"/>
      <c r="N232" s="68"/>
    </row>
    <row r="233" spans="2:14" x14ac:dyDescent="0.3">
      <c r="B233" s="69"/>
      <c r="C233" s="68"/>
      <c r="D233" s="68"/>
      <c r="E233" s="69"/>
      <c r="H233" s="68"/>
      <c r="I233" s="68"/>
      <c r="M233" s="68"/>
      <c r="N233" s="68"/>
    </row>
    <row r="234" spans="2:14" x14ac:dyDescent="0.3">
      <c r="B234" s="69"/>
      <c r="C234" s="69"/>
      <c r="D234" s="69"/>
      <c r="E234" s="69"/>
      <c r="H234" s="69"/>
      <c r="I234" s="69"/>
      <c r="M234" s="69"/>
      <c r="N234" s="69"/>
    </row>
    <row r="235" spans="2:14" x14ac:dyDescent="0.3">
      <c r="B235" s="69"/>
      <c r="C235" s="69"/>
      <c r="D235" s="69"/>
      <c r="E235" s="69"/>
      <c r="H235" s="69"/>
      <c r="I235" s="69"/>
      <c r="M235" s="69"/>
      <c r="N235" s="69"/>
    </row>
    <row r="236" spans="2:14" x14ac:dyDescent="0.3">
      <c r="B236" s="69"/>
      <c r="C236" s="69"/>
      <c r="D236" s="69"/>
      <c r="E236" s="69"/>
      <c r="H236" s="69"/>
      <c r="I236" s="69"/>
      <c r="M236" s="69"/>
      <c r="N236" s="69"/>
    </row>
    <row r="237" spans="2:14" x14ac:dyDescent="0.3">
      <c r="B237" s="69"/>
      <c r="C237" s="69"/>
      <c r="D237" s="69"/>
      <c r="E237" s="69"/>
      <c r="H237" s="69"/>
      <c r="I237" s="69"/>
      <c r="M237" s="69"/>
      <c r="N237" s="69"/>
    </row>
    <row r="238" spans="2:14" x14ac:dyDescent="0.3">
      <c r="B238" s="69"/>
      <c r="C238" s="69"/>
      <c r="D238" s="69"/>
      <c r="E238" s="69"/>
      <c r="H238" s="69"/>
      <c r="I238" s="69"/>
      <c r="M238" s="69"/>
      <c r="N238" s="69"/>
    </row>
    <row r="239" spans="2:14" x14ac:dyDescent="0.3">
      <c r="B239" s="69"/>
      <c r="C239" s="69"/>
      <c r="D239" s="69"/>
      <c r="E239" s="69"/>
      <c r="H239" s="69"/>
      <c r="I239" s="69"/>
      <c r="M239" s="69"/>
      <c r="N239" s="69"/>
    </row>
    <row r="240" spans="2:14" x14ac:dyDescent="0.3">
      <c r="B240" s="69"/>
      <c r="C240" s="69"/>
      <c r="D240" s="69"/>
      <c r="E240" s="69"/>
      <c r="H240" s="69"/>
      <c r="I240" s="69"/>
      <c r="M240" s="69"/>
      <c r="N240" s="69"/>
    </row>
    <row r="241" spans="2:14" x14ac:dyDescent="0.3">
      <c r="B241" s="69"/>
      <c r="C241" s="69"/>
      <c r="D241" s="69"/>
      <c r="E241" s="69"/>
      <c r="H241" s="69"/>
      <c r="I241" s="69"/>
      <c r="M241" s="69"/>
      <c r="N241" s="69"/>
    </row>
    <row r="242" spans="2:14" x14ac:dyDescent="0.3">
      <c r="B242" s="69"/>
      <c r="C242" s="69"/>
      <c r="D242" s="69"/>
      <c r="E242" s="69"/>
      <c r="H242" s="69"/>
      <c r="I242" s="69"/>
      <c r="M242" s="69"/>
      <c r="N242" s="69"/>
    </row>
    <row r="243" spans="2:14" x14ac:dyDescent="0.3">
      <c r="B243" s="69"/>
      <c r="C243" s="69"/>
      <c r="D243" s="69"/>
      <c r="E243" s="69"/>
      <c r="H243" s="69"/>
      <c r="I243" s="69"/>
      <c r="M243" s="69"/>
      <c r="N243" s="69"/>
    </row>
    <row r="244" spans="2:14" x14ac:dyDescent="0.3">
      <c r="B244" s="69"/>
      <c r="C244" s="69"/>
      <c r="D244" s="69"/>
      <c r="E244" s="69"/>
      <c r="H244" s="69"/>
      <c r="I244" s="69"/>
      <c r="M244" s="69"/>
      <c r="N244" s="69"/>
    </row>
    <row r="245" spans="2:14" x14ac:dyDescent="0.3">
      <c r="B245" s="69"/>
      <c r="C245" s="69"/>
      <c r="D245" s="69"/>
      <c r="E245" s="69"/>
      <c r="H245" s="69"/>
      <c r="I245" s="69"/>
      <c r="M245" s="69"/>
      <c r="N245" s="69"/>
    </row>
    <row r="246" spans="2:14" x14ac:dyDescent="0.3">
      <c r="B246" s="69"/>
      <c r="C246" s="69"/>
      <c r="D246" s="69"/>
      <c r="E246" s="69"/>
      <c r="H246" s="69"/>
      <c r="I246" s="69"/>
      <c r="M246" s="69"/>
      <c r="N246" s="69"/>
    </row>
    <row r="247" spans="2:14" x14ac:dyDescent="0.3">
      <c r="B247" s="69"/>
      <c r="C247" s="69"/>
      <c r="D247" s="69"/>
      <c r="E247" s="69"/>
      <c r="H247" s="69"/>
      <c r="I247" s="69"/>
      <c r="M247" s="69"/>
      <c r="N247" s="69"/>
    </row>
    <row r="248" spans="2:14" x14ac:dyDescent="0.3">
      <c r="B248" s="69"/>
      <c r="C248" s="69"/>
      <c r="D248" s="69"/>
      <c r="E248" s="69"/>
      <c r="H248" s="69"/>
      <c r="I248" s="69"/>
      <c r="M248" s="69"/>
      <c r="N248" s="69"/>
    </row>
    <row r="249" spans="2:14" x14ac:dyDescent="0.3">
      <c r="B249" s="69"/>
      <c r="C249" s="69"/>
      <c r="D249" s="69"/>
      <c r="E249" s="69"/>
      <c r="H249" s="69"/>
      <c r="I249" s="69"/>
      <c r="M249" s="69"/>
      <c r="N249" s="69"/>
    </row>
    <row r="250" spans="2:14" x14ac:dyDescent="0.3">
      <c r="B250" s="69"/>
      <c r="C250" s="69"/>
      <c r="D250" s="69"/>
      <c r="E250" s="69"/>
      <c r="H250" s="69"/>
      <c r="I250" s="69"/>
      <c r="M250" s="69"/>
      <c r="N250" s="69"/>
    </row>
    <row r="251" spans="2:14" x14ac:dyDescent="0.3">
      <c r="B251" s="69"/>
      <c r="C251" s="69"/>
      <c r="D251" s="69"/>
      <c r="E251" s="69"/>
      <c r="H251" s="69"/>
      <c r="I251" s="69"/>
      <c r="M251" s="69"/>
      <c r="N251" s="69"/>
    </row>
    <row r="252" spans="2:14" x14ac:dyDescent="0.3">
      <c r="B252" s="69"/>
      <c r="C252" s="69"/>
      <c r="D252" s="69"/>
      <c r="E252" s="69"/>
      <c r="H252" s="69"/>
      <c r="I252" s="69"/>
      <c r="M252" s="69"/>
      <c r="N252" s="69"/>
    </row>
    <row r="253" spans="2:14" x14ac:dyDescent="0.3">
      <c r="B253" s="69"/>
      <c r="C253" s="69"/>
      <c r="D253" s="69"/>
      <c r="E253" s="69"/>
      <c r="H253" s="69"/>
      <c r="I253" s="69"/>
      <c r="M253" s="69"/>
      <c r="N253" s="69"/>
    </row>
    <row r="254" spans="2:14" x14ac:dyDescent="0.3">
      <c r="B254" s="69"/>
      <c r="C254" s="68"/>
      <c r="D254" s="68"/>
      <c r="E254" s="69"/>
      <c r="H254" s="68"/>
      <c r="I254" s="68"/>
      <c r="M254" s="68"/>
      <c r="N254" s="68"/>
    </row>
    <row r="255" spans="2:14" x14ac:dyDescent="0.3">
      <c r="B255" s="69"/>
      <c r="C255" s="68"/>
      <c r="D255" s="68"/>
      <c r="E255" s="69"/>
      <c r="H255" s="68"/>
      <c r="I255" s="68"/>
      <c r="M255" s="68"/>
      <c r="N255" s="68"/>
    </row>
    <row r="256" spans="2:14" x14ac:dyDescent="0.3">
      <c r="B256" s="69"/>
      <c r="C256" s="68"/>
      <c r="D256" s="68"/>
      <c r="E256" s="69"/>
      <c r="H256" s="68"/>
      <c r="I256" s="68"/>
      <c r="M256" s="68"/>
      <c r="N256" s="68"/>
    </row>
    <row r="257" spans="2:14" x14ac:dyDescent="0.3">
      <c r="B257" s="69"/>
      <c r="C257" s="68"/>
      <c r="D257" s="68"/>
      <c r="E257" s="69"/>
      <c r="H257" s="68"/>
      <c r="I257" s="68"/>
      <c r="M257" s="68"/>
      <c r="N257" s="68"/>
    </row>
    <row r="258" spans="2:14" x14ac:dyDescent="0.3">
      <c r="B258" s="69"/>
      <c r="C258" s="68"/>
      <c r="D258" s="68"/>
      <c r="E258" s="69"/>
      <c r="H258" s="68"/>
      <c r="I258" s="68"/>
      <c r="M258" s="68"/>
      <c r="N258" s="68"/>
    </row>
    <row r="259" spans="2:14" x14ac:dyDescent="0.3">
      <c r="B259" s="69"/>
      <c r="C259" s="68"/>
      <c r="D259" s="68"/>
      <c r="E259" s="69"/>
      <c r="H259" s="68"/>
      <c r="I259" s="68"/>
      <c r="M259" s="68"/>
      <c r="N259" s="68"/>
    </row>
    <row r="260" spans="2:14" x14ac:dyDescent="0.3">
      <c r="B260" s="69"/>
      <c r="C260" s="68"/>
      <c r="D260" s="68"/>
      <c r="E260" s="69"/>
      <c r="H260" s="68"/>
      <c r="I260" s="68"/>
      <c r="M260" s="68"/>
      <c r="N260" s="68"/>
    </row>
    <row r="261" spans="2:14" x14ac:dyDescent="0.3">
      <c r="B261" s="69"/>
      <c r="C261" s="68"/>
      <c r="D261" s="68"/>
      <c r="E261" s="69"/>
      <c r="H261" s="68"/>
      <c r="I261" s="68"/>
      <c r="M261" s="68"/>
      <c r="N261" s="68"/>
    </row>
    <row r="262" spans="2:14" x14ac:dyDescent="0.3">
      <c r="B262" s="69"/>
      <c r="C262" s="68"/>
      <c r="D262" s="68"/>
      <c r="E262" s="69"/>
      <c r="H262" s="68"/>
      <c r="I262" s="68"/>
      <c r="M262" s="68"/>
      <c r="N262" s="68"/>
    </row>
    <row r="263" spans="2:14" x14ac:dyDescent="0.3">
      <c r="B263" s="69"/>
      <c r="C263" s="68"/>
      <c r="D263" s="68"/>
      <c r="E263" s="69"/>
      <c r="H263" s="68"/>
      <c r="I263" s="68"/>
      <c r="M263" s="68"/>
      <c r="N263" s="68"/>
    </row>
    <row r="264" spans="2:14" x14ac:dyDescent="0.3">
      <c r="B264" s="69"/>
      <c r="C264" s="68"/>
      <c r="D264" s="68"/>
      <c r="E264" s="69"/>
      <c r="H264" s="68"/>
      <c r="I264" s="68"/>
      <c r="M264" s="68"/>
      <c r="N264" s="68"/>
    </row>
    <row r="265" spans="2:14" x14ac:dyDescent="0.3">
      <c r="B265" s="69"/>
      <c r="C265" s="68"/>
      <c r="D265" s="68"/>
      <c r="E265" s="69"/>
      <c r="H265" s="68"/>
      <c r="I265" s="68"/>
      <c r="M265" s="68"/>
      <c r="N265" s="68"/>
    </row>
    <row r="266" spans="2:14" x14ac:dyDescent="0.3">
      <c r="B266" s="69"/>
      <c r="C266" s="68"/>
      <c r="D266" s="68"/>
      <c r="E266" s="69"/>
      <c r="H266" s="68"/>
      <c r="I266" s="68"/>
      <c r="M266" s="68"/>
      <c r="N266" s="68"/>
    </row>
    <row r="267" spans="2:14" x14ac:dyDescent="0.3">
      <c r="B267" s="69"/>
      <c r="C267" s="68"/>
      <c r="D267" s="68"/>
      <c r="E267" s="69"/>
      <c r="H267" s="68"/>
      <c r="I267" s="68"/>
      <c r="M267" s="68"/>
      <c r="N267" s="68"/>
    </row>
    <row r="268" spans="2:14" x14ac:dyDescent="0.3">
      <c r="B268" s="69"/>
      <c r="C268" s="68"/>
      <c r="D268" s="68"/>
      <c r="E268" s="69"/>
      <c r="H268" s="68"/>
      <c r="I268" s="68"/>
      <c r="M268" s="68"/>
      <c r="N268" s="68"/>
    </row>
    <row r="269" spans="2:14" x14ac:dyDescent="0.3">
      <c r="B269" s="69"/>
      <c r="C269" s="68"/>
      <c r="D269" s="68"/>
      <c r="E269" s="69"/>
      <c r="H269" s="68"/>
      <c r="I269" s="68"/>
      <c r="M269" s="68"/>
      <c r="N269" s="68"/>
    </row>
    <row r="270" spans="2:14" x14ac:dyDescent="0.3">
      <c r="B270" s="69"/>
      <c r="C270" s="68"/>
      <c r="D270" s="68"/>
      <c r="E270" s="69"/>
      <c r="H270" s="68"/>
      <c r="I270" s="68"/>
      <c r="M270" s="68"/>
      <c r="N270" s="68"/>
    </row>
    <row r="271" spans="2:14" x14ac:dyDescent="0.3">
      <c r="B271" s="69"/>
      <c r="C271" s="68"/>
      <c r="D271" s="68"/>
      <c r="E271" s="69"/>
      <c r="H271" s="68"/>
      <c r="I271" s="68"/>
      <c r="M271" s="68"/>
      <c r="N271" s="68"/>
    </row>
    <row r="272" spans="2:14" x14ac:dyDescent="0.3">
      <c r="B272" s="69"/>
      <c r="C272" s="68"/>
      <c r="D272" s="68"/>
      <c r="E272" s="69"/>
      <c r="H272" s="68"/>
      <c r="I272" s="68"/>
      <c r="M272" s="68"/>
      <c r="N272" s="68"/>
    </row>
    <row r="273" spans="2:14" x14ac:dyDescent="0.3">
      <c r="B273" s="69"/>
      <c r="C273" s="68"/>
      <c r="D273" s="68"/>
      <c r="E273" s="69"/>
      <c r="H273" s="68"/>
      <c r="I273" s="68"/>
      <c r="M273" s="68"/>
      <c r="N273" s="68"/>
    </row>
    <row r="274" spans="2:14" x14ac:dyDescent="0.3">
      <c r="B274" s="69"/>
      <c r="C274" s="69"/>
      <c r="D274" s="69"/>
      <c r="E274" s="69"/>
      <c r="H274" s="69"/>
      <c r="I274" s="69"/>
      <c r="M274" s="69"/>
      <c r="N274" s="69"/>
    </row>
    <row r="275" spans="2:14" x14ac:dyDescent="0.3">
      <c r="B275" s="69"/>
      <c r="C275" s="69"/>
      <c r="D275" s="69"/>
      <c r="E275" s="69"/>
      <c r="H275" s="69"/>
      <c r="I275" s="69"/>
      <c r="M275" s="69"/>
      <c r="N275" s="69"/>
    </row>
    <row r="276" spans="2:14" x14ac:dyDescent="0.3">
      <c r="B276" s="69"/>
      <c r="C276" s="69"/>
      <c r="D276" s="69"/>
      <c r="E276" s="69"/>
      <c r="H276" s="69"/>
      <c r="I276" s="69"/>
      <c r="M276" s="69"/>
      <c r="N276" s="69"/>
    </row>
    <row r="277" spans="2:14" x14ac:dyDescent="0.3">
      <c r="B277" s="69"/>
      <c r="C277" s="69"/>
      <c r="D277" s="69"/>
      <c r="E277" s="69"/>
      <c r="H277" s="69"/>
      <c r="I277" s="69"/>
      <c r="M277" s="69"/>
      <c r="N277" s="69"/>
    </row>
    <row r="278" spans="2:14" x14ac:dyDescent="0.3">
      <c r="B278" s="69"/>
      <c r="C278" s="69"/>
      <c r="D278" s="69"/>
      <c r="E278" s="69"/>
      <c r="H278" s="69"/>
      <c r="I278" s="69"/>
      <c r="M278" s="69"/>
      <c r="N278" s="69"/>
    </row>
    <row r="279" spans="2:14" x14ac:dyDescent="0.3">
      <c r="B279" s="69"/>
      <c r="C279" s="69"/>
      <c r="D279" s="69"/>
      <c r="E279" s="69"/>
      <c r="H279" s="69"/>
      <c r="I279" s="69"/>
      <c r="M279" s="69"/>
      <c r="N279" s="69"/>
    </row>
    <row r="280" spans="2:14" x14ac:dyDescent="0.3">
      <c r="H280" s="69"/>
      <c r="I280" s="69"/>
      <c r="M280" s="69"/>
      <c r="N280" s="69"/>
    </row>
    <row r="281" spans="2:14" x14ac:dyDescent="0.3">
      <c r="H281" s="69"/>
      <c r="I281" s="69"/>
      <c r="M281" s="69"/>
      <c r="N281" s="69"/>
    </row>
    <row r="282" spans="2:14" x14ac:dyDescent="0.3">
      <c r="H282" s="69"/>
      <c r="I282" s="69"/>
    </row>
    <row r="283" spans="2:14" x14ac:dyDescent="0.3">
      <c r="H283" s="69"/>
      <c r="I283" s="69"/>
    </row>
    <row r="284" spans="2:14" x14ac:dyDescent="0.3">
      <c r="H284" s="69"/>
      <c r="I284" s="69"/>
    </row>
    <row r="285" spans="2:14" x14ac:dyDescent="0.3">
      <c r="H285" s="69"/>
      <c r="I285" s="69"/>
    </row>
    <row r="286" spans="2:14" x14ac:dyDescent="0.3">
      <c r="H286" s="69"/>
      <c r="I286" s="69"/>
    </row>
    <row r="287" spans="2:14" x14ac:dyDescent="0.3">
      <c r="H287" s="69"/>
      <c r="I287" s="69"/>
    </row>
  </sheetData>
  <mergeCells count="6">
    <mergeCell ref="C93:D93"/>
    <mergeCell ref="H93:I93"/>
    <mergeCell ref="M93:N93"/>
    <mergeCell ref="C5:D5"/>
    <mergeCell ref="C24:D24"/>
    <mergeCell ref="C43:D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AD82"/>
  <sheetViews>
    <sheetView topLeftCell="A13" zoomScale="70" zoomScaleNormal="70" workbookViewId="0">
      <selection activeCell="P23" sqref="P23"/>
    </sheetView>
  </sheetViews>
  <sheetFormatPr defaultColWidth="9.140625" defaultRowHeight="17.25" x14ac:dyDescent="0.3"/>
  <cols>
    <col min="1" max="2" width="9.140625" style="23"/>
    <col min="3" max="13" width="13.7109375" style="23" customWidth="1"/>
    <col min="14" max="14" width="4.42578125" style="23" customWidth="1"/>
    <col min="15" max="15" width="19.140625" style="23" customWidth="1"/>
    <col min="16" max="16" width="70.28515625" style="23" bestFit="1" customWidth="1"/>
    <col min="17" max="19" width="9.140625" style="23"/>
    <col min="20" max="30" width="13.7109375" style="23" customWidth="1"/>
    <col min="31" max="16384" width="9.140625" style="23"/>
  </cols>
  <sheetData>
    <row r="8" spans="3:30" s="24" customFormat="1" ht="41.25" customHeight="1" x14ac:dyDescent="0.25">
      <c r="C8" s="87" t="s">
        <v>11</v>
      </c>
      <c r="D8" s="87"/>
      <c r="E8" s="87"/>
      <c r="F8" s="87"/>
      <c r="G8" s="87"/>
      <c r="H8" s="87"/>
      <c r="I8" s="87"/>
      <c r="J8" s="87"/>
      <c r="K8" s="87"/>
      <c r="L8" s="87"/>
      <c r="M8" s="87"/>
    </row>
    <row r="9" spans="3:30" ht="14.25" customHeight="1" x14ac:dyDescent="0.3"/>
    <row r="10" spans="3:30" ht="24" customHeight="1" x14ac:dyDescent="0.3">
      <c r="C10" s="21" t="s">
        <v>13</v>
      </c>
      <c r="D10" s="20">
        <v>31016</v>
      </c>
      <c r="E10" s="20">
        <v>31108</v>
      </c>
      <c r="F10" s="20">
        <v>22643</v>
      </c>
      <c r="G10" s="20">
        <v>22641</v>
      </c>
      <c r="H10" s="20">
        <v>22594</v>
      </c>
      <c r="I10" s="20">
        <v>22517</v>
      </c>
      <c r="J10" s="20">
        <v>22610</v>
      </c>
      <c r="K10" s="20">
        <v>22632</v>
      </c>
      <c r="L10" s="20">
        <v>22594</v>
      </c>
      <c r="M10" s="20">
        <v>22755</v>
      </c>
      <c r="N10" s="23" t="s">
        <v>12</v>
      </c>
      <c r="O10" s="23" t="s">
        <v>12</v>
      </c>
    </row>
    <row r="11" spans="3:30" ht="24" customHeight="1" x14ac:dyDescent="0.3">
      <c r="C11" s="21" t="s">
        <v>14</v>
      </c>
      <c r="D11" s="20">
        <v>21429</v>
      </c>
      <c r="E11" s="20">
        <v>21641</v>
      </c>
      <c r="F11" s="20">
        <v>15819</v>
      </c>
      <c r="G11" s="20">
        <v>15783</v>
      </c>
      <c r="H11" s="20">
        <v>15719</v>
      </c>
      <c r="I11" s="20">
        <v>15781</v>
      </c>
      <c r="J11" s="20">
        <v>15750</v>
      </c>
      <c r="K11" s="20">
        <v>15765</v>
      </c>
      <c r="L11" s="20">
        <v>15750</v>
      </c>
      <c r="M11" s="20">
        <v>15750</v>
      </c>
      <c r="N11" s="23" t="s">
        <v>12</v>
      </c>
    </row>
    <row r="12" spans="3:30" ht="24" customHeight="1" x14ac:dyDescent="0.3">
      <c r="C12" s="21" t="s">
        <v>15</v>
      </c>
      <c r="D12" s="20">
        <v>41554</v>
      </c>
      <c r="E12" s="20">
        <v>41926</v>
      </c>
      <c r="F12" s="20">
        <v>30757</v>
      </c>
      <c r="G12" s="20">
        <v>30843</v>
      </c>
      <c r="H12" s="20">
        <v>30844</v>
      </c>
      <c r="I12" s="20">
        <v>30757</v>
      </c>
      <c r="J12" s="20">
        <v>30812</v>
      </c>
      <c r="K12" s="20">
        <v>30749</v>
      </c>
      <c r="L12" s="20">
        <v>30726</v>
      </c>
      <c r="M12" s="20">
        <v>30866</v>
      </c>
      <c r="N12" s="23" t="s">
        <v>12</v>
      </c>
    </row>
    <row r="13" spans="3:30" ht="24" customHeight="1" x14ac:dyDescent="0.3">
      <c r="C13" s="21" t="s">
        <v>16</v>
      </c>
      <c r="D13" s="20">
        <v>68922</v>
      </c>
      <c r="E13" s="20">
        <v>68825</v>
      </c>
      <c r="F13" s="20">
        <v>50530</v>
      </c>
      <c r="G13" s="20">
        <v>50656</v>
      </c>
      <c r="H13" s="20">
        <v>50819</v>
      </c>
      <c r="I13" s="20">
        <v>50719</v>
      </c>
      <c r="J13" s="20">
        <v>50500</v>
      </c>
      <c r="K13" s="20">
        <v>50562</v>
      </c>
      <c r="L13" s="20">
        <v>50711</v>
      </c>
      <c r="M13" s="20">
        <v>50593</v>
      </c>
      <c r="N13" s="23" t="s">
        <v>12</v>
      </c>
    </row>
    <row r="14" spans="3:30" ht="24" customHeight="1" x14ac:dyDescent="0.3">
      <c r="C14" s="64" t="s">
        <v>30</v>
      </c>
      <c r="D14" s="65">
        <f>D11*4 + $P$19</f>
        <v>86016</v>
      </c>
      <c r="E14" s="65">
        <f t="shared" ref="E14:M14" si="0">E11*4 + $P$19</f>
        <v>86864</v>
      </c>
      <c r="F14" s="65">
        <f t="shared" si="0"/>
        <v>63576</v>
      </c>
      <c r="G14" s="65">
        <f t="shared" si="0"/>
        <v>63432</v>
      </c>
      <c r="H14" s="65">
        <f t="shared" si="0"/>
        <v>63176</v>
      </c>
      <c r="I14" s="65">
        <f t="shared" si="0"/>
        <v>63424</v>
      </c>
      <c r="J14" s="65">
        <f t="shared" si="0"/>
        <v>63300</v>
      </c>
      <c r="K14" s="65">
        <f t="shared" si="0"/>
        <v>63360</v>
      </c>
      <c r="L14" s="65">
        <f t="shared" si="0"/>
        <v>63300</v>
      </c>
      <c r="M14" s="65">
        <f t="shared" si="0"/>
        <v>63300</v>
      </c>
      <c r="T14" s="85" t="s">
        <v>32</v>
      </c>
      <c r="U14" s="85"/>
      <c r="V14" s="85"/>
      <c r="W14" s="85"/>
      <c r="X14" s="85"/>
      <c r="Y14" s="85"/>
      <c r="Z14" s="85"/>
      <c r="AA14" s="85"/>
      <c r="AB14" s="85"/>
      <c r="AC14" s="85"/>
      <c r="AD14" s="85"/>
    </row>
    <row r="15" spans="3:30" ht="24" customHeight="1" x14ac:dyDescent="0.3"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spans="3:30" ht="24.95" customHeight="1" x14ac:dyDescent="0.3">
      <c r="C16" s="10" t="s">
        <v>1</v>
      </c>
      <c r="D16" s="1">
        <v>13632</v>
      </c>
      <c r="E16" s="1">
        <v>13765</v>
      </c>
      <c r="F16" s="1">
        <v>9969</v>
      </c>
      <c r="G16" s="1">
        <v>9984</v>
      </c>
      <c r="H16" s="1">
        <v>9969</v>
      </c>
      <c r="I16" s="1">
        <v>9962</v>
      </c>
      <c r="J16" s="1">
        <v>10046</v>
      </c>
      <c r="K16" s="1">
        <v>9907</v>
      </c>
      <c r="L16" s="1">
        <v>9968</v>
      </c>
      <c r="M16" s="1">
        <v>9969</v>
      </c>
      <c r="N16" s="23" t="s">
        <v>12</v>
      </c>
      <c r="O16" s="25" t="s">
        <v>17</v>
      </c>
      <c r="P16" s="25" t="s">
        <v>42</v>
      </c>
      <c r="T16" s="10" t="s">
        <v>1</v>
      </c>
      <c r="U16" s="1">
        <v>13632</v>
      </c>
      <c r="V16" s="1">
        <v>13765</v>
      </c>
      <c r="W16" s="1">
        <v>9969</v>
      </c>
      <c r="X16" s="1">
        <v>9984</v>
      </c>
      <c r="Y16" s="1">
        <v>9969</v>
      </c>
      <c r="Z16" s="1">
        <v>9962</v>
      </c>
      <c r="AA16" s="1">
        <v>10046</v>
      </c>
      <c r="AB16" s="1">
        <v>9907</v>
      </c>
      <c r="AC16" s="1">
        <v>9968</v>
      </c>
      <c r="AD16" s="1">
        <v>9969</v>
      </c>
    </row>
    <row r="17" spans="3:30" ht="24.95" customHeight="1" x14ac:dyDescent="0.3">
      <c r="C17" s="11" t="s">
        <v>2</v>
      </c>
      <c r="D17" s="2">
        <v>54359</v>
      </c>
      <c r="E17" s="2">
        <v>54296</v>
      </c>
      <c r="F17" s="2">
        <v>40507</v>
      </c>
      <c r="G17" s="2">
        <v>40375</v>
      </c>
      <c r="H17" s="2">
        <v>40500</v>
      </c>
      <c r="I17" s="2">
        <v>40549</v>
      </c>
      <c r="J17" s="2">
        <v>40438</v>
      </c>
      <c r="K17" s="2">
        <v>40469</v>
      </c>
      <c r="L17" s="2">
        <v>40641</v>
      </c>
      <c r="M17" s="2">
        <v>40538</v>
      </c>
      <c r="N17" s="23" t="s">
        <v>12</v>
      </c>
      <c r="O17" s="25" t="s">
        <v>18</v>
      </c>
      <c r="P17" s="25" t="s">
        <v>19</v>
      </c>
      <c r="T17" s="11" t="s">
        <v>2</v>
      </c>
      <c r="U17" s="2">
        <v>54359</v>
      </c>
      <c r="V17" s="2">
        <v>54296</v>
      </c>
      <c r="W17" s="2">
        <v>40507</v>
      </c>
      <c r="X17" s="2">
        <v>40375</v>
      </c>
      <c r="Y17" s="2">
        <v>40500</v>
      </c>
      <c r="Z17" s="2">
        <v>40549</v>
      </c>
      <c r="AA17" s="2">
        <v>40438</v>
      </c>
      <c r="AB17" s="2">
        <v>40469</v>
      </c>
      <c r="AC17" s="2">
        <v>40641</v>
      </c>
      <c r="AD17" s="2">
        <v>40538</v>
      </c>
    </row>
    <row r="18" spans="3:30" ht="24.95" customHeight="1" x14ac:dyDescent="0.3">
      <c r="C18" s="12" t="s">
        <v>3</v>
      </c>
      <c r="D18" s="3">
        <f ca="1">INT(D10*4 + $P$19 + (RAND()*2-1) * $P$20 + $P$21)</f>
        <v>123816</v>
      </c>
      <c r="E18" s="3">
        <f t="shared" ref="E18:M18" ca="1" si="1">INT(E10*4 + $P$19 + (RAND()*2-1) * $P$20 + $P$21)</f>
        <v>125050</v>
      </c>
      <c r="F18" s="3">
        <f t="shared" ca="1" si="1"/>
        <v>91508</v>
      </c>
      <c r="G18" s="3">
        <f t="shared" ca="1" si="1"/>
        <v>90684</v>
      </c>
      <c r="H18" s="3">
        <f t="shared" ca="1" si="1"/>
        <v>91105</v>
      </c>
      <c r="I18" s="3">
        <f t="shared" ca="1" si="1"/>
        <v>90092</v>
      </c>
      <c r="J18" s="3">
        <f t="shared" ca="1" si="1"/>
        <v>90089</v>
      </c>
      <c r="K18" s="3">
        <f t="shared" ca="1" si="1"/>
        <v>90159</v>
      </c>
      <c r="L18" s="3">
        <f t="shared" ca="1" si="1"/>
        <v>89970</v>
      </c>
      <c r="M18" s="3">
        <f t="shared" ca="1" si="1"/>
        <v>90914</v>
      </c>
      <c r="O18" s="25"/>
      <c r="P18" s="25"/>
      <c r="T18" s="12" t="s">
        <v>3</v>
      </c>
      <c r="U18" s="3">
        <v>123822</v>
      </c>
      <c r="V18" s="3">
        <v>124577</v>
      </c>
      <c r="W18" s="3">
        <v>90758</v>
      </c>
      <c r="X18" s="3">
        <v>90961</v>
      </c>
      <c r="Y18" s="3">
        <v>90413</v>
      </c>
      <c r="Z18" s="3">
        <v>91110</v>
      </c>
      <c r="AA18" s="3">
        <v>91280</v>
      </c>
      <c r="AB18" s="3">
        <v>91102</v>
      </c>
      <c r="AC18" s="3">
        <v>91150</v>
      </c>
      <c r="AD18" s="3">
        <v>90702</v>
      </c>
    </row>
    <row r="19" spans="3:30" ht="24.95" customHeight="1" x14ac:dyDescent="0.3">
      <c r="C19" s="13" t="s">
        <v>4</v>
      </c>
      <c r="D19" s="22">
        <f ca="1">INT(D17*4 + $P$19 + (RAND()*2-1) * $P$20 + $P$21)</f>
        <v>218171</v>
      </c>
      <c r="E19" s="22">
        <f t="shared" ref="E19:M19" ca="1" si="2">INT(E17*4 + $P$19 + (RAND()*2-1) * $P$20 + $P$21)</f>
        <v>217822</v>
      </c>
      <c r="F19" s="22">
        <f t="shared" ca="1" si="2"/>
        <v>162170</v>
      </c>
      <c r="G19" s="22">
        <f t="shared" ca="1" si="2"/>
        <v>162482</v>
      </c>
      <c r="H19" s="22">
        <f t="shared" ca="1" si="2"/>
        <v>162899</v>
      </c>
      <c r="I19" s="22">
        <f t="shared" ca="1" si="2"/>
        <v>163058</v>
      </c>
      <c r="J19" s="22">
        <f t="shared" ca="1" si="2"/>
        <v>161814</v>
      </c>
      <c r="K19" s="22">
        <f t="shared" ca="1" si="2"/>
        <v>162130</v>
      </c>
      <c r="L19" s="22">
        <f t="shared" ca="1" si="2"/>
        <v>163631</v>
      </c>
      <c r="M19" s="22">
        <f t="shared" ca="1" si="2"/>
        <v>162397</v>
      </c>
      <c r="O19" s="25" t="s">
        <v>31</v>
      </c>
      <c r="P19" s="25">
        <v>300</v>
      </c>
      <c r="T19" s="13" t="s">
        <v>4</v>
      </c>
      <c r="U19" s="22">
        <v>217455</v>
      </c>
      <c r="V19" s="22">
        <v>216895</v>
      </c>
      <c r="W19" s="22">
        <v>162756</v>
      </c>
      <c r="X19" s="22">
        <v>161864</v>
      </c>
      <c r="Y19" s="22">
        <v>162886</v>
      </c>
      <c r="Z19" s="22">
        <v>162764</v>
      </c>
      <c r="AA19" s="22">
        <v>162190</v>
      </c>
      <c r="AB19" s="22">
        <v>161973</v>
      </c>
      <c r="AC19" s="22">
        <v>163132</v>
      </c>
      <c r="AD19" s="22">
        <v>163069</v>
      </c>
    </row>
    <row r="20" spans="3:30" ht="24.95" customHeight="1" x14ac:dyDescent="0.3">
      <c r="C20" s="14" t="s">
        <v>5</v>
      </c>
      <c r="D20" s="4">
        <f ca="1">INT(D14*4 + $P$19 + (RAND()*2-1) * $P$20 + $P$21)</f>
        <v>344196</v>
      </c>
      <c r="E20" s="4">
        <f t="shared" ref="E20:M20" ca="1" si="3">INT(E14*4 + $P$19 + (RAND()*2-1) * $P$20 + $P$21)</f>
        <v>347666</v>
      </c>
      <c r="F20" s="4">
        <f t="shared" ca="1" si="3"/>
        <v>254924</v>
      </c>
      <c r="G20" s="4">
        <f t="shared" ca="1" si="3"/>
        <v>253675</v>
      </c>
      <c r="H20" s="4">
        <f t="shared" ca="1" si="3"/>
        <v>253481</v>
      </c>
      <c r="I20" s="4">
        <f t="shared" ca="1" si="3"/>
        <v>254762</v>
      </c>
      <c r="J20" s="4">
        <f t="shared" ca="1" si="3"/>
        <v>253188</v>
      </c>
      <c r="K20" s="4">
        <f t="shared" ca="1" si="3"/>
        <v>254475</v>
      </c>
      <c r="L20" s="4">
        <f t="shared" ca="1" si="3"/>
        <v>254184</v>
      </c>
      <c r="M20" s="4">
        <f t="shared" ca="1" si="3"/>
        <v>253739</v>
      </c>
      <c r="O20" s="25" t="s">
        <v>39</v>
      </c>
      <c r="P20" s="25">
        <v>750</v>
      </c>
      <c r="T20" s="14" t="s">
        <v>5</v>
      </c>
      <c r="U20" s="4">
        <v>344443</v>
      </c>
      <c r="V20" s="4">
        <v>347233</v>
      </c>
      <c r="W20" s="4">
        <v>254620</v>
      </c>
      <c r="X20" s="4">
        <v>254671</v>
      </c>
      <c r="Y20" s="4">
        <v>253019</v>
      </c>
      <c r="Z20" s="4">
        <v>253331</v>
      </c>
      <c r="AA20" s="4">
        <v>254063</v>
      </c>
      <c r="AB20" s="4">
        <v>253775</v>
      </c>
      <c r="AC20" s="4">
        <v>253430</v>
      </c>
      <c r="AD20" s="4">
        <v>253551</v>
      </c>
    </row>
    <row r="21" spans="3:30" ht="24.95" customHeight="1" x14ac:dyDescent="0.3">
      <c r="C21" s="15" t="s">
        <v>6</v>
      </c>
      <c r="D21" s="5">
        <f ca="1">INT(D18*4 + $P$19 + (RAND()*2-1) * $P$20 + $P$21)</f>
        <v>496010</v>
      </c>
      <c r="E21" s="5">
        <f t="shared" ref="E21:M21" ca="1" si="4">INT(E18*4 + $P$19 + (RAND()*2-1) * $P$20 + $P$21)</f>
        <v>501163</v>
      </c>
      <c r="F21" s="5">
        <f t="shared" ca="1" si="4"/>
        <v>365918</v>
      </c>
      <c r="G21" s="5">
        <f t="shared" ca="1" si="4"/>
        <v>363361</v>
      </c>
      <c r="H21" s="5">
        <f t="shared" ca="1" si="4"/>
        <v>365422</v>
      </c>
      <c r="I21" s="5">
        <f t="shared" ca="1" si="4"/>
        <v>361072</v>
      </c>
      <c r="J21" s="5">
        <f t="shared" ca="1" si="4"/>
        <v>360313</v>
      </c>
      <c r="K21" s="5">
        <f t="shared" ca="1" si="4"/>
        <v>361439</v>
      </c>
      <c r="L21" s="5">
        <f t="shared" ca="1" si="4"/>
        <v>360910</v>
      </c>
      <c r="M21" s="5">
        <f t="shared" ca="1" si="4"/>
        <v>364047</v>
      </c>
      <c r="O21" s="25" t="s">
        <v>40</v>
      </c>
      <c r="P21" s="25">
        <v>40</v>
      </c>
      <c r="T21" s="15" t="s">
        <v>6</v>
      </c>
      <c r="U21" s="5">
        <v>494952</v>
      </c>
      <c r="V21" s="5">
        <v>498218</v>
      </c>
      <c r="W21" s="5">
        <v>363290</v>
      </c>
      <c r="X21" s="5">
        <v>364015</v>
      </c>
      <c r="Y21" s="5">
        <v>361540</v>
      </c>
      <c r="Z21" s="5">
        <v>365082</v>
      </c>
      <c r="AA21" s="5">
        <v>366065</v>
      </c>
      <c r="AB21" s="5">
        <v>364793</v>
      </c>
      <c r="AC21" s="5">
        <v>365639</v>
      </c>
      <c r="AD21" s="5">
        <v>362502</v>
      </c>
    </row>
    <row r="22" spans="3:30" ht="24.95" customHeight="1" x14ac:dyDescent="0.3">
      <c r="C22" s="16" t="s">
        <v>7</v>
      </c>
      <c r="D22" s="6">
        <f ca="1">INT(D12*4*4 + $P$19 + (RAND()*2-1) * $P$20 + $P$21)</f>
        <v>664952</v>
      </c>
      <c r="E22" s="6">
        <f t="shared" ref="E22:M22" ca="1" si="5">INT(E12*4*4 + $P$19 + (RAND()*2-1) * $P$20 + $P$21)</f>
        <v>670547</v>
      </c>
      <c r="F22" s="6">
        <f t="shared" ca="1" si="5"/>
        <v>492225</v>
      </c>
      <c r="G22" s="6">
        <f t="shared" ca="1" si="5"/>
        <v>493254</v>
      </c>
      <c r="H22" s="6">
        <f t="shared" ca="1" si="5"/>
        <v>494574</v>
      </c>
      <c r="I22" s="6">
        <f t="shared" ca="1" si="5"/>
        <v>491997</v>
      </c>
      <c r="J22" s="6">
        <f t="shared" ca="1" si="5"/>
        <v>492996</v>
      </c>
      <c r="K22" s="6">
        <f t="shared" ca="1" si="5"/>
        <v>493030</v>
      </c>
      <c r="L22" s="6">
        <f t="shared" ca="1" si="5"/>
        <v>492288</v>
      </c>
      <c r="M22" s="6">
        <f t="shared" ca="1" si="5"/>
        <v>494824</v>
      </c>
      <c r="T22" s="16" t="s">
        <v>7</v>
      </c>
      <c r="U22" s="6">
        <v>665513</v>
      </c>
      <c r="V22" s="6">
        <v>670482</v>
      </c>
      <c r="W22" s="6">
        <v>493029</v>
      </c>
      <c r="X22" s="6">
        <v>493637</v>
      </c>
      <c r="Y22" s="6">
        <v>493219</v>
      </c>
      <c r="Z22" s="6">
        <v>493114</v>
      </c>
      <c r="AA22" s="6">
        <v>493652</v>
      </c>
      <c r="AB22" s="6">
        <v>492038</v>
      </c>
      <c r="AC22" s="6">
        <v>491404</v>
      </c>
      <c r="AD22" s="6">
        <v>493898</v>
      </c>
    </row>
    <row r="23" spans="3:30" ht="24.95" customHeight="1" x14ac:dyDescent="0.3">
      <c r="C23" s="17" t="s">
        <v>8</v>
      </c>
      <c r="D23" s="7">
        <f ca="1">INT(D19*4 + $P$19 + (RAND()*2-1) * $P$20 + $P$21)</f>
        <v>872644</v>
      </c>
      <c r="E23" s="7">
        <f t="shared" ref="E23:M23" ca="1" si="6">INT(E19*4 + $P$19 + (RAND()*2-1) * $P$20 + $P$21)</f>
        <v>872237</v>
      </c>
      <c r="F23" s="7">
        <f t="shared" ca="1" si="6"/>
        <v>648522</v>
      </c>
      <c r="G23" s="7">
        <f t="shared" ca="1" si="6"/>
        <v>650887</v>
      </c>
      <c r="H23" s="7">
        <f t="shared" ca="1" si="6"/>
        <v>652019</v>
      </c>
      <c r="I23" s="7">
        <f t="shared" ca="1" si="6"/>
        <v>652127</v>
      </c>
      <c r="J23" s="7">
        <f t="shared" ca="1" si="6"/>
        <v>646880</v>
      </c>
      <c r="K23" s="7">
        <f t="shared" ca="1" si="6"/>
        <v>648426</v>
      </c>
      <c r="L23" s="7">
        <f t="shared" ca="1" si="6"/>
        <v>654232</v>
      </c>
      <c r="M23" s="7">
        <f t="shared" ca="1" si="6"/>
        <v>650314</v>
      </c>
      <c r="T23" s="17" t="s">
        <v>8</v>
      </c>
      <c r="U23" s="7">
        <v>870311</v>
      </c>
      <c r="V23" s="7">
        <v>867267</v>
      </c>
      <c r="W23" s="7">
        <v>651161</v>
      </c>
      <c r="X23" s="7">
        <v>647595</v>
      </c>
      <c r="Y23" s="7">
        <v>651430</v>
      </c>
      <c r="Z23" s="7">
        <v>651321</v>
      </c>
      <c r="AA23" s="7">
        <v>649246</v>
      </c>
      <c r="AB23" s="7">
        <v>648611</v>
      </c>
      <c r="AC23" s="7">
        <v>653486</v>
      </c>
      <c r="AD23" s="7">
        <v>652011</v>
      </c>
    </row>
    <row r="24" spans="3:30" ht="24.95" customHeight="1" x14ac:dyDescent="0.3">
      <c r="C24" s="18" t="s">
        <v>9</v>
      </c>
      <c r="D24" s="8">
        <f ca="1">INT(D13*4*4 + $P$19 + (RAND()*2-1) * $P$20 + $P$21)</f>
        <v>1102532</v>
      </c>
      <c r="E24" s="8">
        <f t="shared" ref="E24:M24" ca="1" si="7">INT(E13*4*4 + $P$19 + (RAND()*2-1) * $P$20 + $P$21)</f>
        <v>1102117</v>
      </c>
      <c r="F24" s="8">
        <f t="shared" ca="1" si="7"/>
        <v>808929</v>
      </c>
      <c r="G24" s="8">
        <f t="shared" ca="1" si="7"/>
        <v>811036</v>
      </c>
      <c r="H24" s="8">
        <f t="shared" ca="1" si="7"/>
        <v>813115</v>
      </c>
      <c r="I24" s="8">
        <f t="shared" ca="1" si="7"/>
        <v>811811</v>
      </c>
      <c r="J24" s="8">
        <f t="shared" ca="1" si="7"/>
        <v>808829</v>
      </c>
      <c r="K24" s="8">
        <f t="shared" ca="1" si="7"/>
        <v>809557</v>
      </c>
      <c r="L24" s="8">
        <f t="shared" ca="1" si="7"/>
        <v>811160</v>
      </c>
      <c r="M24" s="8">
        <f t="shared" ca="1" si="7"/>
        <v>810272</v>
      </c>
      <c r="T24" s="18" t="s">
        <v>9</v>
      </c>
      <c r="U24" s="8">
        <v>1103077</v>
      </c>
      <c r="V24" s="8">
        <v>1101712</v>
      </c>
      <c r="W24" s="8">
        <v>809036</v>
      </c>
      <c r="X24" s="8">
        <v>810174</v>
      </c>
      <c r="Y24" s="8">
        <v>813805</v>
      </c>
      <c r="Z24" s="8">
        <v>811617</v>
      </c>
      <c r="AA24" s="8">
        <v>808659</v>
      </c>
      <c r="AB24" s="8">
        <v>809684</v>
      </c>
      <c r="AC24" s="8">
        <v>812393</v>
      </c>
      <c r="AD24" s="8">
        <v>809085</v>
      </c>
    </row>
    <row r="25" spans="3:30" ht="24.95" customHeight="1" x14ac:dyDescent="0.3">
      <c r="C25" s="19" t="s">
        <v>10</v>
      </c>
      <c r="D25" s="9">
        <f ca="1">INT(D20*4 + $P$19+ (RAND()*2-1) * $P$20 + $P$21)</f>
        <v>1377193</v>
      </c>
      <c r="E25" s="9">
        <f t="shared" ref="E25:L25" ca="1" si="8">INT(E20*4 + $P$19+ (RAND()*2-1) * $P$20 + $P$21)</f>
        <v>1391046</v>
      </c>
      <c r="F25" s="9">
        <f t="shared" ca="1" si="8"/>
        <v>1019429</v>
      </c>
      <c r="G25" s="9">
        <f t="shared" ca="1" si="8"/>
        <v>1015765</v>
      </c>
      <c r="H25" s="9">
        <f t="shared" ca="1" si="8"/>
        <v>1014240</v>
      </c>
      <c r="I25" s="9">
        <f t="shared" ca="1" si="8"/>
        <v>1019073</v>
      </c>
      <c r="J25" s="9">
        <f t="shared" ca="1" si="8"/>
        <v>1012585</v>
      </c>
      <c r="K25" s="9">
        <f t="shared" ca="1" si="8"/>
        <v>1017863</v>
      </c>
      <c r="L25" s="9">
        <f t="shared" ca="1" si="8"/>
        <v>1016619</v>
      </c>
      <c r="M25" s="9">
        <f ca="1">INT(M20*4 + $P$19+ (RAND()*2-1) * $P$20 + $P$21)</f>
        <v>1015586</v>
      </c>
      <c r="T25" s="19" t="s">
        <v>10</v>
      </c>
      <c r="U25" s="9">
        <v>1377530</v>
      </c>
      <c r="V25" s="9">
        <v>1388586</v>
      </c>
      <c r="W25" s="9">
        <v>1019096</v>
      </c>
      <c r="X25" s="9">
        <v>1018971</v>
      </c>
      <c r="Y25" s="9">
        <v>1012605</v>
      </c>
      <c r="Z25" s="9">
        <v>1013088</v>
      </c>
      <c r="AA25" s="9">
        <v>1016888</v>
      </c>
      <c r="AB25" s="9">
        <v>1015757</v>
      </c>
      <c r="AC25" s="9">
        <v>1014600</v>
      </c>
      <c r="AD25" s="9">
        <v>1014632</v>
      </c>
    </row>
    <row r="26" spans="3:30" ht="24.95" customHeight="1" x14ac:dyDescent="0.3">
      <c r="C26" s="74" t="s">
        <v>41</v>
      </c>
      <c r="D26" s="77">
        <f ca="1">INT(D21*4 + $P$19 + (RAND()*2-1) * $P$20 + $P$21)</f>
        <v>1984160</v>
      </c>
      <c r="E26" s="77">
        <f t="shared" ref="E26:M26" ca="1" si="9">INT(E21*4 + $P$19 + (RAND()*2-1) * $P$20 + $P$21)</f>
        <v>2005605</v>
      </c>
      <c r="F26" s="77">
        <f t="shared" ca="1" si="9"/>
        <v>1464140</v>
      </c>
      <c r="G26" s="77">
        <f t="shared" ca="1" si="9"/>
        <v>1454111</v>
      </c>
      <c r="H26" s="77">
        <f t="shared" ca="1" si="9"/>
        <v>1461419</v>
      </c>
      <c r="I26" s="77">
        <f t="shared" ca="1" si="9"/>
        <v>1444659</v>
      </c>
      <c r="J26" s="77">
        <f t="shared" ca="1" si="9"/>
        <v>1441185</v>
      </c>
      <c r="K26" s="77">
        <f t="shared" ca="1" si="9"/>
        <v>1446399</v>
      </c>
      <c r="L26" s="77">
        <f t="shared" ca="1" si="9"/>
        <v>1443362</v>
      </c>
      <c r="M26" s="77">
        <f t="shared" ca="1" si="9"/>
        <v>1456755</v>
      </c>
      <c r="T26" s="74" t="s">
        <v>41</v>
      </c>
      <c r="U26" s="77">
        <v>1980635</v>
      </c>
      <c r="V26" s="77">
        <v>1992493</v>
      </c>
      <c r="W26" s="77">
        <v>1452905</v>
      </c>
      <c r="X26" s="77">
        <v>1456773</v>
      </c>
      <c r="Y26" s="77">
        <v>1445897</v>
      </c>
      <c r="Z26" s="77">
        <v>1460069</v>
      </c>
      <c r="AA26" s="77">
        <v>1465062</v>
      </c>
      <c r="AB26" s="77">
        <v>1459462</v>
      </c>
      <c r="AC26" s="77">
        <v>1463090</v>
      </c>
      <c r="AD26" s="77">
        <v>1450221</v>
      </c>
    </row>
    <row r="36" spans="3:30" ht="39" customHeight="1" x14ac:dyDescent="0.3">
      <c r="C36" s="87" t="s">
        <v>28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24"/>
      <c r="O36" s="24"/>
      <c r="P36" s="24"/>
    </row>
    <row r="37" spans="3:30" ht="15.75" customHeight="1" x14ac:dyDescent="0.3"/>
    <row r="38" spans="3:30" ht="24.95" customHeight="1" x14ac:dyDescent="0.3">
      <c r="C38" s="21" t="s">
        <v>13</v>
      </c>
      <c r="D38" s="20">
        <v>8187</v>
      </c>
      <c r="E38" s="20">
        <v>8188</v>
      </c>
      <c r="F38" s="20">
        <v>4109</v>
      </c>
      <c r="G38" s="20">
        <v>4110</v>
      </c>
      <c r="H38" s="20">
        <v>4125</v>
      </c>
      <c r="I38" s="20">
        <v>4109</v>
      </c>
      <c r="J38" s="20">
        <v>4115</v>
      </c>
      <c r="K38" s="20">
        <v>4125</v>
      </c>
      <c r="L38" s="20">
        <v>4110</v>
      </c>
      <c r="M38" s="20">
        <v>4109</v>
      </c>
      <c r="N38" s="23" t="s">
        <v>12</v>
      </c>
      <c r="O38" s="23" t="s">
        <v>12</v>
      </c>
    </row>
    <row r="39" spans="3:30" ht="24.95" customHeight="1" x14ac:dyDescent="0.3">
      <c r="C39" s="21" t="s">
        <v>14</v>
      </c>
      <c r="D39" s="20">
        <v>5688</v>
      </c>
      <c r="E39" s="20">
        <v>5687</v>
      </c>
      <c r="F39" s="20">
        <v>2859</v>
      </c>
      <c r="G39" s="20">
        <v>2860</v>
      </c>
      <c r="H39" s="20">
        <v>2859</v>
      </c>
      <c r="I39" s="20">
        <v>2860</v>
      </c>
      <c r="J39" s="20">
        <v>2844</v>
      </c>
      <c r="K39" s="20">
        <v>2843</v>
      </c>
      <c r="L39" s="20">
        <v>2844</v>
      </c>
      <c r="M39" s="20">
        <v>2859</v>
      </c>
      <c r="N39" s="23" t="s">
        <v>12</v>
      </c>
    </row>
    <row r="40" spans="3:30" ht="24.95" customHeight="1" x14ac:dyDescent="0.3">
      <c r="C40" s="21" t="s">
        <v>15</v>
      </c>
      <c r="D40" s="20">
        <v>11140</v>
      </c>
      <c r="E40" s="20">
        <v>11125</v>
      </c>
      <c r="F40" s="20">
        <v>5578</v>
      </c>
      <c r="G40" s="20">
        <v>5578</v>
      </c>
      <c r="H40" s="20">
        <v>5578</v>
      </c>
      <c r="I40" s="20">
        <v>5563</v>
      </c>
      <c r="J40" s="20">
        <v>5562</v>
      </c>
      <c r="K40" s="20">
        <v>5563</v>
      </c>
      <c r="L40" s="20">
        <v>5578</v>
      </c>
      <c r="M40" s="20">
        <v>5563</v>
      </c>
      <c r="N40" s="23" t="s">
        <v>12</v>
      </c>
    </row>
    <row r="41" spans="3:30" ht="24.95" customHeight="1" x14ac:dyDescent="0.3">
      <c r="C41" s="21" t="s">
        <v>16</v>
      </c>
      <c r="D41" s="20">
        <v>18469</v>
      </c>
      <c r="E41" s="20">
        <v>18406</v>
      </c>
      <c r="F41" s="20">
        <v>9282</v>
      </c>
      <c r="G41" s="20">
        <v>9271</v>
      </c>
      <c r="H41" s="20">
        <v>9281</v>
      </c>
      <c r="I41" s="20">
        <v>9266</v>
      </c>
      <c r="J41" s="20">
        <v>9250</v>
      </c>
      <c r="K41" s="20">
        <v>9257</v>
      </c>
      <c r="L41" s="20">
        <v>9266</v>
      </c>
      <c r="M41" s="20">
        <v>9250</v>
      </c>
      <c r="N41" s="23" t="s">
        <v>12</v>
      </c>
    </row>
    <row r="42" spans="3:30" ht="24.95" customHeight="1" x14ac:dyDescent="0.3">
      <c r="C42" s="64" t="s">
        <v>30</v>
      </c>
      <c r="D42" s="65">
        <f>D39*4 + $P$47</f>
        <v>23052</v>
      </c>
      <c r="E42" s="65">
        <f t="shared" ref="E42:M42" si="10">E39*4 + $P$47</f>
        <v>23048</v>
      </c>
      <c r="F42" s="65">
        <f t="shared" si="10"/>
        <v>11736</v>
      </c>
      <c r="G42" s="65">
        <f t="shared" si="10"/>
        <v>11740</v>
      </c>
      <c r="H42" s="65">
        <f t="shared" si="10"/>
        <v>11736</v>
      </c>
      <c r="I42" s="65">
        <f t="shared" si="10"/>
        <v>11740</v>
      </c>
      <c r="J42" s="65">
        <f t="shared" si="10"/>
        <v>11676</v>
      </c>
      <c r="K42" s="65">
        <f t="shared" si="10"/>
        <v>11672</v>
      </c>
      <c r="L42" s="65">
        <f t="shared" si="10"/>
        <v>11676</v>
      </c>
      <c r="M42" s="65">
        <f t="shared" si="10"/>
        <v>11736</v>
      </c>
      <c r="T42" s="85" t="s">
        <v>33</v>
      </c>
      <c r="U42" s="85"/>
      <c r="V42" s="85"/>
      <c r="W42" s="85"/>
      <c r="X42" s="85"/>
      <c r="Y42" s="85"/>
      <c r="Z42" s="85"/>
      <c r="AA42" s="85"/>
      <c r="AB42" s="85"/>
      <c r="AC42" s="85"/>
      <c r="AD42" s="85"/>
    </row>
    <row r="43" spans="3:30" ht="24.95" customHeight="1" x14ac:dyDescent="0.3"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</row>
    <row r="44" spans="3:30" ht="24.95" customHeight="1" x14ac:dyDescent="0.3">
      <c r="C44" s="10" t="s">
        <v>1</v>
      </c>
      <c r="D44" s="1">
        <v>3640</v>
      </c>
      <c r="E44" s="1">
        <v>3641</v>
      </c>
      <c r="F44" s="1">
        <v>1844</v>
      </c>
      <c r="G44" s="1">
        <v>1828</v>
      </c>
      <c r="H44" s="1">
        <v>1828</v>
      </c>
      <c r="I44" s="1">
        <v>1844</v>
      </c>
      <c r="J44" s="1">
        <v>1828</v>
      </c>
      <c r="K44" s="1">
        <v>1844</v>
      </c>
      <c r="L44" s="1">
        <v>1828</v>
      </c>
      <c r="M44" s="1">
        <v>1843</v>
      </c>
      <c r="N44" s="23" t="s">
        <v>12</v>
      </c>
      <c r="O44" s="25" t="s">
        <v>17</v>
      </c>
      <c r="P44" s="25" t="s">
        <v>43</v>
      </c>
      <c r="T44" s="10" t="s">
        <v>1</v>
      </c>
      <c r="U44" s="1">
        <v>3640</v>
      </c>
      <c r="V44" s="1">
        <v>3641</v>
      </c>
      <c r="W44" s="1">
        <v>1844</v>
      </c>
      <c r="X44" s="1">
        <v>1828</v>
      </c>
      <c r="Y44" s="1">
        <v>1828</v>
      </c>
      <c r="Z44" s="1">
        <v>1844</v>
      </c>
      <c r="AA44" s="1">
        <v>1828</v>
      </c>
      <c r="AB44" s="1">
        <v>1844</v>
      </c>
      <c r="AC44" s="1">
        <v>1828</v>
      </c>
      <c r="AD44" s="1">
        <v>1843</v>
      </c>
    </row>
    <row r="45" spans="3:30" ht="24.95" customHeight="1" x14ac:dyDescent="0.3">
      <c r="C45" s="11" t="s">
        <v>2</v>
      </c>
      <c r="D45" s="2">
        <v>14579</v>
      </c>
      <c r="E45" s="2">
        <v>14523</v>
      </c>
      <c r="F45" s="2">
        <v>7281</v>
      </c>
      <c r="G45" s="2">
        <v>7313</v>
      </c>
      <c r="H45" s="2">
        <v>7281</v>
      </c>
      <c r="I45" s="2">
        <v>7297</v>
      </c>
      <c r="J45" s="2">
        <v>7274</v>
      </c>
      <c r="K45" s="2">
        <v>7297</v>
      </c>
      <c r="L45" s="2">
        <v>7281</v>
      </c>
      <c r="M45" s="2">
        <v>7265</v>
      </c>
      <c r="N45" s="23" t="s">
        <v>12</v>
      </c>
      <c r="O45" s="25" t="s">
        <v>18</v>
      </c>
      <c r="P45" s="25" t="s">
        <v>19</v>
      </c>
      <c r="T45" s="11" t="s">
        <v>2</v>
      </c>
      <c r="U45" s="2">
        <v>14579</v>
      </c>
      <c r="V45" s="2">
        <v>14523</v>
      </c>
      <c r="W45" s="2">
        <v>7281</v>
      </c>
      <c r="X45" s="2">
        <v>7313</v>
      </c>
      <c r="Y45" s="2">
        <v>7281</v>
      </c>
      <c r="Z45" s="2">
        <v>7297</v>
      </c>
      <c r="AA45" s="2">
        <v>7274</v>
      </c>
      <c r="AB45" s="2">
        <v>7297</v>
      </c>
      <c r="AC45" s="2">
        <v>7281</v>
      </c>
      <c r="AD45" s="2">
        <v>7265</v>
      </c>
    </row>
    <row r="46" spans="3:30" ht="24.95" customHeight="1" x14ac:dyDescent="0.3">
      <c r="C46" s="12" t="s">
        <v>3</v>
      </c>
      <c r="D46" s="3">
        <f ca="1">INT(D38*4 + $P$47 + (RAND()*2-1) * $P$48 + $P$49)</f>
        <v>33583</v>
      </c>
      <c r="E46" s="3">
        <f t="shared" ref="E46:M46" ca="1" si="11">INT(E38*4 + $P$47 + (RAND()*2-1) * $P$48 + $P$49)</f>
        <v>33622</v>
      </c>
      <c r="F46" s="3">
        <f t="shared" ca="1" si="11"/>
        <v>16459</v>
      </c>
      <c r="G46" s="3">
        <f t="shared" ca="1" si="11"/>
        <v>17197</v>
      </c>
      <c r="H46" s="3">
        <f t="shared" ca="1" si="11"/>
        <v>16595</v>
      </c>
      <c r="I46" s="3">
        <f t="shared" ca="1" si="11"/>
        <v>16993</v>
      </c>
      <c r="J46" s="3">
        <f t="shared" ca="1" si="11"/>
        <v>16943</v>
      </c>
      <c r="K46" s="3">
        <f t="shared" ca="1" si="11"/>
        <v>16237</v>
      </c>
      <c r="L46" s="3">
        <f t="shared" ca="1" si="11"/>
        <v>16745</v>
      </c>
      <c r="M46" s="3">
        <f t="shared" ca="1" si="11"/>
        <v>16471</v>
      </c>
      <c r="T46" s="12" t="s">
        <v>3</v>
      </c>
      <c r="U46" s="3">
        <v>32493</v>
      </c>
      <c r="V46" s="3">
        <v>33612</v>
      </c>
      <c r="W46" s="3">
        <v>17081</v>
      </c>
      <c r="X46" s="3">
        <v>16211</v>
      </c>
      <c r="Y46" s="3">
        <v>17234</v>
      </c>
      <c r="Z46" s="3">
        <v>16273</v>
      </c>
      <c r="AA46" s="3">
        <v>16345</v>
      </c>
      <c r="AB46" s="3">
        <v>16335</v>
      </c>
      <c r="AC46" s="3">
        <v>17080</v>
      </c>
      <c r="AD46" s="3">
        <v>17213</v>
      </c>
    </row>
    <row r="47" spans="3:30" ht="24.95" customHeight="1" x14ac:dyDescent="0.3">
      <c r="C47" s="13" t="s">
        <v>4</v>
      </c>
      <c r="D47" s="22">
        <f ca="1">INT(D45*4 + $P$47 + (RAND()*2-1) * $P$48 + $P$49)</f>
        <v>58528</v>
      </c>
      <c r="E47" s="22">
        <f t="shared" ref="E47:M47" ca="1" si="12">INT(E45*4 + $P$47 + (RAND()*2-1) * $P$48 + $P$49)</f>
        <v>57761</v>
      </c>
      <c r="F47" s="22">
        <f t="shared" ca="1" si="12"/>
        <v>29901</v>
      </c>
      <c r="G47" s="22">
        <f t="shared" ca="1" si="12"/>
        <v>30259</v>
      </c>
      <c r="H47" s="22">
        <f t="shared" ca="1" si="12"/>
        <v>30132</v>
      </c>
      <c r="I47" s="22">
        <f t="shared" ca="1" si="12"/>
        <v>29696</v>
      </c>
      <c r="J47" s="22">
        <f t="shared" ca="1" si="12"/>
        <v>28966</v>
      </c>
      <c r="K47" s="22">
        <f t="shared" ca="1" si="12"/>
        <v>29785</v>
      </c>
      <c r="L47" s="22">
        <f t="shared" ca="1" si="12"/>
        <v>29577</v>
      </c>
      <c r="M47" s="22">
        <f t="shared" ca="1" si="12"/>
        <v>29732</v>
      </c>
      <c r="O47" s="25" t="s">
        <v>31</v>
      </c>
      <c r="P47" s="25">
        <v>300</v>
      </c>
      <c r="T47" s="13" t="s">
        <v>4</v>
      </c>
      <c r="U47" s="22">
        <v>59252</v>
      </c>
      <c r="V47" s="22">
        <v>58018</v>
      </c>
      <c r="W47" s="22">
        <v>29819</v>
      </c>
      <c r="X47" s="22">
        <v>30107</v>
      </c>
      <c r="Y47" s="22">
        <v>30206</v>
      </c>
      <c r="Z47" s="22">
        <v>28987</v>
      </c>
      <c r="AA47" s="22">
        <v>29755</v>
      </c>
      <c r="AB47" s="22">
        <v>29416</v>
      </c>
      <c r="AC47" s="22">
        <v>29669</v>
      </c>
      <c r="AD47" s="22">
        <v>29850</v>
      </c>
    </row>
    <row r="48" spans="3:30" ht="24.95" customHeight="1" x14ac:dyDescent="0.3">
      <c r="C48" s="14" t="s">
        <v>5</v>
      </c>
      <c r="D48" s="4">
        <f ca="1">INT(D42*4 + $P$47 + (RAND()*2-1) * $P$48 + $P$49)</f>
        <v>92569</v>
      </c>
      <c r="E48" s="4">
        <f t="shared" ref="E48:M48" ca="1" si="13">INT(E42*4 + $P$47 + (RAND()*2-1) * $P$48 + $P$49)</f>
        <v>92179</v>
      </c>
      <c r="F48" s="4">
        <f t="shared" ca="1" si="13"/>
        <v>46824</v>
      </c>
      <c r="G48" s="4">
        <f t="shared" ca="1" si="13"/>
        <v>47535</v>
      </c>
      <c r="H48" s="4">
        <f t="shared" ca="1" si="13"/>
        <v>47216</v>
      </c>
      <c r="I48" s="4">
        <f t="shared" ca="1" si="13"/>
        <v>47606</v>
      </c>
      <c r="J48" s="4">
        <f t="shared" ca="1" si="13"/>
        <v>46394</v>
      </c>
      <c r="K48" s="4">
        <f t="shared" ca="1" si="13"/>
        <v>46852</v>
      </c>
      <c r="L48" s="4">
        <f t="shared" ca="1" si="13"/>
        <v>47610</v>
      </c>
      <c r="M48" s="4">
        <f t="shared" ca="1" si="13"/>
        <v>47775</v>
      </c>
      <c r="O48" s="25" t="s">
        <v>39</v>
      </c>
      <c r="P48" s="25">
        <v>750</v>
      </c>
      <c r="T48" s="14" t="s">
        <v>5</v>
      </c>
      <c r="U48" s="4">
        <v>91884</v>
      </c>
      <c r="V48" s="4">
        <v>92713</v>
      </c>
      <c r="W48" s="4">
        <v>46744</v>
      </c>
      <c r="X48" s="4">
        <v>46569</v>
      </c>
      <c r="Y48" s="4">
        <v>47050</v>
      </c>
      <c r="Z48" s="4">
        <v>46652</v>
      </c>
      <c r="AA48" s="4">
        <v>47757</v>
      </c>
      <c r="AB48" s="4">
        <v>46854</v>
      </c>
      <c r="AC48" s="4">
        <v>46447</v>
      </c>
      <c r="AD48" s="4">
        <v>46864</v>
      </c>
    </row>
    <row r="49" spans="3:30" ht="24.95" customHeight="1" x14ac:dyDescent="0.3">
      <c r="C49" s="15" t="s">
        <v>6</v>
      </c>
      <c r="D49" s="5">
        <f ca="1">INT(D46*4 + $P$47 + (RAND()*2-1) * $P$48 + $P$49)</f>
        <v>134348</v>
      </c>
      <c r="E49" s="5">
        <f t="shared" ref="E49:M49" ca="1" si="14">INT(E46*4 + $P$47 + (RAND()*2-1) * $P$48 + $P$49)</f>
        <v>134974</v>
      </c>
      <c r="F49" s="5">
        <f t="shared" ca="1" si="14"/>
        <v>66712</v>
      </c>
      <c r="G49" s="5">
        <f t="shared" ca="1" si="14"/>
        <v>68772</v>
      </c>
      <c r="H49" s="5">
        <f t="shared" ca="1" si="14"/>
        <v>66510</v>
      </c>
      <c r="I49" s="5">
        <f t="shared" ca="1" si="14"/>
        <v>68984</v>
      </c>
      <c r="J49" s="5">
        <f t="shared" ca="1" si="14"/>
        <v>68167</v>
      </c>
      <c r="K49" s="5">
        <f t="shared" ca="1" si="14"/>
        <v>65622</v>
      </c>
      <c r="L49" s="5">
        <f t="shared" ca="1" si="14"/>
        <v>67412</v>
      </c>
      <c r="M49" s="5">
        <f t="shared" ca="1" si="14"/>
        <v>65523</v>
      </c>
      <c r="O49" s="25" t="s">
        <v>40</v>
      </c>
      <c r="P49" s="25">
        <v>40</v>
      </c>
      <c r="T49" s="15" t="s">
        <v>6</v>
      </c>
      <c r="U49" s="5">
        <v>129684</v>
      </c>
      <c r="V49" s="5">
        <v>135009</v>
      </c>
      <c r="W49" s="5">
        <v>68816</v>
      </c>
      <c r="X49" s="5">
        <v>64496</v>
      </c>
      <c r="Y49" s="5">
        <v>69266</v>
      </c>
      <c r="Z49" s="5">
        <v>65835</v>
      </c>
      <c r="AA49" s="5">
        <v>65522</v>
      </c>
      <c r="AB49" s="5">
        <v>64993</v>
      </c>
      <c r="AC49" s="5">
        <v>68689</v>
      </c>
      <c r="AD49" s="5">
        <v>69815</v>
      </c>
    </row>
    <row r="50" spans="3:30" ht="24.95" customHeight="1" x14ac:dyDescent="0.3">
      <c r="C50" s="16" t="s">
        <v>7</v>
      </c>
      <c r="D50" s="6">
        <f ca="1">INT(D40*4*4 + $P$47 + (RAND()*2-1) * $P$48 + $P$49)</f>
        <v>179208</v>
      </c>
      <c r="E50" s="6">
        <f t="shared" ref="E50:M50" ca="1" si="15">INT(E40*4*4 + $P$47 + (RAND()*2-1) * $P$48 + $P$49)</f>
        <v>178195</v>
      </c>
      <c r="F50" s="6">
        <f t="shared" ca="1" si="15"/>
        <v>89960</v>
      </c>
      <c r="G50" s="6">
        <f t="shared" ca="1" si="15"/>
        <v>90019</v>
      </c>
      <c r="H50" s="6">
        <f t="shared" ca="1" si="15"/>
        <v>88936</v>
      </c>
      <c r="I50" s="6">
        <f t="shared" ca="1" si="15"/>
        <v>89371</v>
      </c>
      <c r="J50" s="6">
        <f t="shared" ca="1" si="15"/>
        <v>89083</v>
      </c>
      <c r="K50" s="6">
        <f t="shared" ca="1" si="15"/>
        <v>88808</v>
      </c>
      <c r="L50" s="6">
        <f t="shared" ca="1" si="15"/>
        <v>89689</v>
      </c>
      <c r="M50" s="6">
        <f t="shared" ca="1" si="15"/>
        <v>89066</v>
      </c>
      <c r="T50" s="16" t="s">
        <v>7</v>
      </c>
      <c r="U50" s="6">
        <v>178067</v>
      </c>
      <c r="V50" s="6">
        <v>178415</v>
      </c>
      <c r="W50" s="6">
        <v>88988</v>
      </c>
      <c r="X50" s="6">
        <v>89011</v>
      </c>
      <c r="Y50" s="6">
        <v>89230</v>
      </c>
      <c r="Z50" s="6">
        <v>89542</v>
      </c>
      <c r="AA50" s="6">
        <v>89823</v>
      </c>
      <c r="AB50" s="6">
        <v>89013</v>
      </c>
      <c r="AC50" s="6">
        <v>89033</v>
      </c>
      <c r="AD50" s="6">
        <v>89590</v>
      </c>
    </row>
    <row r="51" spans="3:30" ht="24.95" customHeight="1" x14ac:dyDescent="0.3">
      <c r="C51" s="17" t="s">
        <v>8</v>
      </c>
      <c r="D51" s="7">
        <f ca="1">INT(D47*4 + $P$47 + (RAND()*2-1) * $P$48 + $P$49)</f>
        <v>234372</v>
      </c>
      <c r="E51" s="7">
        <f t="shared" ref="E51:M51" ca="1" si="16">INT(E47*4 + $P$47 + (RAND()*2-1) * $P$48 + $P$49)</f>
        <v>230769</v>
      </c>
      <c r="F51" s="7">
        <f t="shared" ca="1" si="16"/>
        <v>120532</v>
      </c>
      <c r="G51" s="7">
        <f t="shared" ca="1" si="16"/>
        <v>120882</v>
      </c>
      <c r="H51" s="7">
        <f t="shared" ca="1" si="16"/>
        <v>121535</v>
      </c>
      <c r="I51" s="7">
        <f t="shared" ca="1" si="16"/>
        <v>119852</v>
      </c>
      <c r="J51" s="7">
        <f t="shared" ca="1" si="16"/>
        <v>115919</v>
      </c>
      <c r="K51" s="7">
        <f t="shared" ca="1" si="16"/>
        <v>119423</v>
      </c>
      <c r="L51" s="7">
        <f t="shared" ca="1" si="16"/>
        <v>118785</v>
      </c>
      <c r="M51" s="7">
        <f t="shared" ca="1" si="16"/>
        <v>119680</v>
      </c>
      <c r="T51" s="17" t="s">
        <v>8</v>
      </c>
      <c r="U51" s="7">
        <v>237888</v>
      </c>
      <c r="V51" s="7">
        <v>231866</v>
      </c>
      <c r="W51" s="7">
        <v>120327</v>
      </c>
      <c r="X51" s="7">
        <v>120682</v>
      </c>
      <c r="Y51" s="7">
        <v>120532</v>
      </c>
      <c r="Z51" s="7">
        <v>115631</v>
      </c>
      <c r="AA51" s="7">
        <v>119522</v>
      </c>
      <c r="AB51" s="7">
        <v>117851</v>
      </c>
      <c r="AC51" s="7">
        <v>119473</v>
      </c>
      <c r="AD51" s="7">
        <v>118992</v>
      </c>
    </row>
    <row r="52" spans="3:30" ht="24.95" customHeight="1" x14ac:dyDescent="0.3">
      <c r="C52" s="18" t="s">
        <v>9</v>
      </c>
      <c r="D52" s="8">
        <f ca="1">INT(D41*4*4 + $P$47 + (RAND()*2-1) * $P$48 + $P$49)</f>
        <v>296451</v>
      </c>
      <c r="E52" s="8">
        <f t="shared" ref="E52:M52" ca="1" si="17">INT(E41*4*4 + $P$47 + (RAND()*2-1) * $P$48 + $P$49)</f>
        <v>295158</v>
      </c>
      <c r="F52" s="8">
        <f t="shared" ca="1" si="17"/>
        <v>148331</v>
      </c>
      <c r="G52" s="8">
        <f t="shared" ca="1" si="17"/>
        <v>149299</v>
      </c>
      <c r="H52" s="8">
        <f t="shared" ca="1" si="17"/>
        <v>148555</v>
      </c>
      <c r="I52" s="8">
        <f t="shared" ca="1" si="17"/>
        <v>149102</v>
      </c>
      <c r="J52" s="8">
        <f t="shared" ca="1" si="17"/>
        <v>147821</v>
      </c>
      <c r="K52" s="8">
        <f t="shared" ca="1" si="17"/>
        <v>148731</v>
      </c>
      <c r="L52" s="8">
        <f t="shared" ca="1" si="17"/>
        <v>149257</v>
      </c>
      <c r="M52" s="8">
        <f t="shared" ca="1" si="17"/>
        <v>148247</v>
      </c>
      <c r="T52" s="18" t="s">
        <v>9</v>
      </c>
      <c r="U52" s="8">
        <v>296298</v>
      </c>
      <c r="V52" s="8">
        <v>294705</v>
      </c>
      <c r="W52" s="8">
        <v>148526</v>
      </c>
      <c r="X52" s="8">
        <v>148227</v>
      </c>
      <c r="Y52" s="8">
        <v>149102</v>
      </c>
      <c r="Z52" s="8">
        <v>148272</v>
      </c>
      <c r="AA52" s="8">
        <v>148512</v>
      </c>
      <c r="AB52" s="8">
        <v>148048</v>
      </c>
      <c r="AC52" s="8">
        <v>147980</v>
      </c>
      <c r="AD52" s="8">
        <v>147624</v>
      </c>
    </row>
    <row r="53" spans="3:30" ht="24.95" customHeight="1" x14ac:dyDescent="0.3">
      <c r="C53" s="19" t="s">
        <v>10</v>
      </c>
      <c r="D53" s="9">
        <f ca="1">INT(D48*4 + $P$47 + (RAND()*2-1) * $P$48 + $P$49)</f>
        <v>370019</v>
      </c>
      <c r="E53" s="9">
        <f t="shared" ref="E53:M53" ca="1" si="18">INT(E48*4 + $P$47 + (RAND()*2-1) * $P$48 + $P$49)</f>
        <v>369069</v>
      </c>
      <c r="F53" s="9">
        <f t="shared" ca="1" si="18"/>
        <v>187364</v>
      </c>
      <c r="G53" s="9">
        <f t="shared" ca="1" si="18"/>
        <v>190126</v>
      </c>
      <c r="H53" s="9">
        <f t="shared" ca="1" si="18"/>
        <v>189712</v>
      </c>
      <c r="I53" s="9">
        <f t="shared" ca="1" si="18"/>
        <v>190296</v>
      </c>
      <c r="J53" s="9">
        <f t="shared" ca="1" si="18"/>
        <v>186111</v>
      </c>
      <c r="K53" s="9">
        <f t="shared" ca="1" si="18"/>
        <v>187039</v>
      </c>
      <c r="L53" s="9">
        <f t="shared" ca="1" si="18"/>
        <v>190749</v>
      </c>
      <c r="M53" s="9">
        <f t="shared" ca="1" si="18"/>
        <v>191815</v>
      </c>
      <c r="T53" s="19" t="s">
        <v>10</v>
      </c>
      <c r="U53" s="9">
        <v>367403</v>
      </c>
      <c r="V53" s="9">
        <v>370760</v>
      </c>
      <c r="W53" s="9">
        <v>187817</v>
      </c>
      <c r="X53" s="9">
        <v>186502</v>
      </c>
      <c r="Y53" s="9">
        <v>188476</v>
      </c>
      <c r="Z53" s="9">
        <v>187308</v>
      </c>
      <c r="AA53" s="9">
        <v>191554</v>
      </c>
      <c r="AB53" s="9">
        <v>187777</v>
      </c>
      <c r="AC53" s="9">
        <v>185573</v>
      </c>
      <c r="AD53" s="9">
        <v>188021</v>
      </c>
    </row>
    <row r="54" spans="3:30" ht="27" customHeight="1" x14ac:dyDescent="0.3">
      <c r="C54" s="74" t="s">
        <v>41</v>
      </c>
      <c r="D54" s="77">
        <f ca="1">INT(D49*4 + $P$47 + (RAND()*2-1) * $P$48 + $P$49)</f>
        <v>538334</v>
      </c>
      <c r="E54" s="77">
        <f t="shared" ref="E54:M54" ca="1" si="19">INT(E49*4 + $P$47 + (RAND()*2-1) * $P$48 + $P$49)</f>
        <v>540008</v>
      </c>
      <c r="F54" s="77">
        <f t="shared" ca="1" si="19"/>
        <v>266479</v>
      </c>
      <c r="G54" s="77">
        <f t="shared" ca="1" si="19"/>
        <v>275532</v>
      </c>
      <c r="H54" s="77">
        <f t="shared" ca="1" si="19"/>
        <v>266887</v>
      </c>
      <c r="I54" s="77">
        <f t="shared" ca="1" si="19"/>
        <v>277015</v>
      </c>
      <c r="J54" s="77">
        <f t="shared" ca="1" si="19"/>
        <v>273333</v>
      </c>
      <c r="K54" s="77">
        <f t="shared" ca="1" si="19"/>
        <v>263457</v>
      </c>
      <c r="L54" s="77">
        <f t="shared" ca="1" si="19"/>
        <v>269375</v>
      </c>
      <c r="M54" s="77">
        <f t="shared" ca="1" si="19"/>
        <v>262577</v>
      </c>
      <c r="T54" s="74" t="s">
        <v>41</v>
      </c>
      <c r="U54" s="77">
        <v>519101</v>
      </c>
      <c r="V54" s="77">
        <v>540689</v>
      </c>
      <c r="W54" s="77">
        <v>276224</v>
      </c>
      <c r="X54" s="77">
        <v>258296</v>
      </c>
      <c r="Y54" s="77">
        <v>277463</v>
      </c>
      <c r="Z54" s="77">
        <v>263091</v>
      </c>
      <c r="AA54" s="77">
        <v>262968</v>
      </c>
      <c r="AB54" s="77">
        <v>260392</v>
      </c>
      <c r="AC54" s="77">
        <v>275497</v>
      </c>
      <c r="AD54" s="77">
        <v>279406</v>
      </c>
    </row>
    <row r="64" spans="3:30" ht="42.75" customHeight="1" x14ac:dyDescent="0.3">
      <c r="C64" s="87" t="s">
        <v>29</v>
      </c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24"/>
      <c r="O64" s="24"/>
      <c r="P64" s="24"/>
    </row>
    <row r="65" spans="3:30" ht="16.5" customHeight="1" x14ac:dyDescent="0.3"/>
    <row r="66" spans="3:30" ht="24.95" customHeight="1" x14ac:dyDescent="0.3">
      <c r="C66" s="21" t="s">
        <v>13</v>
      </c>
      <c r="D66" s="20">
        <v>6172</v>
      </c>
      <c r="E66" s="20">
        <v>4110</v>
      </c>
      <c r="F66" s="20">
        <v>4110</v>
      </c>
      <c r="G66" s="20">
        <v>6281</v>
      </c>
      <c r="H66" s="20">
        <v>6266</v>
      </c>
      <c r="I66" s="20">
        <v>6265</v>
      </c>
      <c r="J66" s="20">
        <v>6297</v>
      </c>
      <c r="K66" s="20">
        <v>6281</v>
      </c>
      <c r="L66" s="20">
        <v>6282</v>
      </c>
      <c r="M66" s="20">
        <v>6287</v>
      </c>
      <c r="N66" s="23" t="s">
        <v>12</v>
      </c>
      <c r="O66" s="23" t="s">
        <v>12</v>
      </c>
    </row>
    <row r="67" spans="3:30" ht="24.95" customHeight="1" x14ac:dyDescent="0.3">
      <c r="C67" s="21" t="s">
        <v>14</v>
      </c>
      <c r="D67" s="20">
        <v>3531</v>
      </c>
      <c r="E67" s="20">
        <v>2860</v>
      </c>
      <c r="F67" s="20">
        <v>2844</v>
      </c>
      <c r="G67" s="20">
        <v>4437</v>
      </c>
      <c r="H67" s="20">
        <v>4453</v>
      </c>
      <c r="I67" s="20">
        <v>4469</v>
      </c>
      <c r="J67" s="20">
        <v>4469</v>
      </c>
      <c r="K67" s="20">
        <v>4468</v>
      </c>
      <c r="L67" s="20">
        <v>4407</v>
      </c>
      <c r="M67" s="20">
        <v>4390</v>
      </c>
      <c r="N67" s="23" t="s">
        <v>12</v>
      </c>
    </row>
    <row r="68" spans="3:30" ht="24.95" customHeight="1" x14ac:dyDescent="0.3">
      <c r="C68" s="21" t="s">
        <v>15</v>
      </c>
      <c r="D68" s="20">
        <v>8297</v>
      </c>
      <c r="E68" s="20">
        <v>5594</v>
      </c>
      <c r="F68" s="20">
        <v>5562</v>
      </c>
      <c r="G68" s="20">
        <v>8078</v>
      </c>
      <c r="H68" s="20">
        <v>8032</v>
      </c>
      <c r="I68" s="20">
        <v>8297</v>
      </c>
      <c r="J68" s="20">
        <v>8515</v>
      </c>
      <c r="K68" s="20">
        <v>8543</v>
      </c>
      <c r="L68" s="20">
        <v>8094</v>
      </c>
      <c r="M68" s="20">
        <v>8109</v>
      </c>
      <c r="N68" s="23" t="s">
        <v>12</v>
      </c>
    </row>
    <row r="69" spans="3:30" ht="24.95" customHeight="1" x14ac:dyDescent="0.3">
      <c r="C69" s="21" t="s">
        <v>16</v>
      </c>
      <c r="D69" s="20">
        <v>14016</v>
      </c>
      <c r="E69" s="20">
        <v>9281</v>
      </c>
      <c r="F69" s="20">
        <v>9407</v>
      </c>
      <c r="G69" s="20">
        <v>13343</v>
      </c>
      <c r="H69" s="20">
        <v>13610</v>
      </c>
      <c r="I69" s="20">
        <v>14094</v>
      </c>
      <c r="J69" s="20">
        <v>14110</v>
      </c>
      <c r="K69" s="20">
        <v>13922</v>
      </c>
      <c r="L69" s="20">
        <v>14085</v>
      </c>
      <c r="M69" s="20">
        <v>14125</v>
      </c>
      <c r="N69" s="23" t="s">
        <v>12</v>
      </c>
    </row>
    <row r="70" spans="3:30" ht="24.95" customHeight="1" x14ac:dyDescent="0.3">
      <c r="C70" s="64" t="s">
        <v>30</v>
      </c>
      <c r="D70" s="65">
        <f>D67*4 + $P$75</f>
        <v>14424</v>
      </c>
      <c r="E70" s="65">
        <f t="shared" ref="E70:M70" si="20">E67*4 + $P$75</f>
        <v>11740</v>
      </c>
      <c r="F70" s="65">
        <f t="shared" si="20"/>
        <v>11676</v>
      </c>
      <c r="G70" s="65">
        <f t="shared" si="20"/>
        <v>18048</v>
      </c>
      <c r="H70" s="65">
        <f t="shared" si="20"/>
        <v>18112</v>
      </c>
      <c r="I70" s="65">
        <f t="shared" si="20"/>
        <v>18176</v>
      </c>
      <c r="J70" s="65">
        <f t="shared" si="20"/>
        <v>18176</v>
      </c>
      <c r="K70" s="65">
        <f t="shared" si="20"/>
        <v>18172</v>
      </c>
      <c r="L70" s="65">
        <f t="shared" si="20"/>
        <v>17928</v>
      </c>
      <c r="M70" s="65">
        <f t="shared" si="20"/>
        <v>17860</v>
      </c>
      <c r="T70" s="85" t="s">
        <v>34</v>
      </c>
      <c r="U70" s="85"/>
      <c r="V70" s="85"/>
      <c r="W70" s="85"/>
      <c r="X70" s="85"/>
      <c r="Y70" s="85"/>
      <c r="Z70" s="85"/>
      <c r="AA70" s="85"/>
      <c r="AB70" s="85"/>
      <c r="AC70" s="85"/>
      <c r="AD70" s="85"/>
    </row>
    <row r="71" spans="3:30" ht="24.95" customHeight="1" x14ac:dyDescent="0.3"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</row>
    <row r="72" spans="3:30" ht="24.95" customHeight="1" x14ac:dyDescent="0.3">
      <c r="C72" s="10" t="s">
        <v>1</v>
      </c>
      <c r="D72" s="1">
        <v>2734</v>
      </c>
      <c r="E72" s="1">
        <v>1844</v>
      </c>
      <c r="F72" s="1">
        <v>1828</v>
      </c>
      <c r="G72" s="1">
        <v>2828</v>
      </c>
      <c r="H72" s="1">
        <v>2804</v>
      </c>
      <c r="I72" s="1">
        <v>2844</v>
      </c>
      <c r="J72" s="1">
        <v>2797</v>
      </c>
      <c r="K72" s="1">
        <v>2813</v>
      </c>
      <c r="L72" s="1">
        <v>2812</v>
      </c>
      <c r="M72" s="1">
        <v>2797</v>
      </c>
      <c r="N72" s="23" t="s">
        <v>12</v>
      </c>
      <c r="O72" s="25" t="s">
        <v>17</v>
      </c>
      <c r="P72" s="25" t="s">
        <v>44</v>
      </c>
      <c r="T72" s="10" t="s">
        <v>1</v>
      </c>
      <c r="U72" s="1">
        <v>2734</v>
      </c>
      <c r="V72" s="1">
        <v>1844</v>
      </c>
      <c r="W72" s="1">
        <v>1828</v>
      </c>
      <c r="X72" s="1">
        <v>2828</v>
      </c>
      <c r="Y72" s="1">
        <v>2804</v>
      </c>
      <c r="Z72" s="1">
        <v>2844</v>
      </c>
      <c r="AA72" s="1">
        <v>2797</v>
      </c>
      <c r="AB72" s="1">
        <v>2813</v>
      </c>
      <c r="AC72" s="1">
        <v>2812</v>
      </c>
      <c r="AD72" s="1">
        <v>2797</v>
      </c>
    </row>
    <row r="73" spans="3:30" ht="24.95" customHeight="1" x14ac:dyDescent="0.3">
      <c r="C73" s="11" t="s">
        <v>2</v>
      </c>
      <c r="D73" s="2">
        <v>10937</v>
      </c>
      <c r="E73" s="2">
        <v>7266</v>
      </c>
      <c r="F73" s="2">
        <v>7328</v>
      </c>
      <c r="G73" s="2">
        <v>11172</v>
      </c>
      <c r="H73" s="2">
        <v>11131</v>
      </c>
      <c r="I73" s="2">
        <v>11140</v>
      </c>
      <c r="J73" s="2">
        <v>11166</v>
      </c>
      <c r="K73" s="2">
        <v>11141</v>
      </c>
      <c r="L73" s="2">
        <v>11125</v>
      </c>
      <c r="M73" s="2">
        <v>11156</v>
      </c>
      <c r="N73" s="23" t="s">
        <v>12</v>
      </c>
      <c r="O73" s="25" t="s">
        <v>18</v>
      </c>
      <c r="P73" s="25" t="s">
        <v>19</v>
      </c>
      <c r="T73" s="11" t="s">
        <v>2</v>
      </c>
      <c r="U73" s="2">
        <v>10937</v>
      </c>
      <c r="V73" s="2">
        <v>7266</v>
      </c>
      <c r="W73" s="2">
        <v>7328</v>
      </c>
      <c r="X73" s="2">
        <v>11172</v>
      </c>
      <c r="Y73" s="2">
        <v>11131</v>
      </c>
      <c r="Z73" s="2">
        <v>11140</v>
      </c>
      <c r="AA73" s="2">
        <v>11166</v>
      </c>
      <c r="AB73" s="2">
        <v>11141</v>
      </c>
      <c r="AC73" s="2">
        <v>11125</v>
      </c>
      <c r="AD73" s="2">
        <v>11156</v>
      </c>
    </row>
    <row r="74" spans="3:30" ht="24.95" customHeight="1" x14ac:dyDescent="0.3">
      <c r="C74" s="12" t="s">
        <v>3</v>
      </c>
      <c r="D74" s="3">
        <f ca="1">INT(D66*4 + $P$75 + (RAND()*2-1) * $P$76 + $P$77)</f>
        <v>25371</v>
      </c>
      <c r="E74" s="3">
        <f t="shared" ref="E74:M74" ca="1" si="21">INT(E66*4 + $P$75 + (RAND()*2-1) * $P$76 + $P$77)</f>
        <v>16671</v>
      </c>
      <c r="F74" s="3">
        <f t="shared" ca="1" si="21"/>
        <v>16580</v>
      </c>
      <c r="G74" s="3">
        <f t="shared" ca="1" si="21"/>
        <v>25826</v>
      </c>
      <c r="H74" s="3">
        <f t="shared" ca="1" si="21"/>
        <v>25351</v>
      </c>
      <c r="I74" s="3">
        <f t="shared" ca="1" si="21"/>
        <v>25586</v>
      </c>
      <c r="J74" s="3">
        <f t="shared" ca="1" si="21"/>
        <v>24889</v>
      </c>
      <c r="K74" s="3">
        <f t="shared" ca="1" si="21"/>
        <v>24976</v>
      </c>
      <c r="L74" s="3">
        <f t="shared" ca="1" si="21"/>
        <v>25942</v>
      </c>
      <c r="M74" s="3">
        <f t="shared" ca="1" si="21"/>
        <v>25980</v>
      </c>
      <c r="T74" s="12" t="s">
        <v>3</v>
      </c>
      <c r="U74" s="3">
        <v>24380</v>
      </c>
      <c r="V74" s="3">
        <v>16299</v>
      </c>
      <c r="W74" s="3">
        <v>16899</v>
      </c>
      <c r="X74" s="3">
        <v>25107</v>
      </c>
      <c r="Y74" s="3">
        <v>25902</v>
      </c>
      <c r="Z74" s="3">
        <v>25253</v>
      </c>
      <c r="AA74" s="3">
        <v>26271</v>
      </c>
      <c r="AB74" s="3">
        <v>25969</v>
      </c>
      <c r="AC74" s="3">
        <v>25543</v>
      </c>
      <c r="AD74" s="3">
        <v>25119</v>
      </c>
    </row>
    <row r="75" spans="3:30" ht="24.95" customHeight="1" x14ac:dyDescent="0.3">
      <c r="C75" s="13" t="s">
        <v>4</v>
      </c>
      <c r="D75" s="22">
        <f ca="1">INT(D73*4 + $P$75 + (RAND()*2-1) * $P$76 + $P$77)</f>
        <v>43397</v>
      </c>
      <c r="E75" s="22">
        <f t="shared" ref="E75:M75" ca="1" si="22">INT(E73*4 + $P$75 + (RAND()*2-1) * $P$76 + $P$77)</f>
        <v>29651</v>
      </c>
      <c r="F75" s="22">
        <f t="shared" ca="1" si="22"/>
        <v>30242</v>
      </c>
      <c r="G75" s="22">
        <f t="shared" ca="1" si="22"/>
        <v>44721</v>
      </c>
      <c r="H75" s="22">
        <f t="shared" ca="1" si="22"/>
        <v>45089</v>
      </c>
      <c r="I75" s="22">
        <f t="shared" ca="1" si="22"/>
        <v>44281</v>
      </c>
      <c r="J75" s="22">
        <f t="shared" ca="1" si="22"/>
        <v>45270</v>
      </c>
      <c r="K75" s="22">
        <f t="shared" ca="1" si="22"/>
        <v>45220</v>
      </c>
      <c r="L75" s="22">
        <f t="shared" ca="1" si="22"/>
        <v>45239</v>
      </c>
      <c r="M75" s="22">
        <f t="shared" ca="1" si="22"/>
        <v>44844</v>
      </c>
      <c r="O75" s="25" t="s">
        <v>31</v>
      </c>
      <c r="P75" s="25">
        <v>300</v>
      </c>
      <c r="T75" s="13" t="s">
        <v>4</v>
      </c>
      <c r="U75" s="22">
        <v>44362</v>
      </c>
      <c r="V75" s="22">
        <v>29727</v>
      </c>
      <c r="W75" s="22">
        <v>29060</v>
      </c>
      <c r="X75" s="22">
        <v>44741</v>
      </c>
      <c r="Y75" s="22">
        <v>44694</v>
      </c>
      <c r="Z75" s="22">
        <v>45228</v>
      </c>
      <c r="AA75" s="22">
        <v>44854</v>
      </c>
      <c r="AB75" s="22">
        <v>44918</v>
      </c>
      <c r="AC75" s="22">
        <v>44742</v>
      </c>
      <c r="AD75" s="22">
        <v>44781</v>
      </c>
    </row>
    <row r="76" spans="3:30" ht="24.95" customHeight="1" x14ac:dyDescent="0.3">
      <c r="C76" s="14" t="s">
        <v>5</v>
      </c>
      <c r="D76" s="4">
        <f ca="1">INT(D70*4 + $P$75 + (RAND()*2-1) * $P$76 + $P$77)</f>
        <v>57465</v>
      </c>
      <c r="E76" s="4">
        <f t="shared" ref="E76:M76" ca="1" si="23">INT(E70*4 + $P$75 + (RAND()*2-1) * $P$76 + $P$77)</f>
        <v>47776</v>
      </c>
      <c r="F76" s="4">
        <f t="shared" ca="1" si="23"/>
        <v>47548</v>
      </c>
      <c r="G76" s="4">
        <f t="shared" ca="1" si="23"/>
        <v>72741</v>
      </c>
      <c r="H76" s="4">
        <f t="shared" ca="1" si="23"/>
        <v>72825</v>
      </c>
      <c r="I76" s="4">
        <f t="shared" ca="1" si="23"/>
        <v>72969</v>
      </c>
      <c r="J76" s="4">
        <f t="shared" ca="1" si="23"/>
        <v>73463</v>
      </c>
      <c r="K76" s="4">
        <f t="shared" ca="1" si="23"/>
        <v>72997</v>
      </c>
      <c r="L76" s="4">
        <f t="shared" ca="1" si="23"/>
        <v>72667</v>
      </c>
      <c r="M76" s="4">
        <f t="shared" ca="1" si="23"/>
        <v>71786</v>
      </c>
      <c r="O76" s="25" t="s">
        <v>39</v>
      </c>
      <c r="P76" s="25">
        <v>750</v>
      </c>
      <c r="T76" s="14" t="s">
        <v>5</v>
      </c>
      <c r="U76" s="4">
        <v>57899</v>
      </c>
      <c r="V76" s="4">
        <v>47716</v>
      </c>
      <c r="W76" s="4">
        <v>46670</v>
      </c>
      <c r="X76" s="4">
        <v>72102</v>
      </c>
      <c r="Y76" s="4">
        <v>72663</v>
      </c>
      <c r="Z76" s="4">
        <v>72326</v>
      </c>
      <c r="AA76" s="4">
        <v>73378</v>
      </c>
      <c r="AB76" s="4">
        <v>72932</v>
      </c>
      <c r="AC76" s="4">
        <v>71369</v>
      </c>
      <c r="AD76" s="4">
        <v>71642</v>
      </c>
    </row>
    <row r="77" spans="3:30" ht="24.95" customHeight="1" x14ac:dyDescent="0.3">
      <c r="C77" s="15" t="s">
        <v>6</v>
      </c>
      <c r="D77" s="5">
        <f ca="1">INT(D74*4 + $P$75 + (RAND()*2-1) * $P$76 + $P$77)</f>
        <v>101492</v>
      </c>
      <c r="E77" s="5">
        <f t="shared" ref="E77:M77" ca="1" si="24">INT(E74*4 + $P$75 + (RAND()*2-1) * $P$76 + $P$77)</f>
        <v>67209</v>
      </c>
      <c r="F77" s="5">
        <f t="shared" ca="1" si="24"/>
        <v>66048</v>
      </c>
      <c r="G77" s="5">
        <f t="shared" ca="1" si="24"/>
        <v>103467</v>
      </c>
      <c r="H77" s="5">
        <f t="shared" ca="1" si="24"/>
        <v>101167</v>
      </c>
      <c r="I77" s="5">
        <f t="shared" ca="1" si="24"/>
        <v>103225</v>
      </c>
      <c r="J77" s="5">
        <f t="shared" ca="1" si="24"/>
        <v>100285</v>
      </c>
      <c r="K77" s="5">
        <f t="shared" ca="1" si="24"/>
        <v>100376</v>
      </c>
      <c r="L77" s="5">
        <f t="shared" ca="1" si="24"/>
        <v>104260</v>
      </c>
      <c r="M77" s="5">
        <f t="shared" ca="1" si="24"/>
        <v>104122</v>
      </c>
      <c r="O77" s="25" t="s">
        <v>40</v>
      </c>
      <c r="P77" s="25">
        <v>40</v>
      </c>
      <c r="T77" s="15" t="s">
        <v>6</v>
      </c>
      <c r="U77" s="5">
        <v>97531</v>
      </c>
      <c r="V77" s="5">
        <v>65738</v>
      </c>
      <c r="W77" s="5">
        <v>67404</v>
      </c>
      <c r="X77" s="5">
        <v>101437</v>
      </c>
      <c r="Y77" s="5">
        <v>104188</v>
      </c>
      <c r="Z77" s="5">
        <v>100965</v>
      </c>
      <c r="AA77" s="5">
        <v>106148</v>
      </c>
      <c r="AB77" s="5">
        <v>103486</v>
      </c>
      <c r="AC77" s="5">
        <v>103035</v>
      </c>
      <c r="AD77" s="5">
        <v>101284</v>
      </c>
    </row>
    <row r="78" spans="3:30" ht="24.95" customHeight="1" x14ac:dyDescent="0.3">
      <c r="C78" s="16" t="s">
        <v>7</v>
      </c>
      <c r="D78" s="6">
        <f ca="1">INT(D68*4*4 + $P$75 + (RAND()*2-1) * $P$76 + $P$77)</f>
        <v>133634</v>
      </c>
      <c r="E78" s="6">
        <f t="shared" ref="E78:M78" ca="1" si="25">INT(E68*4*4 + $P$75 + (RAND()*2-1) * $P$76 + $P$77)</f>
        <v>90131</v>
      </c>
      <c r="F78" s="6">
        <f t="shared" ca="1" si="25"/>
        <v>88924</v>
      </c>
      <c r="G78" s="6">
        <f t="shared" ca="1" si="25"/>
        <v>129221</v>
      </c>
      <c r="H78" s="6">
        <f t="shared" ca="1" si="25"/>
        <v>129437</v>
      </c>
      <c r="I78" s="6">
        <f t="shared" ca="1" si="25"/>
        <v>133165</v>
      </c>
      <c r="J78" s="6">
        <f t="shared" ca="1" si="25"/>
        <v>137297</v>
      </c>
      <c r="K78" s="6">
        <f t="shared" ca="1" si="25"/>
        <v>137094</v>
      </c>
      <c r="L78" s="6">
        <f t="shared" ca="1" si="25"/>
        <v>129915</v>
      </c>
      <c r="M78" s="6">
        <f t="shared" ca="1" si="25"/>
        <v>130181</v>
      </c>
      <c r="T78" s="16" t="s">
        <v>7</v>
      </c>
      <c r="U78" s="6">
        <v>132888</v>
      </c>
      <c r="V78" s="6">
        <v>89148</v>
      </c>
      <c r="W78" s="6">
        <v>88714</v>
      </c>
      <c r="X78" s="6">
        <v>129509</v>
      </c>
      <c r="Y78" s="6">
        <v>128783</v>
      </c>
      <c r="Z78" s="6">
        <v>133175</v>
      </c>
      <c r="AA78" s="6">
        <v>136242</v>
      </c>
      <c r="AB78" s="6">
        <v>136836</v>
      </c>
      <c r="AC78" s="6">
        <v>129221</v>
      </c>
      <c r="AD78" s="6">
        <v>129990</v>
      </c>
    </row>
    <row r="79" spans="3:30" ht="24.95" customHeight="1" x14ac:dyDescent="0.3">
      <c r="C79" s="17" t="s">
        <v>8</v>
      </c>
      <c r="D79" s="7">
        <f ca="1">INT(D75*4 + $P$75 + (RAND()*2-1) * $P$76 + $P$77)</f>
        <v>174041</v>
      </c>
      <c r="E79" s="7">
        <f t="shared" ref="E79:M79" ca="1" si="26">INT(E75*4 + $P$75 + (RAND()*2-1) * $P$76 + $P$77)</f>
        <v>118572</v>
      </c>
      <c r="F79" s="7">
        <f t="shared" ca="1" si="26"/>
        <v>121474</v>
      </c>
      <c r="G79" s="7">
        <f t="shared" ca="1" si="26"/>
        <v>179824</v>
      </c>
      <c r="H79" s="7">
        <f t="shared" ca="1" si="26"/>
        <v>180006</v>
      </c>
      <c r="I79" s="7">
        <f t="shared" ca="1" si="26"/>
        <v>177946</v>
      </c>
      <c r="J79" s="7">
        <f t="shared" ca="1" si="26"/>
        <v>181355</v>
      </c>
      <c r="K79" s="7">
        <f t="shared" ca="1" si="26"/>
        <v>180900</v>
      </c>
      <c r="L79" s="7">
        <f t="shared" ca="1" si="26"/>
        <v>180802</v>
      </c>
      <c r="M79" s="7">
        <f t="shared" ca="1" si="26"/>
        <v>180290</v>
      </c>
      <c r="T79" s="17" t="s">
        <v>8</v>
      </c>
      <c r="U79" s="7">
        <v>178144</v>
      </c>
      <c r="V79" s="7">
        <v>119730</v>
      </c>
      <c r="W79" s="7">
        <v>116702</v>
      </c>
      <c r="X79" s="7">
        <v>178647</v>
      </c>
      <c r="Y79" s="7">
        <v>179546</v>
      </c>
      <c r="Z79" s="7">
        <v>180965</v>
      </c>
      <c r="AA79" s="7">
        <v>179249</v>
      </c>
      <c r="AB79" s="7">
        <v>180036</v>
      </c>
      <c r="AC79" s="7">
        <v>179714</v>
      </c>
      <c r="AD79" s="7">
        <v>179166</v>
      </c>
    </row>
    <row r="80" spans="3:30" ht="24.95" customHeight="1" x14ac:dyDescent="0.3">
      <c r="C80" s="18" t="s">
        <v>9</v>
      </c>
      <c r="D80" s="8">
        <f ca="1">INT(D69*4*4 + $P$75 + (RAND()*2-1) * $P$76 + $P$77)</f>
        <v>225097</v>
      </c>
      <c r="E80" s="8">
        <f t="shared" ref="E80:M80" ca="1" si="27">INT(E69*4*4 + $P$75 + (RAND()*2-1) * $P$76 + $P$77)</f>
        <v>148202</v>
      </c>
      <c r="F80" s="8">
        <f t="shared" ca="1" si="27"/>
        <v>151004</v>
      </c>
      <c r="G80" s="8">
        <f t="shared" ca="1" si="27"/>
        <v>214511</v>
      </c>
      <c r="H80" s="8">
        <f t="shared" ca="1" si="27"/>
        <v>217883</v>
      </c>
      <c r="I80" s="8">
        <f t="shared" ca="1" si="27"/>
        <v>225762</v>
      </c>
      <c r="J80" s="8">
        <f t="shared" ca="1" si="27"/>
        <v>226045</v>
      </c>
      <c r="K80" s="8">
        <f t="shared" ca="1" si="27"/>
        <v>223178</v>
      </c>
      <c r="L80" s="8">
        <f t="shared" ca="1" si="27"/>
        <v>225294</v>
      </c>
      <c r="M80" s="8">
        <f t="shared" ca="1" si="27"/>
        <v>226699</v>
      </c>
      <c r="T80" s="18" t="s">
        <v>9</v>
      </c>
      <c r="U80" s="8">
        <v>224821</v>
      </c>
      <c r="V80" s="8">
        <v>149516</v>
      </c>
      <c r="W80" s="8">
        <v>151488</v>
      </c>
      <c r="X80" s="8">
        <v>214337</v>
      </c>
      <c r="Y80" s="8">
        <v>218667</v>
      </c>
      <c r="Z80" s="8">
        <v>226392</v>
      </c>
      <c r="AA80" s="8">
        <v>226757</v>
      </c>
      <c r="AB80" s="8">
        <v>222816</v>
      </c>
      <c r="AC80" s="8">
        <v>225627</v>
      </c>
      <c r="AD80" s="8">
        <v>225670</v>
      </c>
    </row>
    <row r="81" spans="3:30" ht="24.95" customHeight="1" x14ac:dyDescent="0.3">
      <c r="C81" s="19" t="s">
        <v>10</v>
      </c>
      <c r="D81" s="9">
        <f ca="1">INT(D76*4 + $P$75 + (RAND()*2-1) * $P$76 + $P$77)</f>
        <v>230503</v>
      </c>
      <c r="E81" s="9">
        <f t="shared" ref="E81:M81" ca="1" si="28">INT(E76*4 + $P$75 + (RAND()*2-1) * $P$76 + $P$77)</f>
        <v>190928</v>
      </c>
      <c r="F81" s="9">
        <f t="shared" ca="1" si="28"/>
        <v>190748</v>
      </c>
      <c r="G81" s="9">
        <f t="shared" ca="1" si="28"/>
        <v>290626</v>
      </c>
      <c r="H81" s="9">
        <f t="shared" ca="1" si="28"/>
        <v>291029</v>
      </c>
      <c r="I81" s="9">
        <f t="shared" ca="1" si="28"/>
        <v>291884</v>
      </c>
      <c r="J81" s="9">
        <f t="shared" ca="1" si="28"/>
        <v>294733</v>
      </c>
      <c r="K81" s="9">
        <f t="shared" ca="1" si="28"/>
        <v>291800</v>
      </c>
      <c r="L81" s="9">
        <f t="shared" ca="1" si="28"/>
        <v>290552</v>
      </c>
      <c r="M81" s="9">
        <f t="shared" ca="1" si="28"/>
        <v>287337</v>
      </c>
      <c r="T81" s="19" t="s">
        <v>10</v>
      </c>
      <c r="U81" s="9">
        <v>231818</v>
      </c>
      <c r="V81" s="9">
        <v>191709</v>
      </c>
      <c r="W81" s="9">
        <v>186500</v>
      </c>
      <c r="X81" s="9">
        <v>288564</v>
      </c>
      <c r="Y81" s="9">
        <v>290358</v>
      </c>
      <c r="Z81" s="9">
        <v>289463</v>
      </c>
      <c r="AA81" s="9">
        <v>293947</v>
      </c>
      <c r="AB81" s="9">
        <v>291607</v>
      </c>
      <c r="AC81" s="9">
        <v>285798</v>
      </c>
      <c r="AD81" s="9">
        <v>286869</v>
      </c>
    </row>
    <row r="82" spans="3:30" ht="25.5" customHeight="1" x14ac:dyDescent="0.3">
      <c r="C82" s="74" t="s">
        <v>41</v>
      </c>
      <c r="D82" s="77">
        <f ca="1">INT(D77*4 + $P$75 + (RAND()*2-1) * $P$76 + $P$77)</f>
        <v>406300</v>
      </c>
      <c r="E82" s="77">
        <f t="shared" ref="E82:M82" ca="1" si="29">INT(E77*4 + $P$75 + (RAND()*2-1) * $P$76 + $P$77)</f>
        <v>268693</v>
      </c>
      <c r="F82" s="77">
        <f t="shared" ca="1" si="29"/>
        <v>264535</v>
      </c>
      <c r="G82" s="77">
        <f t="shared" ca="1" si="29"/>
        <v>413784</v>
      </c>
      <c r="H82" s="77">
        <f t="shared" ca="1" si="29"/>
        <v>405467</v>
      </c>
      <c r="I82" s="77">
        <f t="shared" ca="1" si="29"/>
        <v>412649</v>
      </c>
      <c r="J82" s="77">
        <f t="shared" ca="1" si="29"/>
        <v>401792</v>
      </c>
      <c r="K82" s="77">
        <f t="shared" ca="1" si="29"/>
        <v>402289</v>
      </c>
      <c r="L82" s="77">
        <f t="shared" ca="1" si="29"/>
        <v>417366</v>
      </c>
      <c r="M82" s="77">
        <f t="shared" ca="1" si="29"/>
        <v>417173</v>
      </c>
      <c r="T82" s="74" t="s">
        <v>41</v>
      </c>
      <c r="U82" s="77">
        <v>390028</v>
      </c>
      <c r="V82" s="77">
        <v>263115</v>
      </c>
      <c r="W82" s="77">
        <v>270680</v>
      </c>
      <c r="X82" s="77">
        <v>406264</v>
      </c>
      <c r="Y82" s="77">
        <v>417107</v>
      </c>
      <c r="Z82" s="77">
        <v>403736</v>
      </c>
      <c r="AA82" s="77">
        <v>425212</v>
      </c>
      <c r="AB82" s="77">
        <v>414073</v>
      </c>
      <c r="AC82" s="77">
        <v>412993</v>
      </c>
      <c r="AD82" s="77">
        <v>405034</v>
      </c>
    </row>
  </sheetData>
  <mergeCells count="6">
    <mergeCell ref="T70:AD71"/>
    <mergeCell ref="C8:M8"/>
    <mergeCell ref="C36:M36"/>
    <mergeCell ref="C64:M64"/>
    <mergeCell ref="T14:AD15"/>
    <mergeCell ref="T42:AD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Graficos</vt:lpstr>
      <vt:lpstr>Resultados_Gerais</vt:lpstr>
      <vt:lpstr>Todos_Valores</vt:lpstr>
      <vt:lpstr>Meus_Valores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2024-04-24T19:39:00Z</dcterms:modified>
</cp:coreProperties>
</file>