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tos\TCC\Data_set\"/>
    </mc:Choice>
  </mc:AlternateContent>
  <xr:revisionPtr revIDLastSave="0" documentId="13_ncr:1_{692E9E30-3D64-400B-88F6-97543DE056F9}" xr6:coauthVersionLast="47" xr6:coauthVersionMax="47" xr10:uidLastSave="{00000000-0000-0000-0000-000000000000}"/>
  <bookViews>
    <workbookView xWindow="21240" yWindow="2385" windowWidth="15375" windowHeight="7995" activeTab="1" xr2:uid="{EDA0BCE6-C5C0-450D-B7F6-27742977FBF4}"/>
  </bookViews>
  <sheets>
    <sheet name="GPU" sheetId="3" r:id="rId1"/>
    <sheet name="Avalição de Modelo" sheetId="9" r:id="rId2"/>
    <sheet name="Tabela Correlação" sheetId="6" r:id="rId3"/>
    <sheet name="Avaliação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N2" i="3"/>
  <c r="L2" i="3"/>
  <c r="H2" i="3"/>
  <c r="E2" i="3"/>
  <c r="K2" i="3"/>
  <c r="G2" i="3"/>
  <c r="B2" i="3"/>
</calcChain>
</file>

<file path=xl/sharedStrings.xml><?xml version="1.0" encoding="utf-8"?>
<sst xmlns="http://schemas.openxmlformats.org/spreadsheetml/2006/main" count="62" uniqueCount="51">
  <si>
    <t>Confiabilidade Test</t>
  </si>
  <si>
    <t>Media Confiabilidade Teste Geral</t>
  </si>
  <si>
    <t xml:space="preserve">Media Confiabilidade Test </t>
  </si>
  <si>
    <t>Confiabilidade Test Inver</t>
  </si>
  <si>
    <t>Media Confiabilidade Test Inver</t>
  </si>
  <si>
    <t>Media Confiabilidade Teste Inver Geral</t>
  </si>
  <si>
    <t>Confiabilidade Ruido</t>
  </si>
  <si>
    <t>Media Confiabilidade Test Ruido</t>
  </si>
  <si>
    <t>Media Confiabilidade Test Ruido Geral</t>
  </si>
  <si>
    <t>Artigo 2.1</t>
  </si>
  <si>
    <t>Taxa de Similaridade</t>
  </si>
  <si>
    <t>Precisão</t>
  </si>
  <si>
    <t>erro de sobreposição volumétrica</t>
  </si>
  <si>
    <t>taxa de verdadeiro positivo por lesão</t>
  </si>
  <si>
    <t>Método</t>
  </si>
  <si>
    <t>Sensibilidade</t>
  </si>
  <si>
    <t>Especificidade</t>
  </si>
  <si>
    <t>Máscara 2D R-CNN (sem)</t>
  </si>
  <si>
    <t>Máscara 2D R-CNN (w)</t>
  </si>
  <si>
    <t>3DConvNet</t>
  </si>
  <si>
    <t>Artigo 2.2</t>
  </si>
  <si>
    <t>artigo 2.3</t>
  </si>
  <si>
    <t>O conjunto de treinamento teve 1469 cortes positivos (contendo lesão) e 9135 cortes negativos. Na validação cruzada de 10 vezes, a precisão média = 0,86 e DSC =</t>
  </si>
  <si>
    <t>0,82. O conjunto de dados de teste teve 1.568 cortes positivos e 7.264 negativos, com precisão = 0,75 e DSC = 0,79. Quando os resultados obtidos por fatia foram combinados, 240</t>
  </si>
  <si>
    <t>de 241 (99,5%) lesões no treinamento e 98 de 98 (100%) lesões nos conjuntos de dados de teste foram identificadas.</t>
  </si>
  <si>
    <t>Artigo 2,4</t>
  </si>
  <si>
    <t>Nosso modelo proposto alcançou uma precisão de 96,3% e 98,34% </t>
  </si>
  <si>
    <t>Trabalho Corelato 2.1</t>
  </si>
  <si>
    <t>Trabalho Corelato 2.2</t>
  </si>
  <si>
    <t>Trabalho Corelato 2.3</t>
  </si>
  <si>
    <t>Trabalho Corelato 2.4</t>
  </si>
  <si>
    <t>Autor</t>
  </si>
  <si>
    <t>Trabalho</t>
  </si>
  <si>
    <t>Arquitetura</t>
  </si>
  <si>
    <t>Mask R-CNN</t>
  </si>
  <si>
    <t>Objeto de Segmentação</t>
  </si>
  <si>
    <t>glioma</t>
  </si>
  <si>
    <t>lesões de mama</t>
  </si>
  <si>
    <t>tumores cerebrais</t>
  </si>
  <si>
    <t>labios</t>
  </si>
  <si>
    <t>Avaliação do modelo</t>
  </si>
  <si>
    <t xml:space="preserve">lesões de esclerose múltipla </t>
  </si>
  <si>
    <t>Recall</t>
  </si>
  <si>
    <t>DataSet</t>
  </si>
  <si>
    <t>Teste</t>
  </si>
  <si>
    <t>Teste_Ruido</t>
  </si>
  <si>
    <t>Teste_Inver</t>
  </si>
  <si>
    <t>VP</t>
  </si>
  <si>
    <t>FN</t>
  </si>
  <si>
    <t>FP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</si>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</sst>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_-;\-* #,##0.00000_-;_-* &quot;-&quot;??_-;_-@_-"/>
    <numFmt numFmtId="165" formatCode="_-* #,##0.0000000_-;\-* #,##0.0000000_-;_-* &quot;-&quot;??_-;_-@_-"/>
    <numFmt numFmtId="166" formatCode="_-* #,##0.00000000_-;\-* #,##0.00000000_-;_-* &quot;-&quot;??_-;_-@_-"/>
    <numFmt numFmtId="167" formatCode="_-* #,##0.0000_-;\-* #,##0.0000_-;_-* &quot;-&quot;??_-;_-@_-"/>
    <numFmt numFmtId="168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C1D1E"/>
      <name val="Calibri"/>
      <family val="2"/>
      <scheme val="minor"/>
    </font>
    <font>
      <sz val="12"/>
      <color rgb="FF1C1D1E"/>
      <name val="Calibri"/>
      <family val="2"/>
      <scheme val="minor"/>
    </font>
    <font>
      <sz val="12"/>
      <color rgb="FF000000"/>
      <name val="Open Sans"/>
      <family val="2"/>
    </font>
    <font>
      <sz val="9"/>
      <color rgb="FF000000"/>
      <name val="Open Sans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rgb="FF9E9E9E"/>
      </left>
      <right/>
      <top style="medium">
        <color rgb="FF9E9E9E"/>
      </top>
      <bottom/>
      <diagonal/>
    </border>
    <border>
      <left/>
      <right/>
      <top style="medium">
        <color rgb="FF9E9E9E"/>
      </top>
      <bottom/>
      <diagonal/>
    </border>
    <border>
      <left/>
      <right style="medium">
        <color rgb="FF9E9E9E"/>
      </right>
      <top style="medium">
        <color rgb="FF9E9E9E"/>
      </top>
      <bottom/>
      <diagonal/>
    </border>
    <border>
      <left style="medium">
        <color rgb="FF9E9E9E"/>
      </left>
      <right/>
      <top/>
      <bottom/>
      <diagonal/>
    </border>
    <border>
      <left/>
      <right style="medium">
        <color rgb="FF9E9E9E"/>
      </right>
      <top/>
      <bottom/>
      <diagonal/>
    </border>
    <border>
      <left style="medium">
        <color rgb="FF9E9E9E"/>
      </left>
      <right/>
      <top/>
      <bottom style="medium">
        <color rgb="FF9E9E9E"/>
      </bottom>
      <diagonal/>
    </border>
    <border>
      <left/>
      <right/>
      <top/>
      <bottom style="medium">
        <color rgb="FF9E9E9E"/>
      </bottom>
      <diagonal/>
    </border>
    <border>
      <left/>
      <right style="medium">
        <color rgb="FF9E9E9E"/>
      </right>
      <top/>
      <bottom style="medium">
        <color rgb="FF9E9E9E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166" fontId="0" fillId="0" borderId="0" xfId="1" applyNumberFormat="1" applyFont="1"/>
    <xf numFmtId="164" fontId="0" fillId="0" borderId="0" xfId="0" applyNumberFormat="1"/>
    <xf numFmtId="165" fontId="1" fillId="0" borderId="0" xfId="1" applyNumberFormat="1" applyFont="1"/>
    <xf numFmtId="165" fontId="1" fillId="0" borderId="0" xfId="1" applyNumberFormat="1" applyFont="1" applyAlignment="1">
      <alignment vertical="center"/>
    </xf>
    <xf numFmtId="166" fontId="1" fillId="0" borderId="0" xfId="1" applyNumberFormat="1" applyFont="1"/>
    <xf numFmtId="16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 inden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left" vertical="top" wrapText="1" inden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left" vertical="top" wrapText="1" indent="1"/>
    </xf>
    <xf numFmtId="0" fontId="6" fillId="0" borderId="0" xfId="0" applyFont="1"/>
    <xf numFmtId="0" fontId="0" fillId="0" borderId="0" xfId="0" applyAlignment="1">
      <alignment wrapText="1"/>
    </xf>
    <xf numFmtId="167" fontId="0" fillId="0" borderId="0" xfId="1" applyNumberFormat="1" applyFont="1"/>
    <xf numFmtId="0" fontId="8" fillId="0" borderId="0" xfId="0" applyFont="1" applyAlignment="1">
      <alignment horizontal="center"/>
    </xf>
    <xf numFmtId="0" fontId="9" fillId="0" borderId="0" xfId="2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0" fillId="0" borderId="0" xfId="0" applyFont="1"/>
  </cellXfs>
  <cellStyles count="3">
    <cellStyle name="Hiperlink" xfId="2" builtinId="8"/>
    <cellStyle name="Normal" xfId="0" builtinId="0"/>
    <cellStyle name="Vírgula" xfId="1" builtinId="3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fmlaLink="$C$2" max="30000" page="10" val="0"/>
</file>

<file path=xl/ctrlProps/ctrlProp10.xml><?xml version="1.0" encoding="utf-8"?>
<formControlPr xmlns="http://schemas.microsoft.com/office/spreadsheetml/2009/9/main" objectType="Spin" dx="22" fmlaLink="$C$4" max="30000" page="10" val="172"/>
</file>

<file path=xl/ctrlProps/ctrlProp11.xml><?xml version="1.0" encoding="utf-8"?>
<formControlPr xmlns="http://schemas.microsoft.com/office/spreadsheetml/2009/9/main" objectType="Spin" dx="22" fmlaLink="$D$4" max="30000" page="10" val="9"/>
</file>

<file path=xl/ctrlProps/ctrlProp12.xml><?xml version="1.0" encoding="utf-8"?>
<formControlPr xmlns="http://schemas.microsoft.com/office/spreadsheetml/2009/9/main" objectType="Spin" dx="22" fmlaLink="$E$4" max="30000" page="10" val="0"/>
</file>

<file path=xl/ctrlProps/ctrlProp2.xml><?xml version="1.0" encoding="utf-8"?>
<formControlPr xmlns="http://schemas.microsoft.com/office/spreadsheetml/2009/9/main" objectType="Spin" dx="22" fmlaLink="$D$2" max="30000" page="10" val="0"/>
</file>

<file path=xl/ctrlProps/ctrlProp3.xml><?xml version="1.0" encoding="utf-8"?>
<formControlPr xmlns="http://schemas.microsoft.com/office/spreadsheetml/2009/9/main" objectType="Spin" dx="22" fmlaLink="$E$2" max="30000" page="10" val="0"/>
</file>

<file path=xl/ctrlProps/ctrlProp4.xml><?xml version="1.0" encoding="utf-8"?>
<formControlPr xmlns="http://schemas.microsoft.com/office/spreadsheetml/2009/9/main" objectType="Spin" dx="22" fmlaLink="$B$3" max="30000" page="10" val="121"/>
</file>

<file path=xl/ctrlProps/ctrlProp5.xml><?xml version="1.0" encoding="utf-8"?>
<formControlPr xmlns="http://schemas.microsoft.com/office/spreadsheetml/2009/9/main" objectType="Spin" dx="22" fmlaLink="$C$3" max="30000" page="10" val="79"/>
</file>

<file path=xl/ctrlProps/ctrlProp6.xml><?xml version="1.0" encoding="utf-8"?>
<formControlPr xmlns="http://schemas.microsoft.com/office/spreadsheetml/2009/9/main" objectType="Spin" dx="22" fmlaLink="$D$3" max="30000" page="10" val="0"/>
</file>

<file path=xl/ctrlProps/ctrlProp7.xml><?xml version="1.0" encoding="utf-8"?>
<formControlPr xmlns="http://schemas.microsoft.com/office/spreadsheetml/2009/9/main" objectType="Spin" dx="22" fmlaLink="$E$3" max="30000" page="10" val="0"/>
</file>

<file path=xl/ctrlProps/ctrlProp8.xml><?xml version="1.0" encoding="utf-8"?>
<formControlPr xmlns="http://schemas.microsoft.com/office/spreadsheetml/2009/9/main" objectType="Spin" dx="22" fmlaLink="$B$2" max="30000" page="10" val="200"/>
</file>

<file path=xl/ctrlProps/ctrlProp9.xml><?xml version="1.0" encoding="utf-8"?>
<formControlPr xmlns="http://schemas.microsoft.com/office/spreadsheetml/2009/9/main" objectType="Spin" dx="22" fmlaLink="$B$4" max="30000" page="10" val="2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34771</xdr:colOff>
      <xdr:row>0</xdr:row>
      <xdr:rowOff>8283</xdr:rowOff>
    </xdr:from>
    <xdr:to>
      <xdr:col>11</xdr:col>
      <xdr:colOff>406245</xdr:colOff>
      <xdr:row>17</xdr:row>
      <xdr:rowOff>65432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4054" y="8283"/>
          <a:ext cx="4048952" cy="4049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1</xdr:row>
          <xdr:rowOff>28575</xdr:rowOff>
        </xdr:from>
        <xdr:to>
          <xdr:col>2</xdr:col>
          <xdr:colOff>714375</xdr:colOff>
          <xdr:row>1</xdr:row>
          <xdr:rowOff>285750</xdr:rowOff>
        </xdr:to>
        <xdr:sp macro="" textlink="">
          <xdr:nvSpPr>
            <xdr:cNvPr id="4103" name="Spinner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514350</xdr:colOff>
          <xdr:row>1</xdr:row>
          <xdr:rowOff>9525</xdr:rowOff>
        </xdr:from>
        <xdr:to>
          <xdr:col>3</xdr:col>
          <xdr:colOff>714375</xdr:colOff>
          <xdr:row>1</xdr:row>
          <xdr:rowOff>266700</xdr:rowOff>
        </xdr:to>
        <xdr:sp macro="" textlink="">
          <xdr:nvSpPr>
            <xdr:cNvPr id="4104" name="Spinner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1</xdr:row>
          <xdr:rowOff>19050</xdr:rowOff>
        </xdr:from>
        <xdr:to>
          <xdr:col>4</xdr:col>
          <xdr:colOff>714375</xdr:colOff>
          <xdr:row>1</xdr:row>
          <xdr:rowOff>276225</xdr:rowOff>
        </xdr:to>
        <xdr:sp macro="" textlink="">
          <xdr:nvSpPr>
            <xdr:cNvPr id="4105" name="Spinner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2</xdr:row>
          <xdr:rowOff>28575</xdr:rowOff>
        </xdr:from>
        <xdr:to>
          <xdr:col>1</xdr:col>
          <xdr:colOff>714375</xdr:colOff>
          <xdr:row>2</xdr:row>
          <xdr:rowOff>285750</xdr:rowOff>
        </xdr:to>
        <xdr:sp macro="" textlink="">
          <xdr:nvSpPr>
            <xdr:cNvPr id="4106" name="Spinner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2</xdr:row>
          <xdr:rowOff>28575</xdr:rowOff>
        </xdr:from>
        <xdr:to>
          <xdr:col>2</xdr:col>
          <xdr:colOff>714375</xdr:colOff>
          <xdr:row>2</xdr:row>
          <xdr:rowOff>285750</xdr:rowOff>
        </xdr:to>
        <xdr:sp macro="" textlink="">
          <xdr:nvSpPr>
            <xdr:cNvPr id="4107" name="Spinner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514350</xdr:colOff>
          <xdr:row>2</xdr:row>
          <xdr:rowOff>28575</xdr:rowOff>
        </xdr:from>
        <xdr:to>
          <xdr:col>3</xdr:col>
          <xdr:colOff>714375</xdr:colOff>
          <xdr:row>2</xdr:row>
          <xdr:rowOff>285750</xdr:rowOff>
        </xdr:to>
        <xdr:sp macro="" textlink="">
          <xdr:nvSpPr>
            <xdr:cNvPr id="4108" name="Spinner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2</xdr:row>
          <xdr:rowOff>28575</xdr:rowOff>
        </xdr:from>
        <xdr:to>
          <xdr:col>4</xdr:col>
          <xdr:colOff>714375</xdr:colOff>
          <xdr:row>2</xdr:row>
          <xdr:rowOff>285750</xdr:rowOff>
        </xdr:to>
        <xdr:sp macro="" textlink="">
          <xdr:nvSpPr>
            <xdr:cNvPr id="4109" name="Spinner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1</xdr:row>
          <xdr:rowOff>28575</xdr:rowOff>
        </xdr:from>
        <xdr:to>
          <xdr:col>1</xdr:col>
          <xdr:colOff>714375</xdr:colOff>
          <xdr:row>1</xdr:row>
          <xdr:rowOff>285750</xdr:rowOff>
        </xdr:to>
        <xdr:sp macro="" textlink="">
          <xdr:nvSpPr>
            <xdr:cNvPr id="4110" name="Spinner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514350</xdr:colOff>
          <xdr:row>3</xdr:row>
          <xdr:rowOff>28575</xdr:rowOff>
        </xdr:from>
        <xdr:to>
          <xdr:col>1</xdr:col>
          <xdr:colOff>714375</xdr:colOff>
          <xdr:row>3</xdr:row>
          <xdr:rowOff>285750</xdr:rowOff>
        </xdr:to>
        <xdr:sp macro="" textlink="">
          <xdr:nvSpPr>
            <xdr:cNvPr id="4111" name="Spinner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1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514350</xdr:colOff>
          <xdr:row>3</xdr:row>
          <xdr:rowOff>28575</xdr:rowOff>
        </xdr:from>
        <xdr:to>
          <xdr:col>2</xdr:col>
          <xdr:colOff>714375</xdr:colOff>
          <xdr:row>3</xdr:row>
          <xdr:rowOff>285750</xdr:rowOff>
        </xdr:to>
        <xdr:sp macro="" textlink="">
          <xdr:nvSpPr>
            <xdr:cNvPr id="4112" name="Spinner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514350</xdr:colOff>
          <xdr:row>3</xdr:row>
          <xdr:rowOff>28575</xdr:rowOff>
        </xdr:from>
        <xdr:to>
          <xdr:col>3</xdr:col>
          <xdr:colOff>714375</xdr:colOff>
          <xdr:row>3</xdr:row>
          <xdr:rowOff>285750</xdr:rowOff>
        </xdr:to>
        <xdr:sp macro="" textlink="">
          <xdr:nvSpPr>
            <xdr:cNvPr id="4113" name="Spinner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3</xdr:row>
          <xdr:rowOff>28575</xdr:rowOff>
        </xdr:from>
        <xdr:to>
          <xdr:col>4</xdr:col>
          <xdr:colOff>714375</xdr:colOff>
          <xdr:row>3</xdr:row>
          <xdr:rowOff>285750</xdr:rowOff>
        </xdr:to>
        <xdr:sp macro="" textlink="">
          <xdr:nvSpPr>
            <xdr:cNvPr id="4114" name="Spinner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58620-0AB4-4CEE-A3FC-413C4A0A70EC}" name="Tabela1" displayName="Tabela1" ref="A1:E4" totalsRowShown="0" headerRowDxfId="5" dataDxfId="4">
  <autoFilter ref="A1:E4" xr:uid="{55D58620-0AB4-4CEE-A3FC-413C4A0A70EC}"/>
  <tableColumns count="5">
    <tableColumn id="1" xr3:uid="{C41BCCB1-A96C-4CC6-A357-62A948A0A013}" name="DataSet"/>
    <tableColumn id="2" xr3:uid="{05D31191-51B2-4F42-8495-5F4A879741AC}" name="VP" dataDxfId="3"/>
    <tableColumn id="3" xr3:uid="{F837CAB8-4D1D-44C4-9251-2E6E1CAA0F84}" name="FN" dataDxfId="2"/>
    <tableColumn id="4" xr3:uid="{0E158116-D65F-471D-BDE4-2B3022C8AEA4}" name="FP" dataDxfId="1"/>
    <tableColumn id="5" xr3:uid="{DEF89F11-F84F-4703-9619-811D9A6E2A5F}" name="V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F856-6891-4CC1-B266-0FAB2DB6A7E2}">
  <dimension ref="A1:N201"/>
  <sheetViews>
    <sheetView topLeftCell="F1" zoomScale="85" zoomScaleNormal="85" workbookViewId="0">
      <selection activeCell="I2" sqref="I2"/>
    </sheetView>
  </sheetViews>
  <sheetFormatPr defaultColWidth="19" defaultRowHeight="15"/>
  <cols>
    <col min="1" max="1" width="19.85546875" style="3" bestFit="1" customWidth="1"/>
    <col min="2" max="2" width="25" bestFit="1" customWidth="1"/>
    <col min="3" max="3" width="31.140625" bestFit="1" customWidth="1"/>
    <col min="4" max="5" width="31.140625" customWidth="1"/>
    <col min="6" max="6" width="25" style="6" bestFit="1" customWidth="1"/>
    <col min="7" max="7" width="29.85546875" bestFit="1" customWidth="1"/>
    <col min="8" max="8" width="36.28515625" bestFit="1" customWidth="1"/>
    <col min="9" max="9" width="20.28515625" bestFit="1" customWidth="1"/>
    <col min="10" max="10" width="19.85546875" bestFit="1" customWidth="1"/>
    <col min="11" max="11" width="29.85546875" bestFit="1" customWidth="1"/>
    <col min="12" max="12" width="35.7109375" bestFit="1" customWidth="1"/>
    <col min="13" max="13" width="35.7109375" customWidth="1"/>
  </cols>
  <sheetData>
    <row r="1" spans="1:14">
      <c r="A1" s="3" t="s">
        <v>0</v>
      </c>
      <c r="B1" t="s">
        <v>2</v>
      </c>
      <c r="C1" t="s">
        <v>1</v>
      </c>
      <c r="D1" t="s">
        <v>11</v>
      </c>
      <c r="E1" t="s">
        <v>42</v>
      </c>
      <c r="F1" s="5" t="s">
        <v>3</v>
      </c>
      <c r="G1" t="s">
        <v>4</v>
      </c>
      <c r="H1" t="s">
        <v>5</v>
      </c>
      <c r="I1" t="s">
        <v>42</v>
      </c>
      <c r="J1" t="s">
        <v>6</v>
      </c>
      <c r="K1" t="s">
        <v>7</v>
      </c>
      <c r="L1" t="s">
        <v>8</v>
      </c>
      <c r="M1" t="s">
        <v>11</v>
      </c>
      <c r="N1" t="s">
        <v>42</v>
      </c>
    </row>
    <row r="2" spans="1:14">
      <c r="A2" s="4">
        <v>0.99886629999999998</v>
      </c>
      <c r="B2" s="2">
        <f>SUM(A:A)/200</f>
        <v>0.99679343949999988</v>
      </c>
      <c r="C2" s="2">
        <v>0.99679343949999999</v>
      </c>
      <c r="D2" s="2">
        <v>1</v>
      </c>
      <c r="E2" s="2">
        <f>200/200</f>
        <v>1</v>
      </c>
      <c r="F2" s="1">
        <v>0.97831360000000001</v>
      </c>
      <c r="G2" s="6">
        <f>SUM(F:F)/36</f>
        <v>0.95530222472222226</v>
      </c>
      <c r="H2" s="6">
        <f>SUM(F:F)/200</f>
        <v>0.17195440045000002</v>
      </c>
      <c r="I2">
        <f>36/200</f>
        <v>0.18</v>
      </c>
      <c r="J2" s="7">
        <v>0.98785659999999997</v>
      </c>
      <c r="K2">
        <f>SUM(J:J)/121</f>
        <v>0.97945133735537182</v>
      </c>
      <c r="L2">
        <f>SUM(J:J)/200</f>
        <v>0.59256805909999999</v>
      </c>
      <c r="N2">
        <f>121/200</f>
        <v>0.60499999999999998</v>
      </c>
    </row>
    <row r="3" spans="1:14">
      <c r="A3" s="3">
        <v>0.99663420000000003</v>
      </c>
      <c r="F3" s="1">
        <v>0.92500439999999995</v>
      </c>
      <c r="J3">
        <v>0.98385160000000005</v>
      </c>
    </row>
    <row r="4" spans="1:14">
      <c r="A4" s="3">
        <v>0.99869764000000005</v>
      </c>
      <c r="F4" s="1">
        <v>0.9239271</v>
      </c>
      <c r="J4">
        <v>0.99503759999999997</v>
      </c>
    </row>
    <row r="5" spans="1:14">
      <c r="A5" s="3">
        <v>0.99199826000000002</v>
      </c>
      <c r="C5" s="2"/>
      <c r="D5" s="2"/>
      <c r="E5" s="2"/>
      <c r="F5" s="1">
        <v>0.96996325000000005</v>
      </c>
      <c r="J5">
        <v>0.98587650000000004</v>
      </c>
    </row>
    <row r="6" spans="1:14">
      <c r="A6" s="3">
        <v>0.99919469999999999</v>
      </c>
      <c r="F6" s="1">
        <v>0.94148259999999995</v>
      </c>
      <c r="J6">
        <v>0.9942879</v>
      </c>
    </row>
    <row r="7" spans="1:14">
      <c r="A7" s="3">
        <v>0.99426632999999998</v>
      </c>
      <c r="F7" s="1">
        <v>0.94404180000000004</v>
      </c>
      <c r="J7">
        <v>0.97173290000000001</v>
      </c>
    </row>
    <row r="8" spans="1:14">
      <c r="A8" s="3">
        <v>0.99821705000000005</v>
      </c>
      <c r="F8" s="1">
        <v>0.97497330000000004</v>
      </c>
      <c r="J8">
        <v>0.99098940000000002</v>
      </c>
    </row>
    <row r="9" spans="1:14">
      <c r="A9" s="3">
        <v>0.99294380000000004</v>
      </c>
      <c r="F9" s="1">
        <v>0.91621770000000002</v>
      </c>
      <c r="J9">
        <v>0.93071336000000005</v>
      </c>
    </row>
    <row r="10" spans="1:14">
      <c r="A10" s="3">
        <v>0.99917513000000002</v>
      </c>
      <c r="F10" s="1">
        <v>0.97482203999999995</v>
      </c>
      <c r="J10">
        <v>0.99260630000000005</v>
      </c>
    </row>
    <row r="11" spans="1:14">
      <c r="A11" s="3">
        <v>0.99576193000000002</v>
      </c>
      <c r="F11" s="1">
        <v>0.94292260000000006</v>
      </c>
      <c r="J11">
        <v>0.97350060000000005</v>
      </c>
    </row>
    <row r="12" spans="1:14">
      <c r="A12" s="3">
        <v>0.99921643999999998</v>
      </c>
      <c r="F12" s="1">
        <v>0.94765436999999997</v>
      </c>
      <c r="J12">
        <v>0.9647829</v>
      </c>
    </row>
    <row r="13" spans="1:14">
      <c r="A13" s="3">
        <v>0.99649905999999999</v>
      </c>
      <c r="F13" s="1">
        <v>0.96853800000000001</v>
      </c>
      <c r="J13">
        <v>0.96263796000000001</v>
      </c>
    </row>
    <row r="14" spans="1:14">
      <c r="A14" s="3">
        <v>0.99930954000000005</v>
      </c>
      <c r="F14" s="1">
        <v>0.91593146000000003</v>
      </c>
      <c r="J14">
        <v>0.98826944999999999</v>
      </c>
    </row>
    <row r="15" spans="1:14">
      <c r="A15" s="3">
        <v>0.99722679999999997</v>
      </c>
      <c r="F15" s="1">
        <v>0.99028753999999997</v>
      </c>
      <c r="J15">
        <v>0.98765683000000004</v>
      </c>
    </row>
    <row r="16" spans="1:14">
      <c r="A16" s="3">
        <v>0.99947006000000005</v>
      </c>
      <c r="F16" s="1">
        <v>0.9899519</v>
      </c>
      <c r="J16">
        <v>0.98030669999999998</v>
      </c>
    </row>
    <row r="17" spans="1:10">
      <c r="A17" s="3">
        <v>0.99696390000000001</v>
      </c>
      <c r="F17" s="1">
        <v>0.96749306000000002</v>
      </c>
      <c r="J17">
        <v>0.97770190000000001</v>
      </c>
    </row>
    <row r="18" spans="1:10">
      <c r="A18" s="3">
        <v>0.99908759999999996</v>
      </c>
      <c r="F18" s="1">
        <v>0.98027425999999995</v>
      </c>
      <c r="J18">
        <v>0.99203169999999996</v>
      </c>
    </row>
    <row r="19" spans="1:10">
      <c r="A19" s="3">
        <v>0.99730693999999998</v>
      </c>
      <c r="F19" s="1">
        <v>0.98592500000000005</v>
      </c>
      <c r="J19">
        <v>0.94881444999999998</v>
      </c>
    </row>
    <row r="20" spans="1:10">
      <c r="A20" s="3">
        <v>0.99927515</v>
      </c>
      <c r="F20" s="1">
        <v>0.97293649999999998</v>
      </c>
      <c r="J20">
        <v>0.9907783</v>
      </c>
    </row>
    <row r="21" spans="1:10">
      <c r="A21" s="3">
        <v>0.99797409999999998</v>
      </c>
      <c r="F21" s="1">
        <v>0.97983014999999996</v>
      </c>
      <c r="J21">
        <v>0.97672844000000003</v>
      </c>
    </row>
    <row r="22" spans="1:10">
      <c r="A22" s="3">
        <v>0.99865663000000005</v>
      </c>
      <c r="F22" s="1">
        <v>0.91222510000000001</v>
      </c>
      <c r="J22">
        <v>0.97889680000000001</v>
      </c>
    </row>
    <row r="23" spans="1:10">
      <c r="A23" s="3">
        <v>0.99666710000000003</v>
      </c>
      <c r="F23" s="1">
        <v>0.94758810000000004</v>
      </c>
      <c r="J23">
        <v>0.97147749999999999</v>
      </c>
    </row>
    <row r="24" spans="1:10">
      <c r="A24" s="3">
        <v>0.99933380000000005</v>
      </c>
      <c r="F24" s="1">
        <v>0.96509016000000003</v>
      </c>
      <c r="J24">
        <v>0.96770400000000001</v>
      </c>
    </row>
    <row r="25" spans="1:10">
      <c r="A25" s="3">
        <v>0.99551230000000002</v>
      </c>
      <c r="F25" s="1">
        <v>0.95687734999999996</v>
      </c>
      <c r="J25">
        <v>0.98872817000000002</v>
      </c>
    </row>
    <row r="26" spans="1:10">
      <c r="A26" s="3">
        <v>0.99916830000000001</v>
      </c>
      <c r="F26" s="1">
        <v>0.96976870000000004</v>
      </c>
      <c r="J26">
        <v>0.97730729999999999</v>
      </c>
    </row>
    <row r="27" spans="1:10">
      <c r="A27" s="3">
        <v>0.99590319999999999</v>
      </c>
      <c r="F27" s="1">
        <v>0.96992140000000004</v>
      </c>
      <c r="J27">
        <v>0.96681476</v>
      </c>
    </row>
    <row r="28" spans="1:10">
      <c r="A28" s="3">
        <v>0.99852246</v>
      </c>
      <c r="F28" s="1">
        <v>0.91371290000000005</v>
      </c>
      <c r="J28">
        <v>0.96695142999999995</v>
      </c>
    </row>
    <row r="29" spans="1:10">
      <c r="A29" s="3">
        <v>0.99573310000000004</v>
      </c>
      <c r="F29" s="1">
        <v>0.93301164999999997</v>
      </c>
      <c r="J29">
        <v>0.98299040000000004</v>
      </c>
    </row>
    <row r="30" spans="1:10">
      <c r="A30" s="3">
        <v>0.99927410000000005</v>
      </c>
      <c r="F30" s="1">
        <v>0.93225217000000005</v>
      </c>
      <c r="J30">
        <v>0.97405180000000002</v>
      </c>
    </row>
    <row r="31" spans="1:10">
      <c r="A31" s="3">
        <v>0.99346610000000002</v>
      </c>
      <c r="F31" s="1">
        <v>0.95960920000000005</v>
      </c>
      <c r="J31">
        <v>0.98347150000000005</v>
      </c>
    </row>
    <row r="32" spans="1:10">
      <c r="A32" s="3">
        <v>0.99891949999999996</v>
      </c>
      <c r="F32" s="1">
        <v>0.92524969999999995</v>
      </c>
      <c r="J32">
        <v>0.93439779999999995</v>
      </c>
    </row>
    <row r="33" spans="1:10">
      <c r="A33" s="3">
        <v>0.99644779999999999</v>
      </c>
      <c r="F33" s="1">
        <v>0.96142656000000004</v>
      </c>
      <c r="J33">
        <v>0.98950726</v>
      </c>
    </row>
    <row r="34" spans="1:10">
      <c r="A34" s="3">
        <v>0.99918980000000002</v>
      </c>
      <c r="F34" s="1">
        <v>0.97555440000000004</v>
      </c>
      <c r="J34">
        <v>0.98210180000000002</v>
      </c>
    </row>
    <row r="35" spans="1:10">
      <c r="A35" s="3">
        <v>0.99457079999999998</v>
      </c>
      <c r="F35" s="1">
        <v>0.97902155000000002</v>
      </c>
      <c r="J35">
        <v>0.99068319999999999</v>
      </c>
    </row>
    <row r="36" spans="1:10">
      <c r="A36" s="3">
        <v>0.99933309999999997</v>
      </c>
      <c r="F36" s="1">
        <v>0.90386206000000002</v>
      </c>
      <c r="J36">
        <v>0.99019299999999999</v>
      </c>
    </row>
    <row r="37" spans="1:10">
      <c r="A37" s="3">
        <v>0.99677073999999999</v>
      </c>
      <c r="F37" s="1">
        <v>0.99521846000000003</v>
      </c>
      <c r="J37">
        <v>0.93211602999999998</v>
      </c>
    </row>
    <row r="38" spans="1:10">
      <c r="A38" s="3">
        <v>0.99883955999999996</v>
      </c>
      <c r="J38">
        <v>0.92644789999999999</v>
      </c>
    </row>
    <row r="39" spans="1:10">
      <c r="A39" s="3">
        <v>0.99585789999999996</v>
      </c>
      <c r="J39">
        <v>0.99376595000000001</v>
      </c>
    </row>
    <row r="40" spans="1:10">
      <c r="A40" s="3">
        <v>0.99872285000000005</v>
      </c>
      <c r="J40">
        <v>0.97786419999999996</v>
      </c>
    </row>
    <row r="41" spans="1:10">
      <c r="A41" s="3">
        <v>0.99756409999999995</v>
      </c>
      <c r="J41">
        <v>0.99680150000000001</v>
      </c>
    </row>
    <row r="42" spans="1:10">
      <c r="A42" s="3">
        <v>0.99895990000000001</v>
      </c>
      <c r="J42">
        <v>0.99245490000000003</v>
      </c>
    </row>
    <row r="43" spans="1:10">
      <c r="A43" s="3">
        <v>0.99734663999999995</v>
      </c>
      <c r="J43">
        <v>0.97921420000000003</v>
      </c>
    </row>
    <row r="44" spans="1:10">
      <c r="A44" s="3">
        <v>0.99921906000000005</v>
      </c>
      <c r="J44">
        <v>0.97380820000000001</v>
      </c>
    </row>
    <row r="45" spans="1:10">
      <c r="A45" s="3">
        <v>0.99865459999999995</v>
      </c>
      <c r="J45">
        <v>0.99261003999999997</v>
      </c>
    </row>
    <row r="46" spans="1:10">
      <c r="A46" s="3">
        <v>0.99903249999999999</v>
      </c>
      <c r="J46">
        <v>0.99278354999999996</v>
      </c>
    </row>
    <row r="47" spans="1:10">
      <c r="A47" s="3">
        <v>0.99733232999999999</v>
      </c>
      <c r="J47">
        <v>0.98950945999999995</v>
      </c>
    </row>
    <row r="48" spans="1:10">
      <c r="A48" s="3">
        <v>0.99910104</v>
      </c>
      <c r="J48">
        <v>0.98867459999999996</v>
      </c>
    </row>
    <row r="49" spans="1:10">
      <c r="A49" s="3">
        <v>0.99546610000000002</v>
      </c>
      <c r="J49">
        <v>0.97410154000000004</v>
      </c>
    </row>
    <row r="50" spans="1:10">
      <c r="A50" s="3">
        <v>0.99891890000000005</v>
      </c>
      <c r="J50">
        <v>0.9807998</v>
      </c>
    </row>
    <row r="51" spans="1:10">
      <c r="A51" s="3">
        <v>0.99423720000000004</v>
      </c>
      <c r="J51">
        <v>0.99777490000000002</v>
      </c>
    </row>
    <row r="52" spans="1:10">
      <c r="A52" s="3">
        <v>0.99926939999999997</v>
      </c>
      <c r="J52">
        <v>0.96654516000000001</v>
      </c>
    </row>
    <row r="53" spans="1:10">
      <c r="A53" s="3">
        <v>0.99007416000000004</v>
      </c>
      <c r="J53">
        <v>0.99542489999999995</v>
      </c>
    </row>
    <row r="54" spans="1:10">
      <c r="A54" s="3">
        <v>0.99860340000000003</v>
      </c>
      <c r="J54">
        <v>0.973047</v>
      </c>
    </row>
    <row r="55" spans="1:10">
      <c r="A55" s="3">
        <v>0.99762315000000001</v>
      </c>
      <c r="J55">
        <v>0.99331855999999996</v>
      </c>
    </row>
    <row r="56" spans="1:10">
      <c r="A56" s="3">
        <v>0.99901510000000004</v>
      </c>
      <c r="J56">
        <v>0.96045100000000005</v>
      </c>
    </row>
    <row r="57" spans="1:10">
      <c r="A57" s="3">
        <v>0.99667525000000001</v>
      </c>
      <c r="J57">
        <v>0.98429465000000005</v>
      </c>
    </row>
    <row r="58" spans="1:10">
      <c r="A58" s="3">
        <v>0.99898010000000004</v>
      </c>
      <c r="J58">
        <v>0.99663769999999996</v>
      </c>
    </row>
    <row r="59" spans="1:10">
      <c r="A59" s="3">
        <v>0.99442226</v>
      </c>
      <c r="J59">
        <v>0.9503336</v>
      </c>
    </row>
    <row r="60" spans="1:10">
      <c r="A60" s="3">
        <v>0.99887570000000003</v>
      </c>
      <c r="J60">
        <v>0.99489826000000003</v>
      </c>
    </row>
    <row r="61" spans="1:10">
      <c r="A61" s="3">
        <v>0.99534120000000004</v>
      </c>
      <c r="J61">
        <v>0.99243236000000001</v>
      </c>
    </row>
    <row r="62" spans="1:10">
      <c r="A62" s="3">
        <v>0.99860305000000005</v>
      </c>
      <c r="J62">
        <v>0.99292239999999998</v>
      </c>
    </row>
    <row r="63" spans="1:10">
      <c r="A63" s="3">
        <v>0.99729734999999997</v>
      </c>
      <c r="J63">
        <v>0.99643576</v>
      </c>
    </row>
    <row r="64" spans="1:10">
      <c r="A64" s="3">
        <v>0.99913114000000003</v>
      </c>
      <c r="J64">
        <v>0.98331239999999998</v>
      </c>
    </row>
    <row r="65" spans="1:10">
      <c r="A65" s="3">
        <v>0.99307429999999997</v>
      </c>
      <c r="J65">
        <v>0.99123050000000001</v>
      </c>
    </row>
    <row r="66" spans="1:10">
      <c r="A66" s="3">
        <v>0.99817350000000005</v>
      </c>
      <c r="J66">
        <v>0.99399249999999995</v>
      </c>
    </row>
    <row r="67" spans="1:10">
      <c r="A67" s="3">
        <v>0.99757019999999996</v>
      </c>
      <c r="J67">
        <v>0.99599934000000001</v>
      </c>
    </row>
    <row r="68" spans="1:10">
      <c r="A68" s="3">
        <v>0.99907219999999997</v>
      </c>
      <c r="J68">
        <v>0.96144205000000005</v>
      </c>
    </row>
    <row r="69" spans="1:10">
      <c r="A69" s="3">
        <v>0.99399685999999998</v>
      </c>
      <c r="J69">
        <v>0.99169682999999997</v>
      </c>
    </row>
    <row r="70" spans="1:10">
      <c r="A70" s="3">
        <v>0.99833554000000002</v>
      </c>
      <c r="J70">
        <v>0.99009997000000005</v>
      </c>
    </row>
    <row r="71" spans="1:10">
      <c r="A71" s="3">
        <v>0.99694050000000001</v>
      </c>
      <c r="J71">
        <v>0.99087899999999995</v>
      </c>
    </row>
    <row r="72" spans="1:10">
      <c r="A72" s="3">
        <v>0.99913700000000005</v>
      </c>
      <c r="J72">
        <v>0.99623930000000005</v>
      </c>
    </row>
    <row r="73" spans="1:10">
      <c r="A73" s="3">
        <v>0.99619939999999996</v>
      </c>
      <c r="J73">
        <v>0.90545505000000004</v>
      </c>
    </row>
    <row r="74" spans="1:10">
      <c r="A74" s="3">
        <v>0.99835180000000001</v>
      </c>
      <c r="J74">
        <v>0.98793876000000003</v>
      </c>
    </row>
    <row r="75" spans="1:10">
      <c r="A75" s="3">
        <v>0.99653195999999999</v>
      </c>
      <c r="J75">
        <v>0.97471580000000002</v>
      </c>
    </row>
    <row r="76" spans="1:10">
      <c r="A76" s="3">
        <v>0.99930549999999996</v>
      </c>
      <c r="J76">
        <v>0.99187939999999997</v>
      </c>
    </row>
    <row r="77" spans="1:10">
      <c r="A77" s="3">
        <v>0.99495610000000001</v>
      </c>
      <c r="J77">
        <v>0.99282724</v>
      </c>
    </row>
    <row r="78" spans="1:10">
      <c r="A78" s="3">
        <v>0.99860839999999995</v>
      </c>
      <c r="J78">
        <v>0.99342819999999998</v>
      </c>
    </row>
    <row r="79" spans="1:10">
      <c r="A79" s="3">
        <v>0.98873246000000004</v>
      </c>
      <c r="J79">
        <v>0.99320847000000001</v>
      </c>
    </row>
    <row r="80" spans="1:10">
      <c r="A80" s="3">
        <v>0.99904983999999997</v>
      </c>
      <c r="J80">
        <v>0.98990310000000004</v>
      </c>
    </row>
    <row r="81" spans="1:10">
      <c r="A81" s="3">
        <v>0.99536069999999999</v>
      </c>
      <c r="J81">
        <v>0.99412655999999999</v>
      </c>
    </row>
    <row r="82" spans="1:10">
      <c r="A82" s="3">
        <v>0.99853705999999998</v>
      </c>
      <c r="J82">
        <v>0.99590164000000003</v>
      </c>
    </row>
    <row r="83" spans="1:10">
      <c r="A83" s="3">
        <v>0.98139805000000002</v>
      </c>
      <c r="J83">
        <v>0.98280049999999997</v>
      </c>
    </row>
    <row r="84" spans="1:10">
      <c r="A84" s="3">
        <v>0.99872070000000002</v>
      </c>
      <c r="J84">
        <v>0.98714860000000004</v>
      </c>
    </row>
    <row r="85" spans="1:10">
      <c r="A85" s="3">
        <v>0.99007016000000003</v>
      </c>
      <c r="J85">
        <v>0.94023484000000002</v>
      </c>
    </row>
    <row r="86" spans="1:10">
      <c r="A86" s="3">
        <v>0.99797849999999999</v>
      </c>
      <c r="J86">
        <v>0.99603240000000004</v>
      </c>
    </row>
    <row r="87" spans="1:10">
      <c r="A87" s="3">
        <v>0.99713540000000001</v>
      </c>
      <c r="J87">
        <v>0.99392502999999999</v>
      </c>
    </row>
    <row r="88" spans="1:10">
      <c r="A88" s="3">
        <v>0.99636685999999997</v>
      </c>
      <c r="J88">
        <v>0.99251383999999998</v>
      </c>
    </row>
    <row r="89" spans="1:10">
      <c r="A89" s="3">
        <v>0.99236614000000001</v>
      </c>
      <c r="J89">
        <v>0.99578493999999995</v>
      </c>
    </row>
    <row r="90" spans="1:10">
      <c r="A90" s="3">
        <v>0.99879116000000001</v>
      </c>
      <c r="J90">
        <v>0.97870000000000001</v>
      </c>
    </row>
    <row r="91" spans="1:10">
      <c r="A91" s="3">
        <v>0.99091560000000001</v>
      </c>
      <c r="J91">
        <v>0.97728340000000002</v>
      </c>
    </row>
    <row r="92" spans="1:10">
      <c r="A92" s="3">
        <v>0.99905425000000003</v>
      </c>
      <c r="J92">
        <v>0.97941076999999999</v>
      </c>
    </row>
    <row r="93" spans="1:10">
      <c r="A93" s="3">
        <v>0.98987853999999997</v>
      </c>
      <c r="J93">
        <v>0.99512356999999996</v>
      </c>
    </row>
    <row r="94" spans="1:10">
      <c r="A94" s="3">
        <v>0.99846869999999999</v>
      </c>
      <c r="J94">
        <v>0.98490774999999997</v>
      </c>
    </row>
    <row r="95" spans="1:10">
      <c r="A95" s="3">
        <v>0.99554730000000002</v>
      </c>
      <c r="J95">
        <v>0.98150970000000004</v>
      </c>
    </row>
    <row r="96" spans="1:10">
      <c r="A96" s="3">
        <v>0.99932529999999997</v>
      </c>
      <c r="J96">
        <v>0.91804799999999998</v>
      </c>
    </row>
    <row r="97" spans="1:10">
      <c r="A97" s="3">
        <v>0.99598396</v>
      </c>
      <c r="J97">
        <v>0.9877551</v>
      </c>
    </row>
    <row r="98" spans="1:10">
      <c r="A98" s="3">
        <v>0.99928826000000004</v>
      </c>
      <c r="J98">
        <v>0.99474969999999996</v>
      </c>
    </row>
    <row r="99" spans="1:10">
      <c r="A99" s="3">
        <v>0.99511649999999996</v>
      </c>
      <c r="J99">
        <v>0.98487769999999997</v>
      </c>
    </row>
    <row r="100" spans="1:10">
      <c r="A100" s="3">
        <v>0.99900997000000002</v>
      </c>
      <c r="J100">
        <v>0.99017184999999996</v>
      </c>
    </row>
    <row r="101" spans="1:10">
      <c r="A101" s="3">
        <v>0.99533179999999999</v>
      </c>
      <c r="J101">
        <v>0.96954110000000004</v>
      </c>
    </row>
    <row r="102" spans="1:10">
      <c r="A102" s="3">
        <v>0.9986739</v>
      </c>
      <c r="J102">
        <v>0.96687869999999998</v>
      </c>
    </row>
    <row r="103" spans="1:10">
      <c r="A103" s="3">
        <v>0.99490080000000003</v>
      </c>
      <c r="J103">
        <v>0.98762799999999995</v>
      </c>
    </row>
    <row r="104" spans="1:10">
      <c r="A104" s="3">
        <v>0.99810200000000004</v>
      </c>
      <c r="J104">
        <v>0.9836473</v>
      </c>
    </row>
    <row r="105" spans="1:10">
      <c r="A105" s="3">
        <v>0.93581800000000004</v>
      </c>
      <c r="J105">
        <v>0.99634993000000005</v>
      </c>
    </row>
    <row r="106" spans="1:10">
      <c r="A106" s="3">
        <v>0.99854830000000006</v>
      </c>
      <c r="J106">
        <v>0.98708530000000005</v>
      </c>
    </row>
    <row r="107" spans="1:10">
      <c r="A107" s="3">
        <v>0.99672760000000005</v>
      </c>
      <c r="J107">
        <v>0.99468449999999997</v>
      </c>
    </row>
    <row r="108" spans="1:10">
      <c r="A108" s="3">
        <v>0.99805920000000004</v>
      </c>
      <c r="J108">
        <v>0.99656990000000001</v>
      </c>
    </row>
    <row r="109" spans="1:10">
      <c r="A109" s="3">
        <v>0.99747722999999999</v>
      </c>
      <c r="J109">
        <v>0.97307500000000002</v>
      </c>
    </row>
    <row r="110" spans="1:10">
      <c r="A110" s="3">
        <v>0.99903920000000002</v>
      </c>
      <c r="J110">
        <v>0.92099109999999995</v>
      </c>
    </row>
    <row r="111" spans="1:10">
      <c r="A111" s="3">
        <v>0.99791879999999999</v>
      </c>
      <c r="J111">
        <v>0.99362139999999999</v>
      </c>
    </row>
    <row r="112" spans="1:10">
      <c r="A112" s="3">
        <v>0.99682163999999995</v>
      </c>
      <c r="J112">
        <v>0.96432096</v>
      </c>
    </row>
    <row r="113" spans="1:10">
      <c r="A113" s="3">
        <v>0.99313099999999999</v>
      </c>
      <c r="J113">
        <v>0.98379059999999996</v>
      </c>
    </row>
    <row r="114" spans="1:10">
      <c r="A114" s="3">
        <v>0.99820909999999996</v>
      </c>
      <c r="J114">
        <v>0.98507743999999997</v>
      </c>
    </row>
    <row r="115" spans="1:10">
      <c r="A115" s="3">
        <v>0.99564629999999998</v>
      </c>
      <c r="J115">
        <v>0.94451779999999996</v>
      </c>
    </row>
    <row r="116" spans="1:10">
      <c r="A116" s="3">
        <v>0.99859520000000002</v>
      </c>
      <c r="J116">
        <v>0.98826700000000001</v>
      </c>
    </row>
    <row r="117" spans="1:10">
      <c r="A117" s="3">
        <v>0.99764085000000002</v>
      </c>
      <c r="J117">
        <v>0.92217570000000004</v>
      </c>
    </row>
    <row r="118" spans="1:10">
      <c r="A118" s="3">
        <v>0.99843769999999998</v>
      </c>
      <c r="J118">
        <v>0.98719670000000004</v>
      </c>
    </row>
    <row r="119" spans="1:10">
      <c r="A119" s="3">
        <v>0.99441343999999998</v>
      </c>
      <c r="J119">
        <v>0.99225929999999996</v>
      </c>
    </row>
    <row r="120" spans="1:10">
      <c r="A120" s="3">
        <v>0.9986583</v>
      </c>
      <c r="J120">
        <v>0.99231356000000004</v>
      </c>
    </row>
    <row r="121" spans="1:10">
      <c r="A121" s="3">
        <v>0.99780709999999995</v>
      </c>
      <c r="J121">
        <v>0.98415220000000003</v>
      </c>
    </row>
    <row r="122" spans="1:10">
      <c r="A122" s="3">
        <v>0.99919075000000002</v>
      </c>
      <c r="J122">
        <v>0.91730829999999997</v>
      </c>
    </row>
    <row r="123" spans="1:10">
      <c r="A123" s="3">
        <v>0.99758862999999998</v>
      </c>
    </row>
    <row r="124" spans="1:10">
      <c r="A124" s="3">
        <v>0.99755930000000004</v>
      </c>
    </row>
    <row r="125" spans="1:10">
      <c r="A125" s="3">
        <v>0.99645570000000006</v>
      </c>
    </row>
    <row r="126" spans="1:10">
      <c r="A126" s="3">
        <v>0.99821269999999995</v>
      </c>
    </row>
    <row r="127" spans="1:10">
      <c r="A127" s="3">
        <v>0.99708529999999995</v>
      </c>
    </row>
    <row r="128" spans="1:10">
      <c r="A128" s="3">
        <v>0.99906620000000002</v>
      </c>
    </row>
    <row r="129" spans="1:1">
      <c r="A129" s="3">
        <v>0.99707710000000005</v>
      </c>
    </row>
    <row r="130" spans="1:1">
      <c r="A130" s="3">
        <v>0.9991042</v>
      </c>
    </row>
    <row r="131" spans="1:1">
      <c r="A131" s="3">
        <v>0.99654799999999999</v>
      </c>
    </row>
    <row r="132" spans="1:1">
      <c r="A132" s="3">
        <v>0.99876860000000001</v>
      </c>
    </row>
    <row r="133" spans="1:1">
      <c r="A133" s="3">
        <v>0.9981527</v>
      </c>
    </row>
    <row r="134" spans="1:1">
      <c r="A134" s="3">
        <v>0.99897754000000005</v>
      </c>
    </row>
    <row r="135" spans="1:1">
      <c r="A135" s="3">
        <v>0.9951084</v>
      </c>
    </row>
    <row r="136" spans="1:1">
      <c r="A136" s="3">
        <v>0.99872369999999999</v>
      </c>
    </row>
    <row r="137" spans="1:1">
      <c r="A137" s="3">
        <v>0.99692035000000001</v>
      </c>
    </row>
    <row r="138" spans="1:1">
      <c r="A138" s="3">
        <v>0.99831842999999998</v>
      </c>
    </row>
    <row r="139" spans="1:1">
      <c r="A139" s="3">
        <v>0.99580539999999995</v>
      </c>
    </row>
    <row r="140" spans="1:1">
      <c r="A140" s="3">
        <v>0.99894479999999997</v>
      </c>
    </row>
    <row r="141" spans="1:1">
      <c r="A141" s="3">
        <v>0.98530245000000005</v>
      </c>
    </row>
    <row r="142" spans="1:1">
      <c r="A142" s="3">
        <v>0.99913569999999996</v>
      </c>
    </row>
    <row r="143" spans="1:1">
      <c r="A143" s="3">
        <v>0.99606589999999995</v>
      </c>
    </row>
    <row r="144" spans="1:1">
      <c r="A144" s="3">
        <v>0.99937624000000003</v>
      </c>
    </row>
    <row r="145" spans="1:1">
      <c r="A145" s="3">
        <v>0.99241699999999999</v>
      </c>
    </row>
    <row r="146" spans="1:1">
      <c r="A146" s="3">
        <v>0.99804484999999998</v>
      </c>
    </row>
    <row r="147" spans="1:1">
      <c r="A147" s="3">
        <v>0.99666909999999997</v>
      </c>
    </row>
    <row r="148" spans="1:1">
      <c r="A148" s="3">
        <v>0.99895860000000003</v>
      </c>
    </row>
    <row r="149" spans="1:1">
      <c r="A149" s="3">
        <v>0.99662879999999998</v>
      </c>
    </row>
    <row r="150" spans="1:1">
      <c r="A150" s="3">
        <v>0.9992084</v>
      </c>
    </row>
    <row r="151" spans="1:1">
      <c r="A151" s="3">
        <v>0.99464755999999999</v>
      </c>
    </row>
    <row r="152" spans="1:1">
      <c r="A152" s="3">
        <v>0.99858199999999997</v>
      </c>
    </row>
    <row r="153" spans="1:1">
      <c r="A153" s="3">
        <v>0.99806669999999997</v>
      </c>
    </row>
    <row r="154" spans="1:1">
      <c r="A154" s="3">
        <v>0.99873584999999998</v>
      </c>
    </row>
    <row r="155" spans="1:1">
      <c r="A155" s="3">
        <v>0.99734204999999998</v>
      </c>
    </row>
    <row r="156" spans="1:1">
      <c r="A156" s="3">
        <v>0.99887126999999998</v>
      </c>
    </row>
    <row r="157" spans="1:1">
      <c r="A157" s="3">
        <v>0.99614939999999996</v>
      </c>
    </row>
    <row r="158" spans="1:1">
      <c r="A158" s="3">
        <v>0.99902546000000003</v>
      </c>
    </row>
    <row r="159" spans="1:1">
      <c r="A159" s="3">
        <v>0.99780506000000002</v>
      </c>
    </row>
    <row r="160" spans="1:1">
      <c r="A160" s="3">
        <v>0.99900705000000001</v>
      </c>
    </row>
    <row r="161" spans="1:1">
      <c r="A161" s="3">
        <v>0.99494260000000001</v>
      </c>
    </row>
    <row r="162" spans="1:1">
      <c r="A162" s="3">
        <v>0.99930954000000005</v>
      </c>
    </row>
    <row r="163" spans="1:1">
      <c r="A163" s="3">
        <v>0.99019389999999996</v>
      </c>
    </row>
    <row r="164" spans="1:1">
      <c r="A164" s="3">
        <v>0.99913810000000003</v>
      </c>
    </row>
    <row r="165" spans="1:1">
      <c r="A165" s="3">
        <v>0.99612719999999999</v>
      </c>
    </row>
    <row r="166" spans="1:1">
      <c r="A166" s="3">
        <v>0.99875546000000004</v>
      </c>
    </row>
    <row r="167" spans="1:1">
      <c r="A167" s="3">
        <v>0.99351716000000001</v>
      </c>
    </row>
    <row r="168" spans="1:1">
      <c r="A168" s="3">
        <v>0.99826380000000003</v>
      </c>
    </row>
    <row r="169" spans="1:1">
      <c r="A169" s="3">
        <v>0.99479795000000004</v>
      </c>
    </row>
    <row r="170" spans="1:1">
      <c r="A170" s="3">
        <v>0.99901985999999998</v>
      </c>
    </row>
    <row r="171" spans="1:1">
      <c r="A171" s="3">
        <v>0.99453133000000005</v>
      </c>
    </row>
    <row r="172" spans="1:1">
      <c r="A172" s="3">
        <v>0.99905750000000004</v>
      </c>
    </row>
    <row r="173" spans="1:1">
      <c r="A173" s="3">
        <v>0.99678909999999998</v>
      </c>
    </row>
    <row r="174" spans="1:1">
      <c r="A174" s="3">
        <v>0.99883692999999996</v>
      </c>
    </row>
    <row r="175" spans="1:1">
      <c r="A175" s="3">
        <v>0.99727600000000005</v>
      </c>
    </row>
    <row r="176" spans="1:1">
      <c r="A176" s="3">
        <v>0.99914990000000004</v>
      </c>
    </row>
    <row r="177" spans="1:1">
      <c r="A177" s="3">
        <v>0.99559045000000002</v>
      </c>
    </row>
    <row r="178" spans="1:1">
      <c r="A178" s="3">
        <v>0.99927109999999997</v>
      </c>
    </row>
    <row r="179" spans="1:1">
      <c r="A179" s="3">
        <v>0.99736016999999999</v>
      </c>
    </row>
    <row r="180" spans="1:1">
      <c r="A180" s="3">
        <v>0.99907409999999996</v>
      </c>
    </row>
    <row r="181" spans="1:1">
      <c r="A181" s="3">
        <v>0.99696890000000005</v>
      </c>
    </row>
    <row r="182" spans="1:1">
      <c r="A182" s="3">
        <v>0.99834573000000004</v>
      </c>
    </row>
    <row r="183" spans="1:1">
      <c r="A183" s="3">
        <v>0.99666960000000004</v>
      </c>
    </row>
    <row r="184" spans="1:1">
      <c r="A184" s="3">
        <v>0.99922480000000002</v>
      </c>
    </row>
    <row r="185" spans="1:1">
      <c r="A185" s="3">
        <v>0.99589309999999998</v>
      </c>
    </row>
    <row r="186" spans="1:1">
      <c r="A186" s="3">
        <v>0.99914670000000005</v>
      </c>
    </row>
    <row r="187" spans="1:1">
      <c r="A187" s="3">
        <v>0.9878709</v>
      </c>
    </row>
    <row r="188" spans="1:1">
      <c r="A188" s="3">
        <v>0.99917619999999996</v>
      </c>
    </row>
    <row r="189" spans="1:1">
      <c r="A189" s="3">
        <v>0.99547123999999998</v>
      </c>
    </row>
    <row r="190" spans="1:1">
      <c r="A190" s="3">
        <v>0.99882764000000002</v>
      </c>
    </row>
    <row r="191" spans="1:1">
      <c r="A191" s="3">
        <v>0.9981565</v>
      </c>
    </row>
    <row r="192" spans="1:1">
      <c r="A192" s="3">
        <v>0.99914205</v>
      </c>
    </row>
    <row r="193" spans="1:1">
      <c r="A193" s="3">
        <v>0.99670875000000003</v>
      </c>
    </row>
    <row r="194" spans="1:1">
      <c r="A194" s="3">
        <v>0.99913649999999998</v>
      </c>
    </row>
    <row r="195" spans="1:1">
      <c r="A195" s="3">
        <v>0.99816229999999995</v>
      </c>
    </row>
    <row r="196" spans="1:1">
      <c r="A196" s="3">
        <v>0.99901783</v>
      </c>
    </row>
    <row r="197" spans="1:1">
      <c r="A197" s="3">
        <v>0.99531289999999994</v>
      </c>
    </row>
    <row r="198" spans="1:1">
      <c r="A198" s="3">
        <v>0.99922929999999999</v>
      </c>
    </row>
    <row r="199" spans="1:1">
      <c r="A199" s="3">
        <v>0.99687683999999999</v>
      </c>
    </row>
    <row r="200" spans="1:1">
      <c r="A200" s="3">
        <v>0.99897539999999996</v>
      </c>
    </row>
    <row r="201" spans="1:1">
      <c r="A201" s="3">
        <v>0.99570150000000002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6F97-D86A-4E73-8F2A-9CFBCFC6097B}">
  <dimension ref="A1:G22"/>
  <sheetViews>
    <sheetView tabSelected="1" zoomScale="115" zoomScaleNormal="115" workbookViewId="0">
      <selection activeCell="C5" sqref="C5"/>
    </sheetView>
  </sheetViews>
  <sheetFormatPr defaultRowHeight="15"/>
  <cols>
    <col min="1" max="1" width="19.7109375" customWidth="1"/>
    <col min="2" max="5" width="10.85546875" style="27" customWidth="1"/>
  </cols>
  <sheetData>
    <row r="1" spans="1:7">
      <c r="A1" s="25" t="s">
        <v>43</v>
      </c>
      <c r="B1" s="28" t="s">
        <v>47</v>
      </c>
      <c r="C1" s="28" t="s">
        <v>48</v>
      </c>
      <c r="D1" s="28" t="s">
        <v>49</v>
      </c>
      <c r="E1" s="28" t="s">
        <v>50</v>
      </c>
    </row>
    <row r="2" spans="1:7" ht="23.25" customHeight="1">
      <c r="A2" t="s">
        <v>44</v>
      </c>
      <c r="B2" s="27">
        <v>200</v>
      </c>
      <c r="C2" s="27">
        <v>0</v>
      </c>
      <c r="D2" s="27">
        <v>0</v>
      </c>
      <c r="E2" s="27">
        <v>0</v>
      </c>
    </row>
    <row r="3" spans="1:7" ht="23.25" customHeight="1">
      <c r="A3" t="s">
        <v>45</v>
      </c>
      <c r="B3" s="27">
        <v>121</v>
      </c>
      <c r="C3" s="27">
        <v>79</v>
      </c>
      <c r="D3" s="27">
        <v>0</v>
      </c>
      <c r="E3" s="27">
        <v>0</v>
      </c>
    </row>
    <row r="4" spans="1:7" ht="23.25" customHeight="1">
      <c r="A4" t="s">
        <v>46</v>
      </c>
      <c r="B4" s="27">
        <v>28</v>
      </c>
      <c r="C4" s="27">
        <v>172</v>
      </c>
      <c r="D4" s="27">
        <v>9</v>
      </c>
      <c r="E4" s="27">
        <v>0</v>
      </c>
    </row>
    <row r="5" spans="1:7" ht="23.25" customHeight="1">
      <c r="B5" s="29"/>
      <c r="C5" s="30"/>
      <c r="D5" s="30"/>
      <c r="E5" s="30"/>
    </row>
    <row r="6" spans="1:7" ht="23.25" customHeight="1">
      <c r="B6" s="29"/>
      <c r="C6" s="30"/>
      <c r="D6" s="30"/>
      <c r="E6" s="30"/>
    </row>
    <row r="7" spans="1:7" ht="23.25" customHeight="1">
      <c r="B7" s="29"/>
      <c r="C7" s="30"/>
      <c r="D7" s="30"/>
      <c r="E7" s="30"/>
    </row>
    <row r="8" spans="1:7" ht="23.25" customHeight="1"/>
    <row r="9" spans="1:7">
      <c r="G9" s="31"/>
    </row>
    <row r="22" spans="1:1">
      <c r="A22" s="2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Spinner 7">
              <controlPr defaultSize="0" autoPict="0">
                <anchor moveWithCells="1" sizeWithCells="1">
                  <from>
                    <xdr:col>2</xdr:col>
                    <xdr:colOff>514350</xdr:colOff>
                    <xdr:row>1</xdr:row>
                    <xdr:rowOff>28575</xdr:rowOff>
                  </from>
                  <to>
                    <xdr:col>2</xdr:col>
                    <xdr:colOff>714375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Spinner 8">
              <controlPr defaultSize="0" autoPict="0">
                <anchor moveWithCells="1" sizeWithCells="1">
                  <from>
                    <xdr:col>3</xdr:col>
                    <xdr:colOff>514350</xdr:colOff>
                    <xdr:row>1</xdr:row>
                    <xdr:rowOff>9525</xdr:rowOff>
                  </from>
                  <to>
                    <xdr:col>3</xdr:col>
                    <xdr:colOff>714375</xdr:colOff>
                    <xdr:row>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Spinner 9">
              <controlPr defaultSize="0" autoPict="0">
                <anchor moveWithCells="1" sizeWithCells="1">
                  <from>
                    <xdr:col>4</xdr:col>
                    <xdr:colOff>514350</xdr:colOff>
                    <xdr:row>1</xdr:row>
                    <xdr:rowOff>19050</xdr:rowOff>
                  </from>
                  <to>
                    <xdr:col>4</xdr:col>
                    <xdr:colOff>714375</xdr:colOff>
                    <xdr:row>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Spinner 10">
              <controlPr defaultSize="0" autoPict="0">
                <anchor moveWithCells="1" sizeWithCells="1">
                  <from>
                    <xdr:col>1</xdr:col>
                    <xdr:colOff>514350</xdr:colOff>
                    <xdr:row>2</xdr:row>
                    <xdr:rowOff>28575</xdr:rowOff>
                  </from>
                  <to>
                    <xdr:col>1</xdr:col>
                    <xdr:colOff>714375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Spinner 11">
              <controlPr defaultSize="0" autoPict="0">
                <anchor moveWithCells="1" sizeWithCells="1">
                  <from>
                    <xdr:col>2</xdr:col>
                    <xdr:colOff>514350</xdr:colOff>
                    <xdr:row>2</xdr:row>
                    <xdr:rowOff>28575</xdr:rowOff>
                  </from>
                  <to>
                    <xdr:col>2</xdr:col>
                    <xdr:colOff>714375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9" name="Spinner 12">
              <controlPr defaultSize="0" autoPict="0">
                <anchor moveWithCells="1" sizeWithCells="1">
                  <from>
                    <xdr:col>3</xdr:col>
                    <xdr:colOff>514350</xdr:colOff>
                    <xdr:row>2</xdr:row>
                    <xdr:rowOff>28575</xdr:rowOff>
                  </from>
                  <to>
                    <xdr:col>3</xdr:col>
                    <xdr:colOff>714375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0" name="Spinner 13">
              <controlPr defaultSize="0" autoPict="0">
                <anchor moveWithCells="1" sizeWithCells="1">
                  <from>
                    <xdr:col>4</xdr:col>
                    <xdr:colOff>514350</xdr:colOff>
                    <xdr:row>2</xdr:row>
                    <xdr:rowOff>28575</xdr:rowOff>
                  </from>
                  <to>
                    <xdr:col>4</xdr:col>
                    <xdr:colOff>714375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1" name="Spinner 14">
              <controlPr defaultSize="0" autoPict="0">
                <anchor moveWithCells="1" sizeWithCells="1">
                  <from>
                    <xdr:col>1</xdr:col>
                    <xdr:colOff>514350</xdr:colOff>
                    <xdr:row>1</xdr:row>
                    <xdr:rowOff>28575</xdr:rowOff>
                  </from>
                  <to>
                    <xdr:col>1</xdr:col>
                    <xdr:colOff>714375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2" name="Spinner 15">
              <controlPr defaultSize="0" autoPict="0">
                <anchor moveWithCells="1" sizeWithCells="1">
                  <from>
                    <xdr:col>1</xdr:col>
                    <xdr:colOff>514350</xdr:colOff>
                    <xdr:row>3</xdr:row>
                    <xdr:rowOff>28575</xdr:rowOff>
                  </from>
                  <to>
                    <xdr:col>1</xdr:col>
                    <xdr:colOff>714375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3" name="Spinner 16">
              <controlPr defaultSize="0" autoPict="0">
                <anchor moveWithCells="1" sizeWithCells="1">
                  <from>
                    <xdr:col>2</xdr:col>
                    <xdr:colOff>514350</xdr:colOff>
                    <xdr:row>3</xdr:row>
                    <xdr:rowOff>28575</xdr:rowOff>
                  </from>
                  <to>
                    <xdr:col>2</xdr:col>
                    <xdr:colOff>714375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4" name="Spinner 17">
              <controlPr defaultSize="0" autoPict="0">
                <anchor moveWithCells="1" sizeWithCells="1">
                  <from>
                    <xdr:col>3</xdr:col>
                    <xdr:colOff>514350</xdr:colOff>
                    <xdr:row>3</xdr:row>
                    <xdr:rowOff>28575</xdr:rowOff>
                  </from>
                  <to>
                    <xdr:col>3</xdr:col>
                    <xdr:colOff>714375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5" name="Spinner 18">
              <controlPr defaultSize="0" autoPict="0">
                <anchor moveWithCells="1" sizeWithCells="1">
                  <from>
                    <xdr:col>4</xdr:col>
                    <xdr:colOff>514350</xdr:colOff>
                    <xdr:row>3</xdr:row>
                    <xdr:rowOff>28575</xdr:rowOff>
                  </from>
                  <to>
                    <xdr:col>4</xdr:col>
                    <xdr:colOff>714375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07E4-2401-4D5D-9E2B-E040C9FA81B0}">
  <dimension ref="A1:E18"/>
  <sheetViews>
    <sheetView zoomScale="85" zoomScaleNormal="85" workbookViewId="0">
      <selection activeCell="D14" sqref="D14"/>
    </sheetView>
  </sheetViews>
  <sheetFormatPr defaultColWidth="17.85546875" defaultRowHeight="15"/>
  <cols>
    <col min="1" max="1" width="21" customWidth="1"/>
    <col min="2" max="2" width="19.5703125" bestFit="1" customWidth="1"/>
    <col min="3" max="3" width="29.42578125" customWidth="1"/>
    <col min="4" max="4" width="39" bestFit="1" customWidth="1"/>
    <col min="5" max="5" width="41.5703125" bestFit="1" customWidth="1"/>
  </cols>
  <sheetData>
    <row r="1" spans="1:5" s="8" customFormat="1" ht="15.75">
      <c r="B1" s="8" t="s">
        <v>10</v>
      </c>
      <c r="C1" s="8" t="s">
        <v>11</v>
      </c>
      <c r="D1" s="10" t="s">
        <v>12</v>
      </c>
      <c r="E1" s="11" t="s">
        <v>13</v>
      </c>
    </row>
    <row r="2" spans="1:5">
      <c r="A2" s="8" t="s">
        <v>9</v>
      </c>
      <c r="B2" s="9">
        <v>0.84899999999999998</v>
      </c>
      <c r="C2" s="9">
        <v>0.87029999999999996</v>
      </c>
      <c r="D2" s="9">
        <v>0.12970000000000001</v>
      </c>
      <c r="E2" s="9">
        <v>0.73750000000000004</v>
      </c>
    </row>
    <row r="5" spans="1:5" ht="15.75" thickBot="1">
      <c r="A5" t="s">
        <v>20</v>
      </c>
    </row>
    <row r="6" spans="1:5">
      <c r="A6" s="13" t="s">
        <v>14</v>
      </c>
      <c r="B6" s="14" t="s">
        <v>15</v>
      </c>
      <c r="C6" s="14" t="s">
        <v>16</v>
      </c>
      <c r="D6" s="15" t="s">
        <v>11</v>
      </c>
    </row>
    <row r="7" spans="1:5" ht="24">
      <c r="A7" s="16" t="s">
        <v>17</v>
      </c>
      <c r="B7" s="12">
        <v>0.86399999999999999</v>
      </c>
      <c r="C7" s="12">
        <v>0.91700000000000004</v>
      </c>
      <c r="D7" s="17">
        <v>0.89100000000000001</v>
      </c>
    </row>
    <row r="8" spans="1:5">
      <c r="A8" s="16" t="s">
        <v>18</v>
      </c>
      <c r="B8" s="12">
        <v>0.93500000000000005</v>
      </c>
      <c r="C8" s="12">
        <v>0.97199999999999998</v>
      </c>
      <c r="D8" s="17">
        <v>0.96299999999999997</v>
      </c>
    </row>
    <row r="9" spans="1:5" ht="15.75" thickBot="1">
      <c r="A9" s="18" t="s">
        <v>19</v>
      </c>
      <c r="B9" s="19">
        <v>0.94699999999999995</v>
      </c>
      <c r="C9" s="19">
        <v>0.96799999999999997</v>
      </c>
      <c r="D9" s="20">
        <v>0.97099999999999997</v>
      </c>
    </row>
    <row r="11" spans="1:5">
      <c r="A11" s="21" t="s">
        <v>21</v>
      </c>
    </row>
    <row r="12" spans="1:5">
      <c r="A12" t="s">
        <v>22</v>
      </c>
    </row>
    <row r="13" spans="1:5">
      <c r="A13" t="s">
        <v>23</v>
      </c>
    </row>
    <row r="14" spans="1:5">
      <c r="A14" t="s">
        <v>24</v>
      </c>
    </row>
    <row r="16" spans="1:5">
      <c r="A16" t="s">
        <v>25</v>
      </c>
    </row>
    <row r="17" spans="1:4">
      <c r="A17" s="22" t="s">
        <v>26</v>
      </c>
    </row>
    <row r="18" spans="1:4">
      <c r="D18" t="s">
        <v>40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E5AC-07B2-4F47-8CB2-1A8C0C733FBD}">
  <dimension ref="A1:E6"/>
  <sheetViews>
    <sheetView workbookViewId="0">
      <selection activeCell="F21" sqref="F21"/>
    </sheetView>
  </sheetViews>
  <sheetFormatPr defaultRowHeight="15"/>
  <cols>
    <col min="1" max="1" width="20" bestFit="1" customWidth="1"/>
    <col min="2" max="2" width="11.85546875" bestFit="1" customWidth="1"/>
    <col min="3" max="3" width="27.7109375" customWidth="1"/>
    <col min="4" max="4" width="9.140625" style="24"/>
    <col min="5" max="5" width="13.140625" bestFit="1" customWidth="1"/>
  </cols>
  <sheetData>
    <row r="1" spans="1:5">
      <c r="A1" t="s">
        <v>32</v>
      </c>
      <c r="B1" t="s">
        <v>33</v>
      </c>
      <c r="C1" t="s">
        <v>35</v>
      </c>
      <c r="D1" s="24" t="s">
        <v>11</v>
      </c>
      <c r="E1" t="s">
        <v>15</v>
      </c>
    </row>
    <row r="2" spans="1:5">
      <c r="A2" t="s">
        <v>27</v>
      </c>
      <c r="B2" t="s">
        <v>34</v>
      </c>
      <c r="C2" s="23" t="s">
        <v>41</v>
      </c>
      <c r="D2" s="24">
        <v>0.87029999999999996</v>
      </c>
    </row>
    <row r="3" spans="1:5">
      <c r="A3" t="s">
        <v>28</v>
      </c>
      <c r="B3" t="s">
        <v>34</v>
      </c>
      <c r="C3" t="s">
        <v>36</v>
      </c>
      <c r="D3" s="24">
        <v>0.97099999999999997</v>
      </c>
    </row>
    <row r="4" spans="1:5">
      <c r="A4" t="s">
        <v>29</v>
      </c>
      <c r="B4" t="s">
        <v>34</v>
      </c>
      <c r="C4" t="s">
        <v>37</v>
      </c>
      <c r="D4" s="24">
        <v>0.86</v>
      </c>
    </row>
    <row r="5" spans="1:5">
      <c r="A5" t="s">
        <v>30</v>
      </c>
      <c r="B5" t="s">
        <v>34</v>
      </c>
      <c r="C5" t="s">
        <v>38</v>
      </c>
      <c r="D5" s="24">
        <v>0.98340000000000005</v>
      </c>
    </row>
    <row r="6" spans="1:5">
      <c r="A6" t="s">
        <v>31</v>
      </c>
      <c r="B6" t="s">
        <v>34</v>
      </c>
      <c r="C6" t="s">
        <v>39</v>
      </c>
      <c r="D6" s="24">
        <v>0.999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GPU</vt:lpstr>
      <vt:lpstr>Avalição de Modelo</vt:lpstr>
      <vt:lpstr>Tabela Correlação</vt:lpstr>
      <vt:lpstr>Avaliação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Keley</dc:creator>
  <cp:lastModifiedBy>Lucas Keley</cp:lastModifiedBy>
  <dcterms:created xsi:type="dcterms:W3CDTF">2022-09-19T20:05:57Z</dcterms:created>
  <dcterms:modified xsi:type="dcterms:W3CDTF">2022-12-12T00:11:27Z</dcterms:modified>
</cp:coreProperties>
</file>