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LUCAS 2023\ADS-III\ESTATISTICA-APLICADA\"/>
    </mc:Choice>
  </mc:AlternateContent>
  <xr:revisionPtr revIDLastSave="0" documentId="13_ncr:1_{F8B796D3-B70D-460E-8541-D68B2CBCF8E1}" xr6:coauthVersionLast="47" xr6:coauthVersionMax="47" xr10:uidLastSave="{00000000-0000-0000-0000-000000000000}"/>
  <bookViews>
    <workbookView xWindow="-120" yWindow="-120" windowWidth="28110" windowHeight="16440" xr2:uid="{00000000-000D-0000-FFFF-FFFF00000000}"/>
  </bookViews>
  <sheets>
    <sheet name="Plan1" sheetId="1" r:id="rId1"/>
    <sheet name="Plan2" sheetId="2" r:id="rId2"/>
    <sheet name="Plan3" sheetId="3" r:id="rId3"/>
  </sheets>
  <calcPr calcId="191029"/>
</workbook>
</file>

<file path=xl/calcChain.xml><?xml version="1.0" encoding="utf-8"?>
<calcChain xmlns="http://schemas.openxmlformats.org/spreadsheetml/2006/main">
  <c r="J27" i="1" l="1"/>
  <c r="N24" i="1"/>
  <c r="N23" i="1"/>
  <c r="K23" i="1"/>
  <c r="N21" i="1"/>
  <c r="N20" i="1"/>
  <c r="K20" i="1"/>
  <c r="F5" i="1"/>
  <c r="F6" i="1"/>
  <c r="F7" i="1"/>
  <c r="F8" i="1"/>
  <c r="F9" i="1"/>
  <c r="F4" i="1"/>
  <c r="E10" i="1"/>
  <c r="F10" i="1" l="1"/>
  <c r="D12" i="1" s="1"/>
  <c r="G4" i="1" s="1"/>
  <c r="G6" i="1"/>
  <c r="G7" i="1"/>
  <c r="G8" i="1"/>
  <c r="G9" i="1"/>
  <c r="G5" i="1" l="1"/>
  <c r="G10" i="1"/>
  <c r="D13" i="1" l="1"/>
  <c r="D14" i="1" s="1"/>
</calcChain>
</file>

<file path=xl/sharedStrings.xml><?xml version="1.0" encoding="utf-8"?>
<sst xmlns="http://schemas.openxmlformats.org/spreadsheetml/2006/main" count="41" uniqueCount="38">
  <si>
    <t>Tab 1: Distribuição de valores de consumo em 54 notas fiscais</t>
  </si>
  <si>
    <t>Consumo por nota (R$)</t>
  </si>
  <si>
    <t>0 a 50</t>
  </si>
  <si>
    <t>50 a 100</t>
  </si>
  <si>
    <t>100 a 150</t>
  </si>
  <si>
    <t xml:space="preserve"> 150 a 200</t>
  </si>
  <si>
    <t>200 a 250</t>
  </si>
  <si>
    <t>250 a 300</t>
  </si>
  <si>
    <t>xi</t>
  </si>
  <si>
    <t>fi</t>
  </si>
  <si>
    <t>n =</t>
  </si>
  <si>
    <t>xi*fi</t>
  </si>
  <si>
    <t>Média  =</t>
  </si>
  <si>
    <t>(xi- xm)^2*fi</t>
  </si>
  <si>
    <t>Desvio Padrão A =</t>
  </si>
  <si>
    <t>Coef Var =</t>
  </si>
  <si>
    <t>Exercícios:</t>
  </si>
  <si>
    <t>a-) ao menos 35/36 de todas as fatias desse pão;</t>
  </si>
  <si>
    <t>b-) ao menos 80/81 de todas as fatias desse pão?</t>
  </si>
  <si>
    <t>2. Com relação ao exercício anterior, qual a percentagem mínima de fatias do pão que devem apresentar</t>
  </si>
  <si>
    <t>um conteúdo de tiamina entre 0,245 e 0,275 mg?</t>
  </si>
  <si>
    <t>3. Os registros de uma companhia de aviação mostram que seus vôos entre duas cidades chegam,</t>
  </si>
  <si>
    <t>em média, com 5,4 minutos de atraso, com desvio padrão de 1,4min. Nomínimo, qual a percentagem</t>
  </si>
  <si>
    <t>de vôos entre as duas cidades chegam entre</t>
  </si>
  <si>
    <t xml:space="preserve">1. Um estudo do valor nutritivo de certo tipo de pão mostra que, em média, uma fatia contém 0,260 mg de tiamina(vitamina B1) com desvio padrão de 0,005 mg. Com base no teorema de Chebychev, entre quais valores deve estar o conteúdo de tiamina de </t>
  </si>
  <si>
    <t>x</t>
  </si>
  <si>
    <t>k=6</t>
  </si>
  <si>
    <t>xmin=</t>
  </si>
  <si>
    <t>xmax=</t>
  </si>
  <si>
    <t>entre 0,23 e 0,29</t>
  </si>
  <si>
    <t>1-1/k^2=35/36</t>
  </si>
  <si>
    <t>1-1/k^2=80/81</t>
  </si>
  <si>
    <t>k=9</t>
  </si>
  <si>
    <t>entre 0,215 e 0,305</t>
  </si>
  <si>
    <t>k=</t>
  </si>
  <si>
    <t xml:space="preserve"> </t>
  </si>
  <si>
    <t>a-) 2,6 min atrasados e 8,2 min atrasados;</t>
  </si>
  <si>
    <t xml:space="preserve"> (b) 1,6 min mais cedo e 12,4 min atrasados?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</si>
</sst>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43" formatCode="_-* #,##0.00_-;\-* #,##0.00_-;_-* &quot;-&quot;??_-;_-@_-"/>
    <numFmt numFmtId="164" formatCode="_-[$R$-416]\ * #,##0.00_-;\-[$R$-416]\ * #,##0.00_-;_-[$R$-416]\ * &quot;-&quot;??_-;_-@_-"/>
    <numFmt numFmtId="165" formatCode="_-* #,##0.0000_-;\-* #,##0.0000_-;_-* &quot;-&quot;??_-;_-@_-"/>
    <numFmt numFmtId="168" formatCode="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9">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xf numFmtId="0" fontId="0" fillId="0" borderId="2" xfId="0" applyBorder="1" applyAlignment="1">
      <alignment horizontal="center"/>
    </xf>
    <xf numFmtId="164" fontId="0" fillId="0" borderId="0" xfId="0" applyNumberFormat="1"/>
    <xf numFmtId="44" fontId="0" fillId="0" borderId="0" xfId="1" applyFont="1"/>
    <xf numFmtId="10" fontId="0" fillId="0" borderId="0" xfId="2" applyNumberFormat="1" applyFont="1"/>
    <xf numFmtId="0" fontId="0" fillId="0" borderId="0" xfId="0" applyAlignment="1">
      <alignment horizontal="center" vertical="center" wrapText="1"/>
    </xf>
    <xf numFmtId="43" fontId="0" fillId="0" borderId="0" xfId="3" applyFont="1"/>
    <xf numFmtId="165" fontId="0" fillId="0" borderId="0" xfId="3" applyNumberFormat="1" applyFont="1"/>
    <xf numFmtId="0" fontId="0" fillId="0" borderId="0" xfId="0" quotePrefix="1"/>
    <xf numFmtId="9"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43" fontId="0" fillId="0" borderId="0" xfId="3" applyFont="1" applyAlignment="1">
      <alignment horizontal="center" vertical="center"/>
    </xf>
    <xf numFmtId="10" fontId="0" fillId="0" borderId="0" xfId="0" applyNumberFormat="1"/>
    <xf numFmtId="168" fontId="0" fillId="0" borderId="0" xfId="2" applyNumberFormat="1" applyFont="1"/>
  </cellXfs>
  <cellStyles count="4">
    <cellStyle name="Moeda" xfId="1" builtinId="4"/>
    <cellStyle name="Normal" xfId="0" builtinId="0"/>
    <cellStyle name="Porcentagem" xfId="2" builtinId="5"/>
    <cellStyle name="Vírgula"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5"/>
  <sheetViews>
    <sheetView tabSelected="1" zoomScale="145" zoomScaleNormal="145" workbookViewId="0">
      <selection activeCell="G35" sqref="G35"/>
    </sheetView>
  </sheetViews>
  <sheetFormatPr defaultRowHeight="15" x14ac:dyDescent="0.25"/>
  <cols>
    <col min="1" max="1" width="15.28515625" customWidth="1"/>
    <col min="3" max="3" width="20.140625" customWidth="1"/>
    <col min="4" max="4" width="9.5703125" bestFit="1" customWidth="1"/>
    <col min="7" max="7" width="13.28515625" bestFit="1" customWidth="1"/>
    <col min="12" max="12" width="13.5703125" bestFit="1" customWidth="1"/>
  </cols>
  <sheetData>
    <row r="2" spans="1:7" x14ac:dyDescent="0.25">
      <c r="B2" s="1" t="s">
        <v>0</v>
      </c>
      <c r="C2" s="1"/>
      <c r="D2" s="1"/>
      <c r="E2" s="1"/>
      <c r="F2" s="1"/>
      <c r="G2" s="1"/>
    </row>
    <row r="3" spans="1:7" x14ac:dyDescent="0.25">
      <c r="B3" s="4"/>
      <c r="C3" s="5" t="s">
        <v>1</v>
      </c>
      <c r="D3" s="5" t="s">
        <v>8</v>
      </c>
      <c r="E3" s="5" t="s">
        <v>9</v>
      </c>
      <c r="F3" s="5" t="s">
        <v>11</v>
      </c>
      <c r="G3" s="4" t="s">
        <v>13</v>
      </c>
    </row>
    <row r="4" spans="1:7" x14ac:dyDescent="0.25">
      <c r="C4" s="2" t="s">
        <v>2</v>
      </c>
      <c r="D4" s="2">
        <v>25</v>
      </c>
      <c r="E4" s="2">
        <v>10</v>
      </c>
      <c r="F4" s="2">
        <f>D4*E4</f>
        <v>250</v>
      </c>
      <c r="G4" s="11">
        <f>(D4-$D$12)^2*E4</f>
        <v>38485.939643347054</v>
      </c>
    </row>
    <row r="5" spans="1:7" x14ac:dyDescent="0.25">
      <c r="C5" s="2" t="s">
        <v>3</v>
      </c>
      <c r="D5" s="2">
        <v>75</v>
      </c>
      <c r="E5" s="2">
        <v>28</v>
      </c>
      <c r="F5" s="2">
        <f t="shared" ref="F5:F9" si="0">D5*E5</f>
        <v>2100</v>
      </c>
      <c r="G5">
        <f t="shared" ref="G5:G9" si="1">(D5-$D$12)^2*E5</f>
        <v>4056.9272976680395</v>
      </c>
    </row>
    <row r="6" spans="1:7" x14ac:dyDescent="0.25">
      <c r="C6" s="2" t="s">
        <v>4</v>
      </c>
      <c r="D6" s="2">
        <v>125</v>
      </c>
      <c r="E6" s="2">
        <v>12</v>
      </c>
      <c r="F6" s="2">
        <f t="shared" si="0"/>
        <v>1500</v>
      </c>
      <c r="G6">
        <f t="shared" si="1"/>
        <v>17294.238683127569</v>
      </c>
    </row>
    <row r="7" spans="1:7" x14ac:dyDescent="0.25">
      <c r="C7" s="2" t="s">
        <v>5</v>
      </c>
      <c r="D7" s="2">
        <v>175</v>
      </c>
      <c r="E7" s="2">
        <v>2</v>
      </c>
      <c r="F7" s="2">
        <f t="shared" si="0"/>
        <v>350</v>
      </c>
      <c r="G7">
        <f t="shared" si="1"/>
        <v>15474.965706447187</v>
      </c>
    </row>
    <row r="8" spans="1:7" x14ac:dyDescent="0.25">
      <c r="C8" s="2" t="s">
        <v>6</v>
      </c>
      <c r="D8" s="2">
        <v>225</v>
      </c>
      <c r="E8" s="2">
        <v>1</v>
      </c>
      <c r="F8" s="2">
        <f t="shared" si="0"/>
        <v>225</v>
      </c>
      <c r="G8">
        <f t="shared" si="1"/>
        <v>19033.779149519891</v>
      </c>
    </row>
    <row r="9" spans="1:7" x14ac:dyDescent="0.25">
      <c r="B9" s="1"/>
      <c r="C9" s="3" t="s">
        <v>7</v>
      </c>
      <c r="D9" s="3">
        <v>275</v>
      </c>
      <c r="E9" s="3">
        <v>1</v>
      </c>
      <c r="F9" s="3">
        <f t="shared" si="0"/>
        <v>275</v>
      </c>
      <c r="G9" s="1">
        <f t="shared" si="1"/>
        <v>35330.075445816183</v>
      </c>
    </row>
    <row r="10" spans="1:7" x14ac:dyDescent="0.25">
      <c r="D10" s="2" t="s">
        <v>10</v>
      </c>
      <c r="E10" s="2">
        <f>SUM(E4:E9)</f>
        <v>54</v>
      </c>
      <c r="F10" s="2">
        <f>SUM(F4:F9)</f>
        <v>4700</v>
      </c>
      <c r="G10">
        <f>SUM(G4:G9)</f>
        <v>129675.92592592591</v>
      </c>
    </row>
    <row r="12" spans="1:7" x14ac:dyDescent="0.25">
      <c r="C12" s="2" t="s">
        <v>12</v>
      </c>
      <c r="D12" s="6">
        <f>F10/E10</f>
        <v>87.037037037037038</v>
      </c>
    </row>
    <row r="13" spans="1:7" x14ac:dyDescent="0.25">
      <c r="C13" s="2" t="s">
        <v>14</v>
      </c>
      <c r="D13" s="7">
        <f>(G10/53)^(1/2)</f>
        <v>49.464285939534555</v>
      </c>
    </row>
    <row r="14" spans="1:7" x14ac:dyDescent="0.25">
      <c r="C14" s="2" t="s">
        <v>15</v>
      </c>
      <c r="D14" s="8">
        <f>D13/D12</f>
        <v>0.56831307249677998</v>
      </c>
    </row>
    <row r="16" spans="1:7" x14ac:dyDescent="0.25">
      <c r="A16" t="s">
        <v>16</v>
      </c>
    </row>
    <row r="18" spans="1:15" ht="56.25" customHeight="1" x14ac:dyDescent="0.25">
      <c r="A18" s="14" t="s">
        <v>24</v>
      </c>
      <c r="B18" s="14"/>
      <c r="C18" s="14"/>
      <c r="D18" s="14"/>
      <c r="E18" s="14"/>
      <c r="F18" s="14"/>
      <c r="G18" s="14"/>
      <c r="H18" s="14"/>
    </row>
    <row r="19" spans="1:15" ht="28.5" customHeight="1" x14ac:dyDescent="0.25">
      <c r="A19" s="9"/>
      <c r="B19" s="9"/>
      <c r="C19" s="9"/>
      <c r="D19" s="9"/>
      <c r="E19" s="9"/>
      <c r="F19" s="9"/>
      <c r="G19" s="9"/>
      <c r="H19" s="9"/>
    </row>
    <row r="20" spans="1:15" x14ac:dyDescent="0.25">
      <c r="I20" s="15">
        <v>36</v>
      </c>
      <c r="J20" s="15">
        <v>100</v>
      </c>
      <c r="K20" s="15">
        <f>I21*J20/I20</f>
        <v>97.222222222222229</v>
      </c>
      <c r="L20" s="15" t="s">
        <v>30</v>
      </c>
      <c r="M20" s="15" t="s">
        <v>27</v>
      </c>
      <c r="N20" s="15">
        <f>0.26-6*0.005</f>
        <v>0.23</v>
      </c>
    </row>
    <row r="21" spans="1:15" x14ac:dyDescent="0.25">
      <c r="I21" s="15">
        <v>35</v>
      </c>
      <c r="J21" s="15" t="s">
        <v>25</v>
      </c>
      <c r="K21" s="16"/>
      <c r="L21" s="15" t="s">
        <v>26</v>
      </c>
      <c r="M21" s="15" t="s">
        <v>28</v>
      </c>
      <c r="N21" s="15">
        <f>0.26+6*0.005</f>
        <v>0.29000000000000004</v>
      </c>
    </row>
    <row r="22" spans="1:15" x14ac:dyDescent="0.25">
      <c r="A22" t="s">
        <v>17</v>
      </c>
      <c r="D22" t="s">
        <v>29</v>
      </c>
      <c r="I22" s="15"/>
      <c r="J22" s="15"/>
      <c r="K22" s="15"/>
      <c r="L22" s="15"/>
      <c r="M22" s="15"/>
      <c r="N22" s="15"/>
      <c r="O22" s="10"/>
    </row>
    <row r="23" spans="1:15" x14ac:dyDescent="0.25">
      <c r="A23" t="s">
        <v>18</v>
      </c>
      <c r="D23" t="s">
        <v>33</v>
      </c>
      <c r="I23" s="15">
        <v>81</v>
      </c>
      <c r="J23" s="15">
        <v>100</v>
      </c>
      <c r="K23" s="15">
        <f>I24*J23/I23</f>
        <v>98.76543209876543</v>
      </c>
      <c r="L23" s="15" t="s">
        <v>31</v>
      </c>
      <c r="M23" s="15" t="s">
        <v>27</v>
      </c>
      <c r="N23" s="15">
        <f>0.26-9*0.005</f>
        <v>0.21500000000000002</v>
      </c>
    </row>
    <row r="24" spans="1:15" x14ac:dyDescent="0.25">
      <c r="I24" s="15">
        <v>80</v>
      </c>
      <c r="J24" s="15" t="s">
        <v>25</v>
      </c>
      <c r="K24" s="15"/>
      <c r="L24" s="15" t="s">
        <v>32</v>
      </c>
      <c r="M24" s="15" t="s">
        <v>28</v>
      </c>
      <c r="N24" s="15">
        <f>0.26+9*0.005</f>
        <v>0.30499999999999999</v>
      </c>
    </row>
    <row r="25" spans="1:15" x14ac:dyDescent="0.25">
      <c r="I25" s="15"/>
      <c r="J25" s="15"/>
      <c r="K25" s="15"/>
      <c r="L25" s="15"/>
      <c r="M25" s="15"/>
      <c r="N25" s="15"/>
    </row>
    <row r="26" spans="1:15" x14ac:dyDescent="0.25">
      <c r="I26" s="15"/>
      <c r="J26" s="15"/>
      <c r="K26" s="15"/>
      <c r="L26" s="15"/>
      <c r="M26" s="15"/>
      <c r="N26" s="15"/>
    </row>
    <row r="27" spans="1:15" x14ac:dyDescent="0.25">
      <c r="A27" t="s">
        <v>19</v>
      </c>
      <c r="I27" s="12" t="s">
        <v>34</v>
      </c>
      <c r="J27">
        <f>(0.26-0.245)/0.005</f>
        <v>3.0000000000000027</v>
      </c>
      <c r="L27" s="18" t="s">
        <v>35</v>
      </c>
      <c r="N27" s="13"/>
    </row>
    <row r="28" spans="1:15" x14ac:dyDescent="0.25">
      <c r="A28" t="s">
        <v>20</v>
      </c>
      <c r="D28" s="17">
        <v>0.88</v>
      </c>
    </row>
    <row r="30" spans="1:15" x14ac:dyDescent="0.25">
      <c r="A30" t="s">
        <v>21</v>
      </c>
    </row>
    <row r="31" spans="1:15" x14ac:dyDescent="0.25">
      <c r="A31" t="s">
        <v>22</v>
      </c>
    </row>
    <row r="32" spans="1:15" x14ac:dyDescent="0.25">
      <c r="A32" t="s">
        <v>23</v>
      </c>
    </row>
    <row r="33" spans="1:4" x14ac:dyDescent="0.25">
      <c r="A33" t="s">
        <v>36</v>
      </c>
      <c r="D33" s="13">
        <v>0.75</v>
      </c>
    </row>
    <row r="35" spans="1:4" x14ac:dyDescent="0.25">
      <c r="A35" t="s">
        <v>37</v>
      </c>
      <c r="D35" s="13">
        <v>0.96</v>
      </c>
    </row>
  </sheetData>
  <mergeCells count="1">
    <mergeCell ref="A18:H1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BCD63334E02554C8E2EA631A968C556" ma:contentTypeVersion="4" ma:contentTypeDescription="Crie um novo documento." ma:contentTypeScope="" ma:versionID="efb62d0c82f028834fb3311a4d105048">
  <xsd:schema xmlns:xsd="http://www.w3.org/2001/XMLSchema" xmlns:xs="http://www.w3.org/2001/XMLSchema" xmlns:p="http://schemas.microsoft.com/office/2006/metadata/properties" xmlns:ns2="2271491a-99e3-4499-bf59-98a8d60d8c7c" targetNamespace="http://schemas.microsoft.com/office/2006/metadata/properties" ma:root="true" ma:fieldsID="71f2ae3a10e5615c482caea9db0ac38f" ns2:_="">
    <xsd:import namespace="2271491a-99e3-4499-bf59-98a8d60d8c7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71491a-99e3-4499-bf59-98a8d60d8c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B04123-58A8-42B9-B3A6-D5194EC1F74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1AFA2A-C50D-40AF-8D01-949FE391510E}">
  <ds:schemaRefs>
    <ds:schemaRef ds:uri="http://schemas.microsoft.com/sharepoint/v3/contenttype/forms"/>
  </ds:schemaRefs>
</ds:datastoreItem>
</file>

<file path=customXml/itemProps3.xml><?xml version="1.0" encoding="utf-8"?>
<ds:datastoreItem xmlns:ds="http://schemas.openxmlformats.org/officeDocument/2006/customXml" ds:itemID="{DB5DD949-C77F-49FC-9ED2-0AF03BEC3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71491a-99e3-4499-bf59-98a8d60d8c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Plan2</vt:lpstr>
      <vt:lpstr>Plan3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fatec</dc:creator>
  <cp:lastModifiedBy>Lucas Kendy</cp:lastModifiedBy>
  <dcterms:created xsi:type="dcterms:W3CDTF">2012-09-11T11:41:42Z</dcterms:created>
  <dcterms:modified xsi:type="dcterms:W3CDTF">2023-10-06T16:35:34Z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0x0101000BCD63334E02554C8E2EA631A968C556</vt:lpwstr>
  </property>
</Properties>
</file>