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enl\Desktop\Mestrado\Classes\Pattern_recognition\"/>
    </mc:Choice>
  </mc:AlternateContent>
  <xr:revisionPtr revIDLastSave="0" documentId="13_ncr:1_{A0B0AC7E-20BB-4B3E-9E27-33358D1F8A2E}" xr6:coauthVersionLast="47" xr6:coauthVersionMax="47" xr10:uidLastSave="{00000000-0000-0000-0000-000000000000}"/>
  <bookViews>
    <workbookView xWindow="-108" yWindow="-108" windowWidth="23256" windowHeight="12576" activeTab="1" xr2:uid="{4AF363D9-EACB-4957-B166-544BCA2B38D5}"/>
  </bookViews>
  <sheets>
    <sheet name="Accuracy" sheetId="1" r:id="rId1"/>
    <sheet name="Accuracy -review" sheetId="5" r:id="rId2"/>
    <sheet name="AUC" sheetId="3" r:id="rId3"/>
    <sheet name="Monks - Accuracy" sheetId="6" r:id="rId4"/>
    <sheet name="Time" sheetId="4" r:id="rId5"/>
    <sheet name="Monk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5" l="1"/>
  <c r="G32" i="5"/>
  <c r="F36" i="5"/>
  <c r="G36" i="5" s="1"/>
  <c r="F37" i="5"/>
  <c r="G37" i="5" s="1"/>
  <c r="F38" i="5"/>
  <c r="G38" i="5" s="1"/>
  <c r="D39" i="5"/>
  <c r="E39" i="5"/>
  <c r="C39" i="5"/>
  <c r="G3" i="5"/>
  <c r="G4" i="5"/>
  <c r="F3" i="5"/>
  <c r="F4" i="5"/>
  <c r="G6" i="5"/>
  <c r="F6" i="5"/>
  <c r="F35" i="5"/>
  <c r="G35" i="5" s="1"/>
  <c r="F34" i="5"/>
  <c r="G34" i="5" s="1"/>
  <c r="F33" i="5"/>
  <c r="G33" i="5" s="1"/>
  <c r="F30" i="5"/>
  <c r="G30" i="5" s="1"/>
  <c r="F24" i="5"/>
  <c r="G24" i="5" s="1"/>
  <c r="F20" i="5"/>
  <c r="G20" i="5" s="1"/>
  <c r="F10" i="5"/>
  <c r="G10" i="5" s="1"/>
  <c r="F31" i="5"/>
  <c r="G31" i="5" s="1"/>
  <c r="F29" i="5"/>
  <c r="G29" i="5" s="1"/>
  <c r="F28" i="5"/>
  <c r="G28" i="5" s="1"/>
  <c r="F27" i="5"/>
  <c r="G27" i="5" s="1"/>
  <c r="F26" i="5"/>
  <c r="G26" i="5" s="1"/>
  <c r="F25" i="5"/>
  <c r="G25" i="5" s="1"/>
  <c r="F23" i="5"/>
  <c r="G23" i="5" s="1"/>
  <c r="F22" i="5"/>
  <c r="G22" i="5" s="1"/>
  <c r="F21" i="5"/>
  <c r="G21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9" i="5"/>
  <c r="G9" i="5" s="1"/>
  <c r="F8" i="5"/>
  <c r="G8" i="5" s="1"/>
  <c r="F7" i="5"/>
  <c r="G7" i="5" s="1"/>
  <c r="F5" i="5"/>
  <c r="G5" i="5" s="1"/>
  <c r="D27" i="4"/>
  <c r="C27" i="4"/>
  <c r="G27" i="3"/>
  <c r="D27" i="3"/>
  <c r="E27" i="3"/>
  <c r="F27" i="3"/>
  <c r="C27" i="3"/>
  <c r="D27" i="1"/>
  <c r="E27" i="1"/>
  <c r="F27" i="1"/>
  <c r="G27" i="1"/>
  <c r="C27" i="1"/>
  <c r="D5" i="6"/>
  <c r="E5" i="6"/>
  <c r="F5" i="6"/>
  <c r="C5" i="6"/>
  <c r="F3" i="6"/>
  <c r="E3" i="6"/>
  <c r="E4" i="6"/>
  <c r="F4" i="6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1" i="3"/>
  <c r="G21" i="3" s="1"/>
  <c r="F23" i="3"/>
  <c r="G23" i="3" s="1"/>
  <c r="F24" i="3"/>
  <c r="G24" i="3" s="1"/>
  <c r="F25" i="3"/>
  <c r="G25" i="3" s="1"/>
  <c r="I25" i="2"/>
  <c r="J25" i="2"/>
  <c r="K25" i="2"/>
  <c r="L25" i="2"/>
  <c r="M25" i="2"/>
  <c r="N25" i="2"/>
  <c r="I26" i="2"/>
  <c r="J26" i="2"/>
  <c r="K26" i="2"/>
  <c r="L26" i="2"/>
  <c r="M26" i="2"/>
  <c r="N26" i="2"/>
  <c r="J24" i="2"/>
  <c r="K24" i="2"/>
  <c r="L24" i="2"/>
  <c r="M24" i="2"/>
  <c r="N24" i="2"/>
  <c r="I24" i="2"/>
  <c r="N18" i="2"/>
  <c r="I19" i="2"/>
  <c r="J19" i="2"/>
  <c r="K19" i="2"/>
  <c r="L19" i="2"/>
  <c r="M19" i="2"/>
  <c r="N19" i="2"/>
  <c r="I20" i="2"/>
  <c r="J20" i="2"/>
  <c r="K20" i="2"/>
  <c r="L20" i="2"/>
  <c r="M20" i="2"/>
  <c r="N20" i="2"/>
  <c r="J18" i="2"/>
  <c r="K18" i="2"/>
  <c r="L18" i="2"/>
  <c r="M18" i="2"/>
  <c r="I18" i="2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3" i="1"/>
  <c r="G3" i="1" s="1"/>
  <c r="G39" i="5" l="1"/>
  <c r="F39" i="5"/>
</calcChain>
</file>

<file path=xl/sharedStrings.xml><?xml version="1.0" encoding="utf-8"?>
<sst xmlns="http://schemas.openxmlformats.org/spreadsheetml/2006/main" count="204" uniqueCount="62">
  <si>
    <t>Dataset</t>
  </si>
  <si>
    <t>Paper</t>
  </si>
  <si>
    <t>Mine</t>
  </si>
  <si>
    <t>Std</t>
  </si>
  <si>
    <t>audiology</t>
  </si>
  <si>
    <t>balance-scale</t>
  </si>
  <si>
    <t>breast-cancer</t>
  </si>
  <si>
    <t>credit-a</t>
  </si>
  <si>
    <t>credit-g</t>
  </si>
  <si>
    <t>diabetes</t>
  </si>
  <si>
    <t>glass</t>
  </si>
  <si>
    <t>heart-c</t>
  </si>
  <si>
    <t>heart-h</t>
  </si>
  <si>
    <t>heart-statlog</t>
  </si>
  <si>
    <t>hepatitis</t>
  </si>
  <si>
    <t>ionosphere</t>
  </si>
  <si>
    <t>iris</t>
  </si>
  <si>
    <t>kr-vs-kp</t>
  </si>
  <si>
    <t>letter</t>
  </si>
  <si>
    <t>mushroom</t>
  </si>
  <si>
    <t>primary-tumor</t>
  </si>
  <si>
    <t>sonar</t>
  </si>
  <si>
    <t>waveform-5000</t>
  </si>
  <si>
    <t>zoo</t>
  </si>
  <si>
    <t>breast-w</t>
  </si>
  <si>
    <t>colic.ORIG</t>
  </si>
  <si>
    <t>lymphography</t>
  </si>
  <si>
    <t>segment</t>
  </si>
  <si>
    <t>A1</t>
  </si>
  <si>
    <t>A2</t>
  </si>
  <si>
    <t>A3</t>
  </si>
  <si>
    <t>A4</t>
  </si>
  <si>
    <t>A5</t>
  </si>
  <si>
    <t>A6</t>
  </si>
  <si>
    <t>relevance</t>
  </si>
  <si>
    <t>redundancy</t>
  </si>
  <si>
    <t>weight</t>
  </si>
  <si>
    <t>Monk-2</t>
  </si>
  <si>
    <t>Monk-1</t>
  </si>
  <si>
    <t>PAPER</t>
  </si>
  <si>
    <t>MINE</t>
  </si>
  <si>
    <t>colic,ORIG</t>
  </si>
  <si>
    <t>MEAN</t>
  </si>
  <si>
    <t>RELATIVE ERROR %</t>
  </si>
  <si>
    <t>Relative Error (%)</t>
  </si>
  <si>
    <t>Absolute Error (%)</t>
  </si>
  <si>
    <t>Monks-1</t>
  </si>
  <si>
    <t>Monks-2</t>
  </si>
  <si>
    <t>Abs. Error (%)</t>
  </si>
  <si>
    <t>Rel. Error (%)</t>
  </si>
  <si>
    <t>anneal</t>
  </si>
  <si>
    <t>anneal.ORIG</t>
  </si>
  <si>
    <t>autos</t>
  </si>
  <si>
    <t>labor</t>
  </si>
  <si>
    <t>sick</t>
  </si>
  <si>
    <t>splice</t>
  </si>
  <si>
    <t>votes</t>
  </si>
  <si>
    <t>vowel</t>
  </si>
  <si>
    <t>soybean</t>
  </si>
  <si>
    <t>hypothyroid</t>
  </si>
  <si>
    <t>vehicle</t>
  </si>
  <si>
    <t>colic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</si>
</sst>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theme="1"/>
      <name val="Calibri"/>
      <family val="2"/>
      <scheme val="minor"/>
    </font>
    <font>
      <sz val="12"/>
      <color rgb="FF212529"/>
      <name val="Arial"/>
      <family val="2"/>
    </font>
    <font>
      <b/>
      <sz val="11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C00000"/>
      <name val="Var(--jp-code-font-family)"/>
    </font>
    <font>
      <b/>
      <sz val="11"/>
      <color theme="9" tint="-0.499984740745262"/>
      <name val="Calibri"/>
      <family val="2"/>
      <scheme val="minor"/>
    </font>
    <font>
      <b/>
      <sz val="10"/>
      <color theme="9" tint="-0.499984740745262"/>
      <name val="Var(--jp-code-font-family)"/>
    </font>
    <font>
      <b/>
      <sz val="11"/>
      <color theme="5" tint="-0.249977111117893"/>
      <name val="Calibri"/>
      <family val="2"/>
      <scheme val="minor"/>
    </font>
    <font>
      <b/>
      <sz val="10"/>
      <color theme="5" tint="-0.249977111117893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1" xfId="0" applyFont="1" applyBorder="1"/>
    <xf numFmtId="0" fontId="0" fillId="0" borderId="5" xfId="0" applyBorder="1"/>
    <xf numFmtId="0" fontId="1" fillId="0" borderId="0" xfId="0" applyFont="1" applyBorder="1"/>
    <xf numFmtId="0" fontId="1" fillId="0" borderId="6" xfId="0" applyFont="1" applyBorder="1"/>
    <xf numFmtId="0" fontId="1" fillId="0" borderId="5" xfId="0" applyFont="1" applyBorder="1"/>
    <xf numFmtId="16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64" fontId="2" fillId="0" borderId="0" xfId="0" applyNumberFormat="1" applyFont="1" applyBorder="1" applyAlignment="1"/>
    <xf numFmtId="0" fontId="2" fillId="0" borderId="6" xfId="0" applyFont="1" applyBorder="1" applyAlignment="1"/>
    <xf numFmtId="164" fontId="0" fillId="0" borderId="6" xfId="0" applyNumberFormat="1" applyBorder="1"/>
    <xf numFmtId="0" fontId="4" fillId="2" borderId="10" xfId="0" applyFont="1" applyFill="1" applyBorder="1" applyAlignment="1">
      <alignment vertical="top" wrapText="1"/>
    </xf>
    <xf numFmtId="0" fontId="0" fillId="0" borderId="5" xfId="0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1" fillId="0" borderId="5" xfId="0" applyFont="1" applyBorder="1" applyAlignment="1"/>
    <xf numFmtId="4" fontId="0" fillId="0" borderId="0" xfId="0" applyNumberFormat="1" applyBorder="1" applyAlignment="1"/>
    <xf numFmtId="4" fontId="0" fillId="0" borderId="6" xfId="0" applyNumberFormat="1" applyBorder="1" applyAlignment="1"/>
    <xf numFmtId="0" fontId="0" fillId="0" borderId="0" xfId="0" applyBorder="1" applyAlignment="1"/>
    <xf numFmtId="0" fontId="0" fillId="0" borderId="6" xfId="0" applyBorder="1" applyAlignment="1"/>
    <xf numFmtId="2" fontId="0" fillId="0" borderId="0" xfId="0" applyNumberFormat="1" applyBorder="1" applyAlignment="1"/>
    <xf numFmtId="2" fontId="0" fillId="0" borderId="6" xfId="0" applyNumberFormat="1" applyBorder="1" applyAlignment="1"/>
    <xf numFmtId="0" fontId="1" fillId="0" borderId="7" xfId="0" applyFont="1" applyBorder="1" applyAlignment="1"/>
    <xf numFmtId="2" fontId="0" fillId="0" borderId="8" xfId="0" applyNumberFormat="1" applyBorder="1" applyAlignment="1"/>
    <xf numFmtId="2" fontId="0" fillId="0" borderId="9" xfId="0" applyNumberFormat="1" applyBorder="1" applyAlignment="1"/>
    <xf numFmtId="0" fontId="0" fillId="3" borderId="0" xfId="0" applyFill="1"/>
    <xf numFmtId="0" fontId="1" fillId="0" borderId="11" xfId="0" applyFont="1" applyFill="1" applyBorder="1"/>
    <xf numFmtId="0" fontId="0" fillId="0" borderId="11" xfId="0" applyBorder="1"/>
    <xf numFmtId="0" fontId="0" fillId="3" borderId="0" xfId="0" applyFill="1" applyBorder="1"/>
    <xf numFmtId="0" fontId="1" fillId="3" borderId="0" xfId="0" applyFont="1" applyFill="1" applyBorder="1"/>
    <xf numFmtId="2" fontId="1" fillId="3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2" fontId="1" fillId="0" borderId="8" xfId="0" applyNumberFormat="1" applyFont="1" applyFill="1" applyBorder="1"/>
    <xf numFmtId="2" fontId="1" fillId="0" borderId="9" xfId="0" applyNumberFormat="1" applyFont="1" applyFill="1" applyBorder="1"/>
    <xf numFmtId="0" fontId="0" fillId="0" borderId="12" xfId="0" applyFill="1" applyBorder="1"/>
    <xf numFmtId="0" fontId="1" fillId="0" borderId="13" xfId="0" applyFont="1" applyFill="1" applyBorder="1"/>
    <xf numFmtId="0" fontId="1" fillId="0" borderId="14" xfId="0" applyFont="1" applyBorder="1"/>
    <xf numFmtId="0" fontId="1" fillId="0" borderId="11" xfId="0" applyFont="1" applyBorder="1"/>
    <xf numFmtId="0" fontId="5" fillId="0" borderId="1" xfId="0" applyFont="1" applyFill="1" applyBorder="1" applyAlignment="1">
      <alignment vertical="top"/>
    </xf>
    <xf numFmtId="0" fontId="5" fillId="0" borderId="14" xfId="0" applyFont="1" applyFill="1" applyBorder="1" applyAlignment="1">
      <alignment vertical="top"/>
    </xf>
    <xf numFmtId="0" fontId="1" fillId="0" borderId="14" xfId="0" applyFont="1" applyFill="1" applyBorder="1" applyAlignment="1"/>
    <xf numFmtId="0" fontId="1" fillId="0" borderId="11" xfId="0" applyFont="1" applyFill="1" applyBorder="1" applyAlignment="1"/>
    <xf numFmtId="0" fontId="6" fillId="0" borderId="12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ill="1" applyBorder="1" applyAlignment="1"/>
    <xf numFmtId="0" fontId="1" fillId="0" borderId="13" xfId="0" applyFont="1" applyFill="1" applyBorder="1" applyAlignment="1"/>
    <xf numFmtId="2" fontId="1" fillId="0" borderId="8" xfId="0" applyNumberFormat="1" applyFont="1" applyFill="1" applyBorder="1" applyAlignment="1"/>
    <xf numFmtId="9" fontId="1" fillId="3" borderId="0" xfId="1" applyFont="1" applyFill="1" applyBorder="1"/>
    <xf numFmtId="0" fontId="5" fillId="0" borderId="1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0" fillId="0" borderId="6" xfId="0" applyFont="1" applyFill="1" applyBorder="1"/>
    <xf numFmtId="0" fontId="5" fillId="0" borderId="14" xfId="0" applyFont="1" applyFill="1" applyBorder="1" applyAlignment="1">
      <alignment vertical="top" wrapText="1"/>
    </xf>
    <xf numFmtId="0" fontId="6" fillId="0" borderId="12" xfId="0" applyFont="1" applyFill="1" applyBorder="1" applyAlignment="1">
      <alignment vertical="top" wrapText="1"/>
    </xf>
    <xf numFmtId="0" fontId="5" fillId="0" borderId="13" xfId="0" applyFont="1" applyFill="1" applyBorder="1" applyAlignment="1">
      <alignment vertical="top" wrapText="1"/>
    </xf>
    <xf numFmtId="2" fontId="0" fillId="3" borderId="0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0" fontId="1" fillId="0" borderId="1" xfId="0" applyFont="1" applyFill="1" applyBorder="1"/>
    <xf numFmtId="2" fontId="1" fillId="0" borderId="14" xfId="0" applyNumberFormat="1" applyFont="1" applyFill="1" applyBorder="1"/>
    <xf numFmtId="2" fontId="1" fillId="0" borderId="1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3" xfId="0" applyFill="1" applyBorder="1"/>
    <xf numFmtId="2" fontId="0" fillId="0" borderId="8" xfId="0" applyNumberFormat="1" applyFont="1" applyFill="1" applyBorder="1" applyAlignment="1">
      <alignment horizontal="right"/>
    </xf>
    <xf numFmtId="2" fontId="2" fillId="0" borderId="8" xfId="0" applyNumberFormat="1" applyFon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0" fontId="1" fillId="0" borderId="14" xfId="0" applyFont="1" applyBorder="1" applyAlignment="1">
      <alignment vertical="center"/>
    </xf>
    <xf numFmtId="0" fontId="8" fillId="0" borderId="12" xfId="0" applyFont="1" applyFill="1" applyBorder="1"/>
    <xf numFmtId="2" fontId="8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0" fontId="10" fillId="0" borderId="12" xfId="0" applyFont="1" applyFill="1" applyBorder="1"/>
    <xf numFmtId="2" fontId="10" fillId="0" borderId="0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0" fontId="12" fillId="0" borderId="12" xfId="0" applyFont="1" applyFill="1" applyBorder="1"/>
    <xf numFmtId="2" fontId="12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vertical="center"/>
    </xf>
    <xf numFmtId="2" fontId="0" fillId="3" borderId="5" xfId="0" applyNumberFormat="1" applyFill="1" applyBorder="1" applyAlignment="1">
      <alignment horizontal="right"/>
    </xf>
    <xf numFmtId="2" fontId="7" fillId="3" borderId="5" xfId="0" applyNumberFormat="1" applyFont="1" applyFill="1" applyBorder="1" applyAlignment="1">
      <alignment horizontal="right"/>
    </xf>
    <xf numFmtId="2" fontId="1" fillId="3" borderId="5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DBBF-E12B-41F5-9976-44DDA2AF6C82}">
  <dimension ref="A1:J29"/>
  <sheetViews>
    <sheetView zoomScale="130" zoomScaleNormal="130" workbookViewId="0">
      <selection activeCell="E11" sqref="E11"/>
    </sheetView>
  </sheetViews>
  <sheetFormatPr defaultRowHeight="14.4" x14ac:dyDescent="0.3"/>
  <cols>
    <col min="1" max="1" width="16" customWidth="1"/>
    <col min="2" max="2" width="15" customWidth="1"/>
    <col min="3" max="3" width="7.6640625" customWidth="1"/>
    <col min="4" max="5" width="8.109375" customWidth="1"/>
    <col min="6" max="6" width="17" customWidth="1"/>
    <col min="7" max="7" width="16.33203125" customWidth="1"/>
    <col min="8" max="8" width="27" customWidth="1"/>
  </cols>
  <sheetData>
    <row r="1" spans="1:10" x14ac:dyDescent="0.3">
      <c r="A1" s="29"/>
      <c r="B1" s="29"/>
      <c r="C1" s="29"/>
      <c r="D1" s="29"/>
      <c r="E1" s="29"/>
      <c r="F1" s="29"/>
      <c r="G1" s="29"/>
      <c r="H1" s="32"/>
      <c r="I1" s="29"/>
      <c r="J1" s="29"/>
    </row>
    <row r="2" spans="1:10" x14ac:dyDescent="0.3">
      <c r="A2" s="29"/>
      <c r="B2" s="1" t="s">
        <v>0</v>
      </c>
      <c r="C2" s="43" t="s">
        <v>1</v>
      </c>
      <c r="D2" s="43" t="s">
        <v>2</v>
      </c>
      <c r="E2" s="43" t="s">
        <v>3</v>
      </c>
      <c r="F2" s="43" t="s">
        <v>45</v>
      </c>
      <c r="G2" s="44" t="s">
        <v>44</v>
      </c>
      <c r="H2" s="33"/>
      <c r="I2" s="30"/>
    </row>
    <row r="3" spans="1:10" x14ac:dyDescent="0.3">
      <c r="A3" s="29"/>
      <c r="B3" s="41" t="s">
        <v>4</v>
      </c>
      <c r="C3" s="35">
        <v>74.22</v>
      </c>
      <c r="D3" s="36">
        <v>69</v>
      </c>
      <c r="E3" s="36">
        <v>10.44</v>
      </c>
      <c r="F3" s="37">
        <f t="shared" ref="F3:F26" si="0">ABS(D3-C3)</f>
        <v>5.2199999999999989</v>
      </c>
      <c r="G3" s="38">
        <f t="shared" ref="G3:G26" si="1">F3*100/C3</f>
        <v>7.0331447049312841</v>
      </c>
      <c r="H3" s="32"/>
      <c r="I3" s="31"/>
    </row>
    <row r="4" spans="1:10" x14ac:dyDescent="0.3">
      <c r="A4" s="29"/>
      <c r="B4" s="41" t="s">
        <v>5</v>
      </c>
      <c r="C4" s="35">
        <v>73.760000000000005</v>
      </c>
      <c r="D4" s="36">
        <v>69.73</v>
      </c>
      <c r="E4" s="36">
        <v>8.89</v>
      </c>
      <c r="F4" s="37">
        <f t="shared" si="0"/>
        <v>4.0300000000000011</v>
      </c>
      <c r="G4" s="38">
        <f t="shared" si="1"/>
        <v>5.4636659436008692</v>
      </c>
      <c r="H4" s="32"/>
      <c r="I4" s="31"/>
    </row>
    <row r="5" spans="1:10" x14ac:dyDescent="0.3">
      <c r="A5" s="29"/>
      <c r="B5" s="41" t="s">
        <v>6</v>
      </c>
      <c r="C5" s="35">
        <v>72.459999999999994</v>
      </c>
      <c r="D5" s="36">
        <v>70.5</v>
      </c>
      <c r="E5" s="36">
        <v>9.0500000000000007</v>
      </c>
      <c r="F5" s="37">
        <f t="shared" si="0"/>
        <v>1.9599999999999937</v>
      </c>
      <c r="G5" s="38">
        <f t="shared" si="1"/>
        <v>2.7049406569141512</v>
      </c>
      <c r="H5" s="32"/>
      <c r="I5" s="31"/>
    </row>
    <row r="6" spans="1:10" x14ac:dyDescent="0.3">
      <c r="A6" s="29"/>
      <c r="B6" s="41" t="s">
        <v>24</v>
      </c>
      <c r="C6" s="35">
        <v>97.14</v>
      </c>
      <c r="D6" s="36">
        <v>97.28</v>
      </c>
      <c r="E6" s="36">
        <v>2.25</v>
      </c>
      <c r="F6" s="37">
        <f t="shared" si="0"/>
        <v>0.14000000000000057</v>
      </c>
      <c r="G6" s="38">
        <f t="shared" si="1"/>
        <v>0.1441218859378223</v>
      </c>
      <c r="H6" s="32"/>
      <c r="I6" s="31"/>
    </row>
    <row r="7" spans="1:10" x14ac:dyDescent="0.3">
      <c r="A7" s="29"/>
      <c r="B7" s="41" t="s">
        <v>25</v>
      </c>
      <c r="C7" s="35">
        <v>73.7</v>
      </c>
      <c r="D7" s="36">
        <v>72.33</v>
      </c>
      <c r="E7" s="36">
        <v>5.17</v>
      </c>
      <c r="F7" s="37">
        <f t="shared" si="0"/>
        <v>1.3700000000000045</v>
      </c>
      <c r="G7" s="38">
        <f t="shared" si="1"/>
        <v>1.8588873812754472</v>
      </c>
      <c r="H7" s="32"/>
      <c r="I7" s="31"/>
    </row>
    <row r="8" spans="1:10" x14ac:dyDescent="0.3">
      <c r="A8" s="29"/>
      <c r="B8" s="41" t="s">
        <v>7</v>
      </c>
      <c r="C8" s="35">
        <v>86.99</v>
      </c>
      <c r="D8" s="36">
        <v>85.51</v>
      </c>
      <c r="E8" s="36">
        <v>13</v>
      </c>
      <c r="F8" s="37">
        <f t="shared" si="0"/>
        <v>1.4799999999999898</v>
      </c>
      <c r="G8" s="38">
        <f t="shared" si="1"/>
        <v>1.7013449821818483</v>
      </c>
      <c r="H8" s="32"/>
      <c r="I8" s="31"/>
    </row>
    <row r="9" spans="1:10" x14ac:dyDescent="0.3">
      <c r="A9" s="29"/>
      <c r="B9" s="41" t="s">
        <v>8</v>
      </c>
      <c r="C9" s="35">
        <v>75.7</v>
      </c>
      <c r="D9" s="36">
        <v>74.8</v>
      </c>
      <c r="E9" s="36">
        <v>4.3499999999999996</v>
      </c>
      <c r="F9" s="37">
        <f t="shared" si="0"/>
        <v>0.90000000000000568</v>
      </c>
      <c r="G9" s="38">
        <f t="shared" si="1"/>
        <v>1.1889035667107075</v>
      </c>
      <c r="H9" s="32"/>
      <c r="I9" s="31"/>
    </row>
    <row r="10" spans="1:10" x14ac:dyDescent="0.3">
      <c r="A10" s="29"/>
      <c r="B10" s="41" t="s">
        <v>9</v>
      </c>
      <c r="C10" s="35">
        <v>78.010000000000005</v>
      </c>
      <c r="D10" s="36">
        <v>65.48</v>
      </c>
      <c r="E10" s="36">
        <v>3.73</v>
      </c>
      <c r="F10" s="37">
        <f t="shared" si="0"/>
        <v>12.530000000000001</v>
      </c>
      <c r="G10" s="38">
        <f t="shared" si="1"/>
        <v>16.06204332777849</v>
      </c>
      <c r="H10" s="32"/>
      <c r="I10" s="31"/>
    </row>
    <row r="11" spans="1:10" x14ac:dyDescent="0.3">
      <c r="A11" s="29"/>
      <c r="B11" s="41" t="s">
        <v>10</v>
      </c>
      <c r="C11" s="35">
        <v>73.37</v>
      </c>
      <c r="D11" s="36">
        <v>92.58</v>
      </c>
      <c r="E11" s="36">
        <v>14.94</v>
      </c>
      <c r="F11" s="37">
        <f t="shared" si="0"/>
        <v>19.209999999999994</v>
      </c>
      <c r="G11" s="38">
        <f t="shared" si="1"/>
        <v>26.182363363772648</v>
      </c>
      <c r="H11" s="32"/>
      <c r="I11" s="31"/>
    </row>
    <row r="12" spans="1:10" x14ac:dyDescent="0.3">
      <c r="A12" s="29"/>
      <c r="B12" s="41" t="s">
        <v>11</v>
      </c>
      <c r="C12" s="35">
        <v>82.94</v>
      </c>
      <c r="D12" s="36">
        <v>58.42</v>
      </c>
      <c r="E12" s="36">
        <v>6.48</v>
      </c>
      <c r="F12" s="37">
        <f t="shared" si="0"/>
        <v>24.519999999999996</v>
      </c>
      <c r="G12" s="38">
        <f t="shared" si="1"/>
        <v>29.563539908367488</v>
      </c>
      <c r="H12" s="32"/>
      <c r="I12" s="31"/>
    </row>
    <row r="13" spans="1:10" x14ac:dyDescent="0.3">
      <c r="A13" s="29"/>
      <c r="B13" s="41" t="s">
        <v>12</v>
      </c>
      <c r="C13" s="35">
        <v>83.82</v>
      </c>
      <c r="D13" s="36">
        <v>78.900000000000006</v>
      </c>
      <c r="E13" s="36">
        <v>14.98</v>
      </c>
      <c r="F13" s="37">
        <f t="shared" si="0"/>
        <v>4.9199999999999875</v>
      </c>
      <c r="G13" s="38">
        <f t="shared" si="1"/>
        <v>5.8697208303507376</v>
      </c>
      <c r="H13" s="32"/>
      <c r="I13" s="31"/>
    </row>
    <row r="14" spans="1:10" x14ac:dyDescent="0.3">
      <c r="A14" s="29"/>
      <c r="B14" s="41" t="s">
        <v>13</v>
      </c>
      <c r="C14" s="35">
        <v>83.44</v>
      </c>
      <c r="D14" s="36">
        <v>82.59</v>
      </c>
      <c r="E14" s="36">
        <v>6.43</v>
      </c>
      <c r="F14" s="37">
        <f t="shared" si="0"/>
        <v>0.84999999999999432</v>
      </c>
      <c r="G14" s="38">
        <f t="shared" si="1"/>
        <v>1.0186960690316327</v>
      </c>
      <c r="H14" s="32"/>
      <c r="I14" s="31"/>
    </row>
    <row r="15" spans="1:10" x14ac:dyDescent="0.3">
      <c r="A15" s="29"/>
      <c r="B15" s="41" t="s">
        <v>14</v>
      </c>
      <c r="C15" s="35">
        <v>85.95</v>
      </c>
      <c r="D15" s="36">
        <v>84.42</v>
      </c>
      <c r="E15" s="36">
        <v>6.13</v>
      </c>
      <c r="F15" s="37">
        <f t="shared" si="0"/>
        <v>1.5300000000000011</v>
      </c>
      <c r="G15" s="38">
        <f t="shared" si="1"/>
        <v>1.780104712041886</v>
      </c>
      <c r="H15" s="32"/>
      <c r="I15" s="31"/>
    </row>
    <row r="16" spans="1:10" x14ac:dyDescent="0.3">
      <c r="A16" s="29"/>
      <c r="B16" s="41" t="s">
        <v>15</v>
      </c>
      <c r="C16" s="35">
        <v>91.82</v>
      </c>
      <c r="D16" s="36">
        <v>90.87</v>
      </c>
      <c r="E16" s="36">
        <v>6.24</v>
      </c>
      <c r="F16" s="37">
        <f t="shared" si="0"/>
        <v>0.94999999999998863</v>
      </c>
      <c r="G16" s="38">
        <f t="shared" si="1"/>
        <v>1.0346329775647884</v>
      </c>
      <c r="H16" s="32"/>
      <c r="I16" s="31"/>
    </row>
    <row r="17" spans="1:10" x14ac:dyDescent="0.3">
      <c r="A17" s="29"/>
      <c r="B17" s="41" t="s">
        <v>16</v>
      </c>
      <c r="C17" s="35">
        <v>94.4</v>
      </c>
      <c r="D17" s="36">
        <v>94.67</v>
      </c>
      <c r="E17" s="36">
        <v>4</v>
      </c>
      <c r="F17" s="37">
        <f t="shared" si="0"/>
        <v>0.26999999999999602</v>
      </c>
      <c r="G17" s="38">
        <f t="shared" si="1"/>
        <v>0.28601694915253811</v>
      </c>
      <c r="H17" s="32"/>
      <c r="I17" s="31"/>
    </row>
    <row r="18" spans="1:10" x14ac:dyDescent="0.3">
      <c r="A18" s="29"/>
      <c r="B18" s="41" t="s">
        <v>17</v>
      </c>
      <c r="C18" s="35">
        <v>93.58</v>
      </c>
      <c r="D18" s="36">
        <v>87.92</v>
      </c>
      <c r="E18" s="36">
        <v>7.29</v>
      </c>
      <c r="F18" s="37">
        <f t="shared" si="0"/>
        <v>5.6599999999999966</v>
      </c>
      <c r="G18" s="38">
        <f t="shared" si="1"/>
        <v>6.0483009189997832</v>
      </c>
      <c r="H18" s="32"/>
      <c r="I18" s="31"/>
    </row>
    <row r="19" spans="1:10" x14ac:dyDescent="0.3">
      <c r="A19" s="29"/>
      <c r="B19" s="41" t="s">
        <v>18</v>
      </c>
      <c r="C19" s="35">
        <v>75.22</v>
      </c>
      <c r="D19" s="36">
        <v>75.64</v>
      </c>
      <c r="E19" s="36">
        <v>1.36</v>
      </c>
      <c r="F19" s="37">
        <f t="shared" si="0"/>
        <v>0.42000000000000171</v>
      </c>
      <c r="G19" s="38">
        <f t="shared" si="1"/>
        <v>0.55836213772932963</v>
      </c>
      <c r="H19" s="32"/>
      <c r="I19" s="31"/>
    </row>
    <row r="20" spans="1:10" x14ac:dyDescent="0.3">
      <c r="A20" s="29"/>
      <c r="B20" s="41" t="s">
        <v>26</v>
      </c>
      <c r="C20" s="35">
        <v>84.81</v>
      </c>
      <c r="D20" s="36">
        <v>80.239999999999995</v>
      </c>
      <c r="E20" s="36">
        <v>12.47</v>
      </c>
      <c r="F20" s="37">
        <f t="shared" si="0"/>
        <v>4.5700000000000074</v>
      </c>
      <c r="G20" s="38">
        <f t="shared" si="1"/>
        <v>5.3885155052470317</v>
      </c>
      <c r="H20" s="32"/>
      <c r="I20" s="31"/>
    </row>
    <row r="21" spans="1:10" x14ac:dyDescent="0.3">
      <c r="A21" s="29"/>
      <c r="B21" s="41" t="s">
        <v>19</v>
      </c>
      <c r="C21" s="35">
        <v>99.19</v>
      </c>
      <c r="D21" s="36">
        <v>95.29</v>
      </c>
      <c r="E21" s="36">
        <v>9.16</v>
      </c>
      <c r="F21" s="37">
        <f t="shared" si="0"/>
        <v>3.8999999999999915</v>
      </c>
      <c r="G21" s="38">
        <f t="shared" si="1"/>
        <v>3.9318479685452079</v>
      </c>
      <c r="H21" s="32"/>
      <c r="I21" s="31"/>
    </row>
    <row r="22" spans="1:10" x14ac:dyDescent="0.3">
      <c r="A22" s="29"/>
      <c r="B22" s="41" t="s">
        <v>20</v>
      </c>
      <c r="C22" s="35">
        <v>47.2</v>
      </c>
      <c r="D22" s="36">
        <v>42.75</v>
      </c>
      <c r="E22" s="36">
        <v>7.83</v>
      </c>
      <c r="F22" s="37">
        <f t="shared" si="0"/>
        <v>4.4500000000000028</v>
      </c>
      <c r="G22" s="38">
        <f t="shared" si="1"/>
        <v>9.4279661016949206</v>
      </c>
      <c r="H22" s="32"/>
      <c r="I22" s="31"/>
    </row>
    <row r="23" spans="1:10" x14ac:dyDescent="0.3">
      <c r="A23" s="29"/>
      <c r="B23" s="41" t="s">
        <v>27</v>
      </c>
      <c r="C23" s="35">
        <v>93.47</v>
      </c>
      <c r="D23" s="36">
        <v>88.57</v>
      </c>
      <c r="E23" s="36">
        <v>5.71</v>
      </c>
      <c r="F23" s="37">
        <f t="shared" si="0"/>
        <v>4.9000000000000057</v>
      </c>
      <c r="G23" s="38">
        <f t="shared" si="1"/>
        <v>5.2423237402375156</v>
      </c>
      <c r="H23" s="32"/>
      <c r="I23" s="31"/>
    </row>
    <row r="24" spans="1:10" x14ac:dyDescent="0.3">
      <c r="A24" s="29"/>
      <c r="B24" s="41" t="s">
        <v>21</v>
      </c>
      <c r="C24" s="35">
        <v>82.56</v>
      </c>
      <c r="D24" s="36">
        <v>70.64</v>
      </c>
      <c r="E24" s="36">
        <v>11.15</v>
      </c>
      <c r="F24" s="37">
        <f t="shared" si="0"/>
        <v>11.920000000000002</v>
      </c>
      <c r="G24" s="38">
        <f t="shared" si="1"/>
        <v>14.437984496124033</v>
      </c>
      <c r="H24" s="32"/>
      <c r="I24" s="31"/>
    </row>
    <row r="25" spans="1:10" x14ac:dyDescent="0.3">
      <c r="A25" s="29"/>
      <c r="B25" s="41" t="s">
        <v>22</v>
      </c>
      <c r="C25" s="35">
        <v>83.11</v>
      </c>
      <c r="D25" s="36">
        <v>82.42</v>
      </c>
      <c r="E25" s="36">
        <v>1.44</v>
      </c>
      <c r="F25" s="37">
        <f t="shared" si="0"/>
        <v>0.68999999999999773</v>
      </c>
      <c r="G25" s="38">
        <f t="shared" si="1"/>
        <v>0.8302250030080589</v>
      </c>
      <c r="H25" s="32"/>
      <c r="I25" s="31"/>
    </row>
    <row r="26" spans="1:10" x14ac:dyDescent="0.3">
      <c r="A26" s="29"/>
      <c r="B26" s="41" t="s">
        <v>23</v>
      </c>
      <c r="C26" s="35">
        <v>95.96</v>
      </c>
      <c r="D26" s="36">
        <v>96</v>
      </c>
      <c r="E26" s="36">
        <v>4.9000000000000004</v>
      </c>
      <c r="F26" s="37">
        <f t="shared" si="0"/>
        <v>4.0000000000006253E-2</v>
      </c>
      <c r="G26" s="38">
        <f t="shared" si="1"/>
        <v>4.168403501459593E-2</v>
      </c>
      <c r="H26" s="32"/>
      <c r="I26" s="31"/>
    </row>
    <row r="27" spans="1:10" x14ac:dyDescent="0.3">
      <c r="A27" s="29"/>
      <c r="B27" s="42" t="s">
        <v>42</v>
      </c>
      <c r="C27" s="39">
        <f>AVERAGE(C3:C26)</f>
        <v>82.617499999999993</v>
      </c>
      <c r="D27" s="39">
        <f t="shared" ref="D27:G27" si="2">AVERAGE(D3:D26)</f>
        <v>79.439583333333346</v>
      </c>
      <c r="E27" s="39">
        <f t="shared" si="2"/>
        <v>7.3912500000000021</v>
      </c>
      <c r="F27" s="39">
        <f t="shared" si="2"/>
        <v>4.8512499999999985</v>
      </c>
      <c r="G27" s="40">
        <f t="shared" si="2"/>
        <v>6.1583057152588685</v>
      </c>
      <c r="H27" s="34"/>
    </row>
    <row r="28" spans="1:10" x14ac:dyDescent="0.3">
      <c r="A28" s="29"/>
      <c r="B28" s="29"/>
      <c r="C28" s="29"/>
      <c r="D28" s="29"/>
      <c r="E28" s="29"/>
      <c r="F28" s="29"/>
      <c r="G28" s="29"/>
      <c r="H28" s="32"/>
      <c r="I28" s="29"/>
      <c r="J28" s="29"/>
    </row>
    <row r="29" spans="1:10" x14ac:dyDescent="0.3">
      <c r="A29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4345-1239-4BBC-9A56-45C29363F37A}">
  <dimension ref="A1:J41"/>
  <sheetViews>
    <sheetView tabSelected="1" zoomScale="55" zoomScaleNormal="55" workbookViewId="0">
      <selection activeCell="J16" sqref="J16"/>
    </sheetView>
  </sheetViews>
  <sheetFormatPr defaultRowHeight="14.4" x14ac:dyDescent="0.3"/>
  <cols>
    <col min="1" max="1" width="16" customWidth="1"/>
    <col min="2" max="2" width="15" customWidth="1"/>
    <col min="3" max="3" width="7.6640625" customWidth="1"/>
    <col min="4" max="4" width="8.109375" customWidth="1"/>
    <col min="5" max="5" width="6.88671875" customWidth="1"/>
    <col min="6" max="6" width="13" customWidth="1"/>
    <col min="7" max="7" width="15.77734375" customWidth="1"/>
    <col min="8" max="8" width="25" customWidth="1"/>
  </cols>
  <sheetData>
    <row r="1" spans="1:10" x14ac:dyDescent="0.3">
      <c r="A1" s="29"/>
      <c r="B1" s="29"/>
      <c r="C1" s="29"/>
      <c r="D1" s="29"/>
      <c r="E1" s="29"/>
      <c r="F1" s="29"/>
      <c r="G1" s="29"/>
      <c r="H1" s="32"/>
      <c r="I1" s="29"/>
      <c r="J1" s="29"/>
    </row>
    <row r="2" spans="1:10" x14ac:dyDescent="0.3">
      <c r="A2" s="29"/>
      <c r="B2" s="1" t="s">
        <v>0</v>
      </c>
      <c r="C2" s="79" t="s">
        <v>1</v>
      </c>
      <c r="D2" s="79" t="s">
        <v>2</v>
      </c>
      <c r="E2" s="79" t="s">
        <v>3</v>
      </c>
      <c r="F2" s="79" t="s">
        <v>48</v>
      </c>
      <c r="G2" s="79" t="s">
        <v>49</v>
      </c>
      <c r="H2" s="89"/>
      <c r="I2" s="33"/>
    </row>
    <row r="3" spans="1:10" x14ac:dyDescent="0.3">
      <c r="A3" s="29"/>
      <c r="B3" s="41" t="s">
        <v>50</v>
      </c>
      <c r="C3">
        <v>98.5</v>
      </c>
      <c r="D3" s="35">
        <v>91.87</v>
      </c>
      <c r="E3" s="36">
        <v>2.77</v>
      </c>
      <c r="F3" s="37">
        <f t="shared" ref="F3:F4" si="0">ABS(D3-C3)</f>
        <v>6.6299999999999955</v>
      </c>
      <c r="G3" s="37">
        <f t="shared" ref="G3:G4" si="1">F3*100/C3</f>
        <v>6.7309644670050712</v>
      </c>
      <c r="H3" s="90"/>
      <c r="I3" s="32"/>
    </row>
    <row r="4" spans="1:10" x14ac:dyDescent="0.3">
      <c r="A4" s="29"/>
      <c r="B4" s="41" t="s">
        <v>51</v>
      </c>
      <c r="C4" s="35">
        <v>94.6</v>
      </c>
      <c r="D4" s="36">
        <v>91.9</v>
      </c>
      <c r="E4" s="36">
        <v>3.06</v>
      </c>
      <c r="F4" s="37">
        <f t="shared" si="0"/>
        <v>2.6999999999999886</v>
      </c>
      <c r="G4" s="37">
        <f t="shared" si="1"/>
        <v>2.8541226215644704</v>
      </c>
      <c r="H4" s="90"/>
      <c r="I4" s="32"/>
    </row>
    <row r="5" spans="1:10" x14ac:dyDescent="0.3">
      <c r="A5" s="29"/>
      <c r="B5" s="41" t="s">
        <v>4</v>
      </c>
      <c r="C5" s="35">
        <v>74.22</v>
      </c>
      <c r="D5" s="36">
        <v>70.150000000000006</v>
      </c>
      <c r="E5" s="36">
        <v>8.93</v>
      </c>
      <c r="F5" s="37">
        <f>ABS(D5-C5)</f>
        <v>4.0699999999999932</v>
      </c>
      <c r="G5" s="37">
        <f>F5*100/C5</f>
        <v>5.4836971166801307</v>
      </c>
      <c r="H5" s="90"/>
      <c r="I5" s="32"/>
    </row>
    <row r="6" spans="1:10" x14ac:dyDescent="0.3">
      <c r="A6" s="29"/>
      <c r="B6" s="41" t="s">
        <v>52</v>
      </c>
      <c r="C6" s="35">
        <v>77.95</v>
      </c>
      <c r="D6" s="36">
        <v>72.81</v>
      </c>
      <c r="E6" s="36">
        <v>9.9600000000000009</v>
      </c>
      <c r="F6" s="37">
        <f>ABS(D6-C6)</f>
        <v>5.1400000000000006</v>
      </c>
      <c r="G6" s="37">
        <f>F6*100/C6</f>
        <v>6.5939704939063501</v>
      </c>
      <c r="H6" s="90"/>
      <c r="I6" s="32"/>
    </row>
    <row r="7" spans="1:10" x14ac:dyDescent="0.3">
      <c r="A7" s="29"/>
      <c r="B7" s="83" t="s">
        <v>5</v>
      </c>
      <c r="C7" s="84">
        <v>73.760000000000005</v>
      </c>
      <c r="D7" s="85">
        <v>90.72</v>
      </c>
      <c r="E7" s="85">
        <v>1.82</v>
      </c>
      <c r="F7" s="84">
        <f>ABS(D7-C7)</f>
        <v>16.959999999999994</v>
      </c>
      <c r="G7" s="84">
        <f>F7*100/C7</f>
        <v>22.9934924078091</v>
      </c>
      <c r="H7" s="90"/>
      <c r="I7" s="32"/>
    </row>
    <row r="8" spans="1:10" x14ac:dyDescent="0.3">
      <c r="A8" s="29"/>
      <c r="B8" s="41" t="s">
        <v>6</v>
      </c>
      <c r="C8" s="35">
        <v>72.459999999999994</v>
      </c>
      <c r="D8" s="36">
        <v>72.489999999999995</v>
      </c>
      <c r="E8" s="36">
        <v>6.81</v>
      </c>
      <c r="F8" s="37">
        <f>ABS(D8-C8)</f>
        <v>3.0000000000001137E-2</v>
      </c>
      <c r="G8" s="37">
        <f>F8*100/C8</f>
        <v>4.1402152911952997E-2</v>
      </c>
      <c r="H8" s="90"/>
      <c r="I8" s="32"/>
    </row>
    <row r="9" spans="1:10" x14ac:dyDescent="0.3">
      <c r="A9" s="29"/>
      <c r="B9" s="41" t="s">
        <v>24</v>
      </c>
      <c r="C9" s="35">
        <v>97.14</v>
      </c>
      <c r="D9" s="36">
        <v>97.34</v>
      </c>
      <c r="E9" s="36">
        <v>1.83</v>
      </c>
      <c r="F9" s="37">
        <f>ABS(D9-C9)</f>
        <v>0.20000000000000284</v>
      </c>
      <c r="G9" s="37">
        <f>F9*100/C9</f>
        <v>0.20588840848260537</v>
      </c>
      <c r="H9" s="90"/>
      <c r="I9" s="32"/>
    </row>
    <row r="10" spans="1:10" x14ac:dyDescent="0.3">
      <c r="A10" s="29"/>
      <c r="B10" s="41" t="s">
        <v>61</v>
      </c>
      <c r="C10" s="35">
        <v>83.34</v>
      </c>
      <c r="D10" s="36">
        <v>83.22</v>
      </c>
      <c r="E10" s="36">
        <v>5.63</v>
      </c>
      <c r="F10" s="37">
        <f>ABS(D10-C10)</f>
        <v>0.12000000000000455</v>
      </c>
      <c r="G10" s="37">
        <f>F10*100/C10</f>
        <v>0.14398848092153174</v>
      </c>
      <c r="H10" s="91"/>
      <c r="I10" s="32"/>
    </row>
    <row r="11" spans="1:10" x14ac:dyDescent="0.3">
      <c r="A11" s="29"/>
      <c r="B11" s="41" t="s">
        <v>25</v>
      </c>
      <c r="C11" s="35">
        <v>73.7</v>
      </c>
      <c r="D11" s="36">
        <v>73.05</v>
      </c>
      <c r="E11" s="36">
        <v>5.47</v>
      </c>
      <c r="F11" s="37">
        <f>ABS(D11-C11)</f>
        <v>0.65000000000000568</v>
      </c>
      <c r="G11" s="37">
        <f>F11*100/C11</f>
        <v>0.88195386702850154</v>
      </c>
      <c r="H11" s="91"/>
      <c r="I11" s="32"/>
    </row>
    <row r="12" spans="1:10" x14ac:dyDescent="0.3">
      <c r="A12" s="29"/>
      <c r="B12" s="41" t="s">
        <v>7</v>
      </c>
      <c r="C12" s="35">
        <v>86.99</v>
      </c>
      <c r="D12" s="36">
        <v>86.59</v>
      </c>
      <c r="E12" s="36">
        <v>3.66</v>
      </c>
      <c r="F12" s="37">
        <f>ABS(D12-C12)</f>
        <v>0.39999999999999147</v>
      </c>
      <c r="G12" s="37">
        <f>F12*100/C12</f>
        <v>0.45982296815724966</v>
      </c>
      <c r="H12" s="91"/>
      <c r="I12" s="32"/>
    </row>
    <row r="13" spans="1:10" x14ac:dyDescent="0.3">
      <c r="A13" s="29"/>
      <c r="B13" s="41" t="s">
        <v>8</v>
      </c>
      <c r="C13" s="35">
        <v>75.7</v>
      </c>
      <c r="D13" s="36">
        <v>75.11</v>
      </c>
      <c r="E13" s="36">
        <v>3.53</v>
      </c>
      <c r="F13" s="37">
        <f>ABS(D13-C13)</f>
        <v>0.59000000000000341</v>
      </c>
      <c r="G13" s="37">
        <f>F13*100/C13</f>
        <v>0.77939233817701903</v>
      </c>
      <c r="H13" s="90"/>
      <c r="I13" s="32"/>
    </row>
    <row r="14" spans="1:10" x14ac:dyDescent="0.3">
      <c r="A14" s="29"/>
      <c r="B14" s="80" t="s">
        <v>9</v>
      </c>
      <c r="C14" s="81">
        <v>78.010000000000005</v>
      </c>
      <c r="D14" s="82">
        <v>66.819999999999993</v>
      </c>
      <c r="E14" s="82">
        <v>5.08</v>
      </c>
      <c r="F14" s="81">
        <f>ABS(D14-C14)</f>
        <v>11.190000000000012</v>
      </c>
      <c r="G14" s="81">
        <f>F14*100/C14</f>
        <v>14.34431483143188</v>
      </c>
      <c r="H14" s="90"/>
      <c r="I14" s="32"/>
    </row>
    <row r="15" spans="1:10" x14ac:dyDescent="0.3">
      <c r="A15" s="29"/>
      <c r="B15" s="83" t="s">
        <v>10</v>
      </c>
      <c r="C15" s="84">
        <v>73.37</v>
      </c>
      <c r="D15" s="85">
        <v>97.79</v>
      </c>
      <c r="E15" s="85">
        <v>2.62</v>
      </c>
      <c r="F15" s="84">
        <f>ABS(D15-C15)</f>
        <v>24.42</v>
      </c>
      <c r="G15" s="84">
        <f>F15*100/C15</f>
        <v>33.283358320839575</v>
      </c>
      <c r="H15" s="90"/>
      <c r="I15" s="32"/>
    </row>
    <row r="16" spans="1:10" x14ac:dyDescent="0.3">
      <c r="A16" s="29"/>
      <c r="B16" s="86" t="s">
        <v>11</v>
      </c>
      <c r="C16" s="87">
        <v>82.94</v>
      </c>
      <c r="D16" s="88">
        <v>82.58</v>
      </c>
      <c r="E16" s="88">
        <v>6.41</v>
      </c>
      <c r="F16" s="87">
        <f>ABS(D16-C16)</f>
        <v>0.35999999999999943</v>
      </c>
      <c r="G16" s="87">
        <f>F16*100/C16</f>
        <v>0.43404870991077821</v>
      </c>
      <c r="H16" s="90"/>
      <c r="I16" s="32"/>
    </row>
    <row r="17" spans="1:10" x14ac:dyDescent="0.3">
      <c r="A17" s="29"/>
      <c r="B17" s="41" t="s">
        <v>12</v>
      </c>
      <c r="C17" s="35">
        <v>83.82</v>
      </c>
      <c r="D17" s="36">
        <v>83.99</v>
      </c>
      <c r="E17" s="36">
        <v>6.34</v>
      </c>
      <c r="F17" s="37">
        <f>ABS(D17-C17)</f>
        <v>0.17000000000000171</v>
      </c>
      <c r="G17" s="37">
        <f>F17*100/C17</f>
        <v>0.20281555714626787</v>
      </c>
      <c r="H17" s="90"/>
      <c r="I17" s="32"/>
    </row>
    <row r="18" spans="1:10" x14ac:dyDescent="0.3">
      <c r="A18" s="29"/>
      <c r="B18" s="41" t="s">
        <v>13</v>
      </c>
      <c r="C18" s="35">
        <v>83.44</v>
      </c>
      <c r="D18" s="36">
        <v>82.78</v>
      </c>
      <c r="E18" s="36">
        <v>7.7</v>
      </c>
      <c r="F18" s="37">
        <f>ABS(D18-C18)</f>
        <v>0.65999999999999659</v>
      </c>
      <c r="G18" s="37">
        <f>F18*100/C18</f>
        <v>0.79098753595397486</v>
      </c>
      <c r="H18" s="90"/>
      <c r="I18" s="32"/>
    </row>
    <row r="19" spans="1:10" x14ac:dyDescent="0.3">
      <c r="A19" s="29"/>
      <c r="B19" s="41" t="s">
        <v>14</v>
      </c>
      <c r="C19" s="35">
        <v>85.95</v>
      </c>
      <c r="D19" s="36">
        <v>84.29</v>
      </c>
      <c r="E19" s="36">
        <v>9.06</v>
      </c>
      <c r="F19" s="37">
        <f>ABS(D19-C19)</f>
        <v>1.6599999999999966</v>
      </c>
      <c r="G19" s="37">
        <f>F19*100/C19</f>
        <v>1.9313554392088383</v>
      </c>
      <c r="H19" s="90"/>
      <c r="I19" s="32"/>
    </row>
    <row r="20" spans="1:10" x14ac:dyDescent="0.3">
      <c r="A20" s="29"/>
      <c r="B20" s="41" t="s">
        <v>59</v>
      </c>
      <c r="C20" s="35">
        <v>98.56</v>
      </c>
      <c r="D20" s="36">
        <v>98.93</v>
      </c>
      <c r="E20" s="36">
        <v>0.55000000000000004</v>
      </c>
      <c r="F20" s="37">
        <f>ABS(D20-C20)</f>
        <v>0.37000000000000455</v>
      </c>
      <c r="G20" s="37">
        <f>F20*100/C20</f>
        <v>0.37540584415584877</v>
      </c>
      <c r="H20" s="90"/>
      <c r="I20" s="32"/>
    </row>
    <row r="21" spans="1:10" x14ac:dyDescent="0.3">
      <c r="A21" s="29"/>
      <c r="B21" s="41" t="s">
        <v>15</v>
      </c>
      <c r="C21" s="35">
        <v>91.82</v>
      </c>
      <c r="D21" s="36">
        <v>91.39</v>
      </c>
      <c r="E21" s="36">
        <v>4.57</v>
      </c>
      <c r="F21" s="37">
        <f>ABS(D21-C21)</f>
        <v>0.42999999999999261</v>
      </c>
      <c r="G21" s="37">
        <f>F21*100/C21</f>
        <v>0.46830755826616494</v>
      </c>
      <c r="H21" s="90"/>
      <c r="I21" s="32"/>
    </row>
    <row r="22" spans="1:10" x14ac:dyDescent="0.3">
      <c r="A22" s="29"/>
      <c r="B22" s="41" t="s">
        <v>16</v>
      </c>
      <c r="C22" s="35">
        <v>94.4</v>
      </c>
      <c r="D22" s="36">
        <v>94.2</v>
      </c>
      <c r="E22" s="36">
        <v>5.86</v>
      </c>
      <c r="F22" s="37">
        <f>ABS(D22-C22)</f>
        <v>0.20000000000000284</v>
      </c>
      <c r="G22" s="37">
        <f>F22*100/C22</f>
        <v>0.21186440677966401</v>
      </c>
      <c r="H22" s="90"/>
      <c r="I22" s="32"/>
    </row>
    <row r="23" spans="1:10" x14ac:dyDescent="0.3">
      <c r="A23" s="29"/>
      <c r="B23" s="41" t="s">
        <v>17</v>
      </c>
      <c r="C23" s="35">
        <v>93.58</v>
      </c>
      <c r="D23" s="36">
        <v>93.52</v>
      </c>
      <c r="E23" s="36">
        <v>1.32</v>
      </c>
      <c r="F23" s="37">
        <f>ABS(D23-C23)</f>
        <v>6.0000000000002274E-2</v>
      </c>
      <c r="G23" s="37">
        <f>F23*100/C23</f>
        <v>6.4116264159010769E-2</v>
      </c>
      <c r="H23" s="90"/>
      <c r="I23" s="32"/>
    </row>
    <row r="24" spans="1:10" x14ac:dyDescent="0.3">
      <c r="A24" s="29"/>
      <c r="B24" s="41" t="s">
        <v>53</v>
      </c>
      <c r="C24" s="35">
        <v>92.1</v>
      </c>
      <c r="D24" s="36">
        <v>89.75</v>
      </c>
      <c r="E24" s="36">
        <v>13.74</v>
      </c>
      <c r="F24" s="37">
        <f>ABS(D24-C24)</f>
        <v>2.3499999999999943</v>
      </c>
      <c r="G24" s="37">
        <f>F24*100/C24</f>
        <v>2.5515743756786042</v>
      </c>
      <c r="H24" s="91"/>
      <c r="I24" s="32"/>
    </row>
    <row r="25" spans="1:10" x14ac:dyDescent="0.3">
      <c r="A25" s="29"/>
      <c r="B25" s="41" t="s">
        <v>18</v>
      </c>
      <c r="C25" s="35">
        <v>75.22</v>
      </c>
      <c r="D25" s="36">
        <v>75.66</v>
      </c>
      <c r="E25" s="36">
        <v>0.79</v>
      </c>
      <c r="F25" s="37">
        <f>ABS(D25-C25)</f>
        <v>0.43999999999999773</v>
      </c>
      <c r="G25" s="37">
        <f>F25*100/C25</f>
        <v>0.58495081095453039</v>
      </c>
      <c r="H25" s="90"/>
      <c r="I25" s="32"/>
    </row>
    <row r="26" spans="1:10" x14ac:dyDescent="0.3">
      <c r="A26" s="29"/>
      <c r="B26" s="41" t="s">
        <v>26</v>
      </c>
      <c r="C26" s="35">
        <v>84.81</v>
      </c>
      <c r="D26" s="36">
        <v>81.72</v>
      </c>
      <c r="E26" s="36">
        <v>8.9499999999999993</v>
      </c>
      <c r="F26" s="37">
        <f>ABS(D26-C26)</f>
        <v>3.0900000000000034</v>
      </c>
      <c r="G26" s="37">
        <f>F26*100/C26</f>
        <v>3.6434382737884721</v>
      </c>
      <c r="H26" s="90"/>
      <c r="I26" s="32"/>
    </row>
    <row r="27" spans="1:10" x14ac:dyDescent="0.3">
      <c r="A27" s="29"/>
      <c r="B27" s="41" t="s">
        <v>19</v>
      </c>
      <c r="C27" s="35">
        <v>99.19</v>
      </c>
      <c r="D27" s="36">
        <v>99.88</v>
      </c>
      <c r="E27" s="36">
        <v>0.11</v>
      </c>
      <c r="F27" s="37">
        <f>ABS(D27-C27)</f>
        <v>0.68999999999999773</v>
      </c>
      <c r="G27" s="37">
        <f>F27*100/C27</f>
        <v>0.69563464058876678</v>
      </c>
      <c r="H27" s="90"/>
      <c r="I27" s="29"/>
    </row>
    <row r="28" spans="1:10" x14ac:dyDescent="0.3">
      <c r="A28" s="29"/>
      <c r="B28" s="41" t="s">
        <v>20</v>
      </c>
      <c r="C28" s="35">
        <v>47.2</v>
      </c>
      <c r="D28" s="36">
        <v>45.05</v>
      </c>
      <c r="E28" s="36">
        <v>5.66</v>
      </c>
      <c r="F28" s="37">
        <f>ABS(D28-C28)</f>
        <v>2.1500000000000057</v>
      </c>
      <c r="G28" s="37">
        <f>F28*100/C28</f>
        <v>4.5550847457627235</v>
      </c>
      <c r="H28" s="90"/>
      <c r="I28" s="29"/>
      <c r="J28" s="29"/>
    </row>
    <row r="29" spans="1:10" x14ac:dyDescent="0.3">
      <c r="A29" s="29"/>
      <c r="B29" s="41" t="s">
        <v>27</v>
      </c>
      <c r="C29" s="35">
        <v>93.47</v>
      </c>
      <c r="D29" s="36">
        <v>86.9</v>
      </c>
      <c r="E29" s="36">
        <v>6.68</v>
      </c>
      <c r="F29" s="37">
        <f>ABS(D29-C29)</f>
        <v>6.5699999999999932</v>
      </c>
      <c r="G29" s="37">
        <f>F29*100/C29</f>
        <v>7.0289932598694698</v>
      </c>
      <c r="H29" s="90"/>
      <c r="I29" s="29"/>
    </row>
    <row r="30" spans="1:10" x14ac:dyDescent="0.3">
      <c r="A30" s="29"/>
      <c r="B30" s="41" t="s">
        <v>54</v>
      </c>
      <c r="C30" s="35">
        <v>97.36</v>
      </c>
      <c r="D30" s="36">
        <v>97.26</v>
      </c>
      <c r="E30" s="36">
        <v>0.8</v>
      </c>
      <c r="F30" s="37">
        <f>ABS(D30-C30)</f>
        <v>9.9999999999994316E-2</v>
      </c>
      <c r="G30" s="37">
        <f>F30*100/C30</f>
        <v>0.10271158586687995</v>
      </c>
      <c r="H30" s="90"/>
      <c r="I30" s="29"/>
    </row>
    <row r="31" spans="1:10" x14ac:dyDescent="0.3">
      <c r="A31" s="29"/>
      <c r="B31" s="86" t="s">
        <v>21</v>
      </c>
      <c r="C31" s="87">
        <v>82.56</v>
      </c>
      <c r="D31" s="88">
        <v>75.39</v>
      </c>
      <c r="E31" s="88">
        <v>9.44</v>
      </c>
      <c r="F31" s="87">
        <f>ABS(D31-C31)</f>
        <v>7.1700000000000017</v>
      </c>
      <c r="G31" s="87">
        <f>F31*100/C31</f>
        <v>8.6845930232558164</v>
      </c>
      <c r="H31" s="90"/>
      <c r="I31" s="29"/>
    </row>
    <row r="32" spans="1:10" x14ac:dyDescent="0.3">
      <c r="A32" s="29"/>
      <c r="B32" s="41" t="s">
        <v>58</v>
      </c>
      <c r="C32" s="35">
        <v>93.66</v>
      </c>
      <c r="D32" s="36">
        <v>92.4</v>
      </c>
      <c r="E32" s="36">
        <v>3.33</v>
      </c>
      <c r="F32" s="37">
        <f>ABS(D32-C32)</f>
        <v>1.2599999999999909</v>
      </c>
      <c r="G32" s="37">
        <f>F32*100/C32</f>
        <v>1.3452914798206181</v>
      </c>
      <c r="H32" s="90"/>
      <c r="I32" s="29"/>
    </row>
    <row r="33" spans="1:9" x14ac:dyDescent="0.3">
      <c r="A33" s="29"/>
      <c r="B33" s="41" t="s">
        <v>55</v>
      </c>
      <c r="C33" s="35">
        <v>96.19</v>
      </c>
      <c r="D33" s="36">
        <v>96.13</v>
      </c>
      <c r="E33" s="36">
        <v>1.03</v>
      </c>
      <c r="F33" s="37">
        <f>ABS(D33-C33)</f>
        <v>6.0000000000002274E-2</v>
      </c>
      <c r="G33" s="37">
        <f>F33*100/C33</f>
        <v>6.2376546418548992E-2</v>
      </c>
      <c r="H33" s="90"/>
      <c r="I33" s="29"/>
    </row>
    <row r="34" spans="1:9" x14ac:dyDescent="0.3">
      <c r="A34" s="29"/>
      <c r="B34" s="41" t="s">
        <v>60</v>
      </c>
      <c r="C34" s="35">
        <v>62.91</v>
      </c>
      <c r="D34" s="36">
        <v>61.08</v>
      </c>
      <c r="E34" s="36">
        <v>4.38</v>
      </c>
      <c r="F34" s="37">
        <f>ABS(D34-C34)</f>
        <v>1.8299999999999983</v>
      </c>
      <c r="G34" s="37">
        <f>F34*100/C34</f>
        <v>2.9089175011921768</v>
      </c>
      <c r="H34" s="90"/>
      <c r="I34" s="29"/>
    </row>
    <row r="35" spans="1:9" x14ac:dyDescent="0.3">
      <c r="A35" s="29"/>
      <c r="B35" s="41" t="s">
        <v>56</v>
      </c>
      <c r="C35" s="35">
        <v>92.11</v>
      </c>
      <c r="D35" s="36">
        <v>92.14</v>
      </c>
      <c r="E35" s="36">
        <v>3.98</v>
      </c>
      <c r="F35" s="37">
        <f>ABS(D35-C35)</f>
        <v>3.0000000000001137E-2</v>
      </c>
      <c r="G35" s="37">
        <f>F35*100/C35</f>
        <v>3.2569753555532661E-2</v>
      </c>
      <c r="H35" s="90"/>
      <c r="I35" s="29"/>
    </row>
    <row r="36" spans="1:9" x14ac:dyDescent="0.3">
      <c r="A36" s="29"/>
      <c r="B36" s="41" t="s">
        <v>57</v>
      </c>
      <c r="C36" s="35">
        <v>68.84</v>
      </c>
      <c r="D36" s="36">
        <v>62.33</v>
      </c>
      <c r="E36" s="36">
        <v>5.31</v>
      </c>
      <c r="F36" s="37">
        <f>ABS(D36-C36)</f>
        <v>6.5100000000000051</v>
      </c>
      <c r="G36" s="37">
        <f>F36*100/C36</f>
        <v>9.4567112144102321</v>
      </c>
      <c r="H36" s="90"/>
      <c r="I36" s="29"/>
    </row>
    <row r="37" spans="1:9" x14ac:dyDescent="0.3">
      <c r="A37" s="29"/>
      <c r="B37" s="41" t="s">
        <v>22</v>
      </c>
      <c r="C37" s="35">
        <v>83.11</v>
      </c>
      <c r="D37" s="36">
        <v>82.1</v>
      </c>
      <c r="E37" s="36">
        <v>1.62</v>
      </c>
      <c r="F37" s="37">
        <f>ABS(D37-C37)</f>
        <v>1.0100000000000051</v>
      </c>
      <c r="G37" s="37">
        <f>F37*100/C37</f>
        <v>1.2152568884610819</v>
      </c>
      <c r="H37" s="90"/>
      <c r="I37" s="29"/>
    </row>
    <row r="38" spans="1:9" x14ac:dyDescent="0.3">
      <c r="A38" s="29"/>
      <c r="B38" s="75" t="s">
        <v>23</v>
      </c>
      <c r="C38" s="76">
        <v>95.96</v>
      </c>
      <c r="D38" s="77">
        <v>96.45</v>
      </c>
      <c r="E38" s="77">
        <v>5.33</v>
      </c>
      <c r="F38" s="78">
        <f>ABS(D38-C38)</f>
        <v>0.49000000000000909</v>
      </c>
      <c r="G38" s="78">
        <f>F38*100/C38</f>
        <v>0.51062942892872976</v>
      </c>
      <c r="H38" s="92"/>
      <c r="I38" s="29"/>
    </row>
    <row r="39" spans="1:9" x14ac:dyDescent="0.3">
      <c r="A39" s="29"/>
      <c r="B39" s="65" t="s">
        <v>42</v>
      </c>
      <c r="C39" s="66">
        <f>AVERAGE(C1:C38)</f>
        <v>84.415000000000006</v>
      </c>
      <c r="D39" s="66">
        <f t="shared" ref="D39:G39" si="2">AVERAGE(D1:D38)</f>
        <v>83.771666666666675</v>
      </c>
      <c r="E39" s="66">
        <f t="shared" si="2"/>
        <v>4.8369444444444456</v>
      </c>
      <c r="F39" s="66">
        <f t="shared" si="2"/>
        <v>3.0766666666666662</v>
      </c>
      <c r="G39" s="66">
        <f>AVERAGE(G1:G38)</f>
        <v>3.9626112033068939</v>
      </c>
      <c r="H39" s="90"/>
      <c r="I39" s="29"/>
    </row>
    <row r="40" spans="1:9" x14ac:dyDescent="0.3">
      <c r="A40" s="29"/>
      <c r="B40" s="29"/>
      <c r="C40" s="29"/>
      <c r="D40" s="29"/>
      <c r="E40" s="29"/>
      <c r="F40" s="29"/>
      <c r="G40" s="29"/>
      <c r="H40" s="29"/>
      <c r="I40" s="29"/>
    </row>
    <row r="41" spans="1:9" x14ac:dyDescent="0.3">
      <c r="A41" s="29"/>
      <c r="B41" s="29"/>
      <c r="C41" s="29"/>
      <c r="D41" s="29"/>
      <c r="E41" s="29"/>
      <c r="F41" s="29"/>
      <c r="G41" s="29"/>
      <c r="H41" s="29"/>
    </row>
  </sheetData>
  <sortState xmlns:xlrd2="http://schemas.microsoft.com/office/spreadsheetml/2017/richdata2" ref="B3:G39">
    <sortCondition ref="B5:B3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C8BD-8470-4207-81EC-0FE5624A7072}">
  <dimension ref="A1:H33"/>
  <sheetViews>
    <sheetView topLeftCell="A4" zoomScale="130" zoomScaleNormal="130" workbookViewId="0">
      <selection activeCell="I23" sqref="I23"/>
    </sheetView>
  </sheetViews>
  <sheetFormatPr defaultRowHeight="14.4" x14ac:dyDescent="0.3"/>
  <cols>
    <col min="1" max="1" width="16.5546875" customWidth="1"/>
    <col min="2" max="2" width="16.88671875" customWidth="1"/>
    <col min="3" max="3" width="8.6640625" customWidth="1"/>
    <col min="4" max="4" width="8.44140625" customWidth="1"/>
    <col min="5" max="5" width="9" customWidth="1"/>
    <col min="6" max="6" width="17" customWidth="1"/>
    <col min="7" max="7" width="16.88671875" customWidth="1"/>
  </cols>
  <sheetData>
    <row r="1" spans="1:8" x14ac:dyDescent="0.3">
      <c r="A1" s="29"/>
      <c r="B1" s="29"/>
      <c r="C1" s="29"/>
      <c r="D1" s="29"/>
      <c r="E1" s="29"/>
      <c r="F1" s="29"/>
      <c r="G1" s="29"/>
      <c r="H1" s="29"/>
    </row>
    <row r="2" spans="1:8" x14ac:dyDescent="0.3">
      <c r="A2" s="29"/>
      <c r="B2" s="45" t="s">
        <v>0</v>
      </c>
      <c r="C2" s="46" t="s">
        <v>1</v>
      </c>
      <c r="D2" s="47" t="s">
        <v>2</v>
      </c>
      <c r="E2" s="47" t="s">
        <v>3</v>
      </c>
      <c r="F2" s="47" t="s">
        <v>45</v>
      </c>
      <c r="G2" s="48" t="s">
        <v>44</v>
      </c>
      <c r="H2" s="33"/>
    </row>
    <row r="3" spans="1:8" x14ac:dyDescent="0.3">
      <c r="A3" s="29"/>
      <c r="B3" s="49" t="s">
        <v>4</v>
      </c>
      <c r="C3" s="50">
        <v>97.9</v>
      </c>
      <c r="D3" s="51"/>
      <c r="E3" s="52"/>
      <c r="F3" s="37"/>
      <c r="G3" s="38"/>
      <c r="H3" s="32"/>
    </row>
    <row r="4" spans="1:8" x14ac:dyDescent="0.3">
      <c r="A4" s="29"/>
      <c r="B4" s="49" t="s">
        <v>5</v>
      </c>
      <c r="C4" s="50">
        <v>87.39</v>
      </c>
      <c r="D4" s="51">
        <v>74.58</v>
      </c>
      <c r="E4" s="52">
        <v>8.73</v>
      </c>
      <c r="F4" s="37">
        <f t="shared" ref="F4:F25" si="0">ABS(D4-C4)</f>
        <v>12.810000000000002</v>
      </c>
      <c r="G4" s="38">
        <f t="shared" ref="G4:G25" si="1">F4*100/C4</f>
        <v>14.658427737727431</v>
      </c>
      <c r="H4" s="32"/>
    </row>
    <row r="5" spans="1:8" x14ac:dyDescent="0.3">
      <c r="A5" s="29"/>
      <c r="B5" s="49" t="s">
        <v>6</v>
      </c>
      <c r="C5" s="50">
        <v>69.28</v>
      </c>
      <c r="D5" s="51">
        <v>68.489999999999995</v>
      </c>
      <c r="E5" s="52">
        <v>16.739999999999998</v>
      </c>
      <c r="F5" s="37">
        <f t="shared" si="0"/>
        <v>0.79000000000000625</v>
      </c>
      <c r="G5" s="38">
        <f t="shared" si="1"/>
        <v>1.1403002309468913</v>
      </c>
      <c r="H5" s="32"/>
    </row>
    <row r="6" spans="1:8" x14ac:dyDescent="0.3">
      <c r="A6" s="29"/>
      <c r="B6" s="49" t="s">
        <v>24</v>
      </c>
      <c r="C6" s="50">
        <v>99.26</v>
      </c>
      <c r="D6" s="51">
        <v>99.04</v>
      </c>
      <c r="E6" s="52">
        <v>1.0900000000000001</v>
      </c>
      <c r="F6" s="37">
        <f t="shared" si="0"/>
        <v>0.21999999999999886</v>
      </c>
      <c r="G6" s="38">
        <f t="shared" si="1"/>
        <v>0.22164013701390173</v>
      </c>
      <c r="H6" s="32"/>
    </row>
    <row r="7" spans="1:8" x14ac:dyDescent="0.3">
      <c r="A7" s="29"/>
      <c r="B7" s="49" t="s">
        <v>41</v>
      </c>
      <c r="C7" s="50">
        <v>82.93</v>
      </c>
      <c r="D7" s="51">
        <v>63.67</v>
      </c>
      <c r="E7" s="52">
        <v>9.61</v>
      </c>
      <c r="F7" s="37">
        <f t="shared" si="0"/>
        <v>19.260000000000005</v>
      </c>
      <c r="G7" s="38">
        <f t="shared" si="1"/>
        <v>23.224406125648141</v>
      </c>
      <c r="H7" s="32"/>
    </row>
    <row r="8" spans="1:8" x14ac:dyDescent="0.3">
      <c r="A8" s="29"/>
      <c r="B8" s="49" t="s">
        <v>7</v>
      </c>
      <c r="C8" s="50">
        <v>92.91</v>
      </c>
      <c r="D8" s="51">
        <v>91.23</v>
      </c>
      <c r="E8" s="52">
        <v>7.97</v>
      </c>
      <c r="F8" s="37">
        <f t="shared" si="0"/>
        <v>1.6799999999999926</v>
      </c>
      <c r="G8" s="38">
        <f t="shared" si="1"/>
        <v>1.808201485308355</v>
      </c>
      <c r="H8" s="32"/>
    </row>
    <row r="9" spans="1:8" x14ac:dyDescent="0.3">
      <c r="A9" s="29"/>
      <c r="B9" s="49" t="s">
        <v>8</v>
      </c>
      <c r="C9" s="50">
        <v>78.34</v>
      </c>
      <c r="D9" s="51">
        <v>74.5</v>
      </c>
      <c r="E9" s="52">
        <v>3.4</v>
      </c>
      <c r="F9" s="37">
        <f t="shared" si="0"/>
        <v>3.8400000000000034</v>
      </c>
      <c r="G9" s="38">
        <f t="shared" si="1"/>
        <v>4.9017104927240274</v>
      </c>
      <c r="H9" s="32"/>
    </row>
    <row r="10" spans="1:8" x14ac:dyDescent="0.3">
      <c r="A10" s="29"/>
      <c r="B10" s="49" t="s">
        <v>9</v>
      </c>
      <c r="C10" s="50">
        <v>84.4</v>
      </c>
      <c r="D10" s="51">
        <v>63.64</v>
      </c>
      <c r="E10" s="52">
        <v>6.52</v>
      </c>
      <c r="F10" s="37">
        <f t="shared" si="0"/>
        <v>20.760000000000005</v>
      </c>
      <c r="G10" s="38">
        <f t="shared" si="1"/>
        <v>24.597156398104268</v>
      </c>
      <c r="H10" s="32"/>
    </row>
    <row r="11" spans="1:8" x14ac:dyDescent="0.3">
      <c r="A11" s="29"/>
      <c r="B11" s="49" t="s">
        <v>10</v>
      </c>
      <c r="C11" s="50">
        <v>91.06</v>
      </c>
      <c r="D11" s="51">
        <v>97.31</v>
      </c>
      <c r="E11" s="52">
        <v>5.09</v>
      </c>
      <c r="F11" s="37">
        <f t="shared" si="0"/>
        <v>6.25</v>
      </c>
      <c r="G11" s="38">
        <f t="shared" si="1"/>
        <v>6.8636064133538328</v>
      </c>
      <c r="H11" s="32"/>
    </row>
    <row r="12" spans="1:8" x14ac:dyDescent="0.3">
      <c r="A12" s="29"/>
      <c r="B12" s="49" t="s">
        <v>11</v>
      </c>
      <c r="C12" s="50">
        <v>91.69</v>
      </c>
      <c r="D12" s="51">
        <v>75.099999999999994</v>
      </c>
      <c r="E12" s="52">
        <v>6.6</v>
      </c>
      <c r="F12" s="37">
        <f t="shared" si="0"/>
        <v>16.590000000000003</v>
      </c>
      <c r="G12" s="38">
        <f t="shared" si="1"/>
        <v>18.093576180608579</v>
      </c>
      <c r="H12" s="32"/>
    </row>
    <row r="13" spans="1:8" x14ac:dyDescent="0.3">
      <c r="A13" s="29"/>
      <c r="B13" s="49" t="s">
        <v>12</v>
      </c>
      <c r="C13" s="50">
        <v>91.46</v>
      </c>
      <c r="D13" s="51">
        <v>89.71</v>
      </c>
      <c r="E13" s="52">
        <v>4.47</v>
      </c>
      <c r="F13" s="37">
        <f t="shared" si="0"/>
        <v>1.75</v>
      </c>
      <c r="G13" s="38">
        <f t="shared" si="1"/>
        <v>1.9134047671113057</v>
      </c>
      <c r="H13" s="32"/>
    </row>
    <row r="14" spans="1:8" x14ac:dyDescent="0.3">
      <c r="A14" s="29"/>
      <c r="B14" s="49" t="s">
        <v>13</v>
      </c>
      <c r="C14" s="50">
        <v>91.48</v>
      </c>
      <c r="D14" s="51">
        <v>89.21</v>
      </c>
      <c r="E14" s="52">
        <v>5.96</v>
      </c>
      <c r="F14" s="37">
        <f t="shared" si="0"/>
        <v>2.2700000000000102</v>
      </c>
      <c r="G14" s="38">
        <f t="shared" si="1"/>
        <v>2.4814167031045149</v>
      </c>
      <c r="H14" s="32"/>
    </row>
    <row r="15" spans="1:8" x14ac:dyDescent="0.3">
      <c r="A15" s="29"/>
      <c r="B15" s="49" t="s">
        <v>14</v>
      </c>
      <c r="C15" s="50">
        <v>91.12</v>
      </c>
      <c r="D15" s="51">
        <v>94.28</v>
      </c>
      <c r="E15" s="52">
        <v>4.6500000000000004</v>
      </c>
      <c r="F15" s="37">
        <f t="shared" si="0"/>
        <v>3.1599999999999966</v>
      </c>
      <c r="G15" s="38">
        <f t="shared" si="1"/>
        <v>3.4679543459174678</v>
      </c>
      <c r="H15" s="32"/>
    </row>
    <row r="16" spans="1:8" x14ac:dyDescent="0.3">
      <c r="A16" s="29"/>
      <c r="B16" s="49" t="s">
        <v>15</v>
      </c>
      <c r="C16" s="50">
        <v>97.57</v>
      </c>
      <c r="D16" s="51">
        <v>94.28</v>
      </c>
      <c r="E16" s="52">
        <v>4.6500000000000004</v>
      </c>
      <c r="F16" s="37">
        <f t="shared" si="0"/>
        <v>3.289999999999992</v>
      </c>
      <c r="G16" s="38">
        <f t="shared" si="1"/>
        <v>3.3719380957261373</v>
      </c>
      <c r="H16" s="32"/>
    </row>
    <row r="17" spans="1:8" x14ac:dyDescent="0.3">
      <c r="A17" s="29"/>
      <c r="B17" s="49" t="s">
        <v>16</v>
      </c>
      <c r="C17" s="50">
        <v>98.95</v>
      </c>
      <c r="D17" s="51">
        <v>98.45</v>
      </c>
      <c r="E17" s="52">
        <v>2.33</v>
      </c>
      <c r="F17" s="37">
        <f t="shared" si="0"/>
        <v>0.5</v>
      </c>
      <c r="G17" s="38">
        <f t="shared" si="1"/>
        <v>0.50530570995452251</v>
      </c>
      <c r="H17" s="32"/>
    </row>
    <row r="18" spans="1:8" x14ac:dyDescent="0.3">
      <c r="A18" s="29"/>
      <c r="B18" s="49" t="s">
        <v>17</v>
      </c>
      <c r="C18" s="50">
        <v>98.19</v>
      </c>
      <c r="D18" s="51">
        <v>92.37</v>
      </c>
      <c r="E18" s="52">
        <v>5.68</v>
      </c>
      <c r="F18" s="37">
        <f t="shared" si="0"/>
        <v>5.8199999999999932</v>
      </c>
      <c r="G18" s="38">
        <f t="shared" si="1"/>
        <v>5.927283837457983</v>
      </c>
      <c r="H18" s="32"/>
    </row>
    <row r="19" spans="1:8" x14ac:dyDescent="0.3">
      <c r="A19" s="29"/>
      <c r="B19" s="49" t="s">
        <v>18</v>
      </c>
      <c r="C19" s="50">
        <v>98.12</v>
      </c>
      <c r="D19" s="51">
        <v>96.2</v>
      </c>
      <c r="E19" s="52">
        <v>0.49</v>
      </c>
      <c r="F19" s="37">
        <f t="shared" si="0"/>
        <v>1.9200000000000017</v>
      </c>
      <c r="G19" s="38">
        <f t="shared" si="1"/>
        <v>1.956787607011824</v>
      </c>
      <c r="H19" s="32"/>
    </row>
    <row r="20" spans="1:8" x14ac:dyDescent="0.3">
      <c r="A20" s="29"/>
      <c r="B20" s="49" t="s">
        <v>26</v>
      </c>
      <c r="C20" s="50">
        <v>92.52</v>
      </c>
      <c r="D20" s="51"/>
      <c r="E20" s="52"/>
      <c r="F20" s="37"/>
      <c r="G20" s="38"/>
      <c r="H20" s="32"/>
    </row>
    <row r="21" spans="1:8" x14ac:dyDescent="0.3">
      <c r="A21" s="29"/>
      <c r="B21" s="49" t="s">
        <v>19</v>
      </c>
      <c r="C21" s="50">
        <v>99.96</v>
      </c>
      <c r="D21" s="51">
        <v>94.03</v>
      </c>
      <c r="E21" s="52">
        <v>17.52</v>
      </c>
      <c r="F21" s="37">
        <f t="shared" si="0"/>
        <v>5.9299999999999926</v>
      </c>
      <c r="G21" s="38">
        <f t="shared" si="1"/>
        <v>5.9323729491796655</v>
      </c>
      <c r="H21" s="32"/>
    </row>
    <row r="22" spans="1:8" ht="18" customHeight="1" x14ac:dyDescent="0.3">
      <c r="A22" s="29"/>
      <c r="B22" s="49" t="s">
        <v>20</v>
      </c>
      <c r="C22" s="50">
        <v>83.1</v>
      </c>
      <c r="D22" s="52"/>
      <c r="E22" s="52"/>
      <c r="F22" s="37"/>
      <c r="G22" s="38"/>
      <c r="H22" s="32"/>
    </row>
    <row r="23" spans="1:8" x14ac:dyDescent="0.3">
      <c r="A23" s="29"/>
      <c r="B23" s="49" t="s">
        <v>27</v>
      </c>
      <c r="C23" s="50">
        <v>99.41</v>
      </c>
      <c r="D23" s="51">
        <v>97.54</v>
      </c>
      <c r="E23" s="52">
        <v>1.65</v>
      </c>
      <c r="F23" s="37">
        <f t="shared" si="0"/>
        <v>1.8699999999999903</v>
      </c>
      <c r="G23" s="38">
        <f t="shared" si="1"/>
        <v>1.8810984810381153</v>
      </c>
      <c r="H23" s="32"/>
    </row>
    <row r="24" spans="1:8" x14ac:dyDescent="0.3">
      <c r="A24" s="29"/>
      <c r="B24" s="49" t="s">
        <v>21</v>
      </c>
      <c r="C24" s="50">
        <v>92.19</v>
      </c>
      <c r="D24" s="51">
        <v>78.64</v>
      </c>
      <c r="E24" s="52">
        <v>13.03</v>
      </c>
      <c r="F24" s="37">
        <f t="shared" si="0"/>
        <v>13.549999999999997</v>
      </c>
      <c r="G24" s="38">
        <f t="shared" si="1"/>
        <v>14.697906497450914</v>
      </c>
      <c r="H24" s="32"/>
    </row>
    <row r="25" spans="1:8" ht="19.95" customHeight="1" x14ac:dyDescent="0.3">
      <c r="A25" s="29"/>
      <c r="B25" s="49" t="s">
        <v>22</v>
      </c>
      <c r="C25" s="50">
        <v>96.41</v>
      </c>
      <c r="D25" s="51">
        <v>90.29</v>
      </c>
      <c r="E25" s="52">
        <v>0.9</v>
      </c>
      <c r="F25" s="37">
        <f t="shared" si="0"/>
        <v>6.1199999999999903</v>
      </c>
      <c r="G25" s="38">
        <f t="shared" si="1"/>
        <v>6.3478892231096271</v>
      </c>
      <c r="H25" s="32"/>
    </row>
    <row r="26" spans="1:8" x14ac:dyDescent="0.3">
      <c r="A26" s="29"/>
      <c r="B26" s="49" t="s">
        <v>23</v>
      </c>
      <c r="C26" s="50">
        <v>99.94</v>
      </c>
      <c r="D26" s="51"/>
      <c r="E26" s="52"/>
      <c r="F26" s="37"/>
      <c r="G26" s="38"/>
      <c r="H26" s="32"/>
    </row>
    <row r="27" spans="1:8" x14ac:dyDescent="0.3">
      <c r="A27" s="29"/>
      <c r="B27" s="53" t="s">
        <v>42</v>
      </c>
      <c r="C27" s="54">
        <f>AVERAGE(C3:C26)</f>
        <v>91.899166666666687</v>
      </c>
      <c r="D27" s="54">
        <f t="shared" ref="D27:G27" si="2">AVERAGE(D3:D26)</f>
        <v>86.128000000000014</v>
      </c>
      <c r="E27" s="54">
        <f t="shared" si="2"/>
        <v>6.354000000000001</v>
      </c>
      <c r="F27" s="54">
        <f t="shared" si="2"/>
        <v>6.4189999999999996</v>
      </c>
      <c r="G27" s="54">
        <f t="shared" si="2"/>
        <v>7.1996191709248745</v>
      </c>
      <c r="H27" s="55"/>
    </row>
    <row r="28" spans="1:8" ht="15" thickBot="1" x14ac:dyDescent="0.35">
      <c r="A28" s="29"/>
      <c r="B28" s="29"/>
      <c r="C28" s="29"/>
      <c r="D28" s="29"/>
      <c r="E28" s="29"/>
      <c r="F28" s="29"/>
      <c r="G28" s="29"/>
      <c r="H28" s="29"/>
    </row>
    <row r="29" spans="1:8" ht="15.6" thickBot="1" x14ac:dyDescent="0.35">
      <c r="A29" s="15"/>
      <c r="B29" s="15"/>
    </row>
    <row r="30" spans="1:8" ht="15" thickBot="1" x14ac:dyDescent="0.35"/>
    <row r="31" spans="1:8" ht="15.6" thickBot="1" x14ac:dyDescent="0.35">
      <c r="A31" s="15"/>
      <c r="B31" s="15"/>
    </row>
    <row r="32" spans="1:8" ht="15.6" thickBot="1" x14ac:dyDescent="0.35">
      <c r="A32" s="15"/>
      <c r="B32" s="15"/>
    </row>
    <row r="33" spans="1:2" ht="15.6" thickBot="1" x14ac:dyDescent="0.35">
      <c r="A33" s="15"/>
      <c r="B33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6A4E-4A97-48AA-A522-838866D16BA3}">
  <dimension ref="A1:J29"/>
  <sheetViews>
    <sheetView zoomScale="130" zoomScaleNormal="130" workbookViewId="0">
      <selection activeCell="D12" sqref="D12"/>
    </sheetView>
  </sheetViews>
  <sheetFormatPr defaultRowHeight="14.4" x14ac:dyDescent="0.3"/>
  <cols>
    <col min="1" max="1" width="16" customWidth="1"/>
    <col min="2" max="2" width="15" customWidth="1"/>
    <col min="3" max="3" width="7.6640625" customWidth="1"/>
    <col min="4" max="4" width="8.109375" customWidth="1"/>
    <col min="5" max="5" width="17.33203125" customWidth="1"/>
    <col min="6" max="6" width="17" customWidth="1"/>
    <col min="7" max="7" width="16.33203125" customWidth="1"/>
    <col min="8" max="8" width="27" customWidth="1"/>
  </cols>
  <sheetData>
    <row r="1" spans="1:10" x14ac:dyDescent="0.3">
      <c r="A1" s="29"/>
      <c r="B1" s="29"/>
      <c r="C1" s="29"/>
      <c r="D1" s="29"/>
      <c r="E1" s="29"/>
      <c r="F1" s="29"/>
      <c r="G1" s="29"/>
      <c r="H1" s="32"/>
      <c r="I1" s="29"/>
      <c r="J1" s="29"/>
    </row>
    <row r="2" spans="1:10" x14ac:dyDescent="0.3">
      <c r="A2" s="29"/>
      <c r="B2" s="1" t="s">
        <v>0</v>
      </c>
      <c r="C2" s="43" t="s">
        <v>1</v>
      </c>
      <c r="D2" s="43" t="s">
        <v>2</v>
      </c>
      <c r="E2" s="43" t="s">
        <v>45</v>
      </c>
      <c r="F2" s="44" t="s">
        <v>44</v>
      </c>
      <c r="G2" s="29"/>
      <c r="H2" s="33"/>
      <c r="I2" s="30"/>
    </row>
    <row r="3" spans="1:10" x14ac:dyDescent="0.3">
      <c r="A3" s="29"/>
      <c r="B3" s="41" t="s">
        <v>46</v>
      </c>
      <c r="C3" s="35">
        <v>75</v>
      </c>
      <c r="D3" s="36">
        <v>75</v>
      </c>
      <c r="E3" s="37">
        <f>ABS(D3-C3)</f>
        <v>0</v>
      </c>
      <c r="F3" s="38">
        <f>E3*100/C3</f>
        <v>0</v>
      </c>
      <c r="G3" s="29"/>
      <c r="H3" s="32"/>
      <c r="I3" s="31"/>
    </row>
    <row r="4" spans="1:10" x14ac:dyDescent="0.3">
      <c r="A4" s="29"/>
      <c r="B4" s="41" t="s">
        <v>47</v>
      </c>
      <c r="C4" s="35">
        <v>64.349999999999994</v>
      </c>
      <c r="D4" s="36">
        <v>64.12</v>
      </c>
      <c r="E4" s="37">
        <f>ABS(D4-C4)</f>
        <v>0.22999999999998977</v>
      </c>
      <c r="F4" s="38">
        <f>E4*100/C4</f>
        <v>0.35742035742034156</v>
      </c>
      <c r="G4" s="29"/>
      <c r="H4" s="32"/>
      <c r="I4" s="31"/>
    </row>
    <row r="5" spans="1:10" x14ac:dyDescent="0.3">
      <c r="A5" s="29"/>
      <c r="B5" s="65" t="s">
        <v>42</v>
      </c>
      <c r="C5" s="66">
        <f>AVERAGE(C3:C4)</f>
        <v>69.674999999999997</v>
      </c>
      <c r="D5" s="66">
        <f t="shared" ref="D5:F5" si="0">AVERAGE(D3:D4)</f>
        <v>69.56</v>
      </c>
      <c r="E5" s="66">
        <f t="shared" si="0"/>
        <v>0.11499999999999488</v>
      </c>
      <c r="F5" s="67">
        <f t="shared" si="0"/>
        <v>0.17871017871017078</v>
      </c>
      <c r="G5" s="29"/>
      <c r="H5" s="32"/>
      <c r="I5" s="31"/>
    </row>
    <row r="6" spans="1:10" x14ac:dyDescent="0.3">
      <c r="A6" s="29"/>
      <c r="B6" s="32"/>
      <c r="C6" s="62"/>
      <c r="D6" s="63"/>
      <c r="E6" s="63"/>
      <c r="F6" s="64"/>
      <c r="G6" s="64"/>
      <c r="H6" s="32"/>
      <c r="I6" s="31"/>
    </row>
    <row r="7" spans="1:10" x14ac:dyDescent="0.3">
      <c r="A7" s="29"/>
      <c r="B7" s="29"/>
      <c r="C7" s="29"/>
      <c r="D7" s="29"/>
      <c r="E7" s="29"/>
      <c r="F7" s="29"/>
      <c r="G7" s="29"/>
      <c r="H7" s="32"/>
      <c r="I7" s="31"/>
    </row>
    <row r="8" spans="1:10" x14ac:dyDescent="0.3">
      <c r="A8" s="29"/>
      <c r="B8" s="29"/>
      <c r="C8" s="29"/>
      <c r="D8" s="29"/>
      <c r="E8" s="29"/>
      <c r="F8" s="29"/>
      <c r="G8" s="29"/>
      <c r="H8" s="32"/>
      <c r="I8" s="31"/>
    </row>
    <row r="9" spans="1:10" x14ac:dyDescent="0.3">
      <c r="A9" s="29"/>
      <c r="B9" s="32"/>
      <c r="C9" s="62"/>
      <c r="D9" s="63"/>
      <c r="E9" s="63"/>
      <c r="F9" s="64"/>
      <c r="G9" s="64"/>
      <c r="H9" s="32"/>
      <c r="I9" s="31"/>
    </row>
    <row r="10" spans="1:10" x14ac:dyDescent="0.3">
      <c r="A10" s="29"/>
      <c r="B10" s="32"/>
      <c r="C10" s="32"/>
      <c r="D10" s="32"/>
      <c r="E10" s="32"/>
      <c r="F10" s="32"/>
      <c r="G10" s="32"/>
      <c r="H10" s="32"/>
      <c r="I10" s="31"/>
    </row>
    <row r="11" spans="1:10" x14ac:dyDescent="0.3">
      <c r="A11" s="29"/>
      <c r="B11" s="32"/>
      <c r="C11" s="62"/>
      <c r="D11" s="63"/>
      <c r="E11" s="63"/>
      <c r="F11" s="64"/>
      <c r="G11" s="64"/>
      <c r="H11" s="32"/>
      <c r="I11" s="31"/>
    </row>
    <row r="12" spans="1:10" x14ac:dyDescent="0.3">
      <c r="A12" s="29"/>
      <c r="B12" s="32"/>
      <c r="C12" s="32"/>
      <c r="D12" s="32"/>
      <c r="E12" s="32"/>
      <c r="F12" s="32"/>
      <c r="G12" s="32"/>
      <c r="H12" s="32"/>
      <c r="I12" s="31"/>
    </row>
    <row r="13" spans="1:10" x14ac:dyDescent="0.3">
      <c r="A13" s="29"/>
      <c r="B13" s="32"/>
      <c r="C13" s="62"/>
      <c r="D13" s="63"/>
      <c r="E13" s="63"/>
      <c r="F13" s="64"/>
      <c r="G13" s="64"/>
      <c r="H13" s="32"/>
      <c r="I13" s="31"/>
    </row>
    <row r="14" spans="1:10" x14ac:dyDescent="0.3">
      <c r="A14" s="29"/>
      <c r="B14" s="32"/>
      <c r="C14" s="62"/>
      <c r="D14" s="63"/>
      <c r="E14" s="63"/>
      <c r="F14" s="64"/>
      <c r="G14" s="64"/>
      <c r="H14" s="32"/>
      <c r="I14" s="31"/>
    </row>
    <row r="15" spans="1:10" x14ac:dyDescent="0.3">
      <c r="A15" s="29"/>
      <c r="B15" s="32"/>
      <c r="C15" s="62"/>
      <c r="D15" s="63"/>
      <c r="E15" s="63"/>
      <c r="F15" s="64"/>
      <c r="G15" s="64"/>
      <c r="H15" s="32"/>
      <c r="I15" s="31"/>
    </row>
    <row r="16" spans="1:10" x14ac:dyDescent="0.3">
      <c r="A16" s="29"/>
      <c r="B16" s="32"/>
      <c r="C16" s="62"/>
      <c r="D16" s="63"/>
      <c r="E16" s="63"/>
      <c r="F16" s="64"/>
      <c r="G16" s="64"/>
      <c r="H16" s="32"/>
      <c r="I16" s="31"/>
    </row>
    <row r="17" spans="1:10" x14ac:dyDescent="0.3">
      <c r="A17" s="29"/>
      <c r="B17" s="32"/>
      <c r="C17" s="62"/>
      <c r="D17" s="63"/>
      <c r="E17" s="63"/>
      <c r="F17" s="64"/>
      <c r="G17" s="64"/>
      <c r="H17" s="32"/>
      <c r="I17" s="31"/>
    </row>
    <row r="18" spans="1:10" x14ac:dyDescent="0.3">
      <c r="A18" s="29"/>
      <c r="B18" s="32"/>
      <c r="C18" s="62"/>
      <c r="D18" s="63"/>
      <c r="E18" s="63"/>
      <c r="F18" s="64"/>
      <c r="G18" s="64"/>
      <c r="H18" s="32"/>
      <c r="I18" s="31"/>
    </row>
    <row r="19" spans="1:10" x14ac:dyDescent="0.3">
      <c r="A19" s="29"/>
      <c r="B19" s="32"/>
      <c r="C19" s="62"/>
      <c r="D19" s="63"/>
      <c r="E19" s="63"/>
      <c r="F19" s="64"/>
      <c r="G19" s="64"/>
      <c r="H19" s="32"/>
      <c r="I19" s="31"/>
    </row>
    <row r="20" spans="1:10" x14ac:dyDescent="0.3">
      <c r="A20" s="29"/>
      <c r="B20" s="32"/>
      <c r="C20" s="62"/>
      <c r="D20" s="63"/>
      <c r="E20" s="63"/>
      <c r="F20" s="64"/>
      <c r="G20" s="64"/>
      <c r="H20" s="32"/>
      <c r="I20" s="31"/>
    </row>
    <row r="21" spans="1:10" x14ac:dyDescent="0.3">
      <c r="A21" s="29"/>
      <c r="B21" s="32"/>
      <c r="C21" s="62"/>
      <c r="D21" s="63"/>
      <c r="E21" s="63"/>
      <c r="F21" s="64"/>
      <c r="G21" s="64"/>
      <c r="H21" s="32"/>
      <c r="I21" s="31"/>
    </row>
    <row r="22" spans="1:10" x14ac:dyDescent="0.3">
      <c r="A22" s="29"/>
      <c r="B22" s="32"/>
      <c r="C22" s="62"/>
      <c r="D22" s="63"/>
      <c r="E22" s="63"/>
      <c r="F22" s="64"/>
      <c r="G22" s="64"/>
      <c r="H22" s="32"/>
      <c r="I22" s="31"/>
    </row>
    <row r="23" spans="1:10" x14ac:dyDescent="0.3">
      <c r="A23" s="29"/>
      <c r="B23" s="32"/>
      <c r="C23" s="62"/>
      <c r="D23" s="63"/>
      <c r="E23" s="63"/>
      <c r="F23" s="64"/>
      <c r="G23" s="64"/>
      <c r="H23" s="32"/>
      <c r="I23" s="31"/>
    </row>
    <row r="24" spans="1:10" x14ac:dyDescent="0.3">
      <c r="A24" s="29"/>
      <c r="B24" s="32"/>
      <c r="C24" s="32"/>
      <c r="D24" s="32"/>
      <c r="E24" s="32"/>
      <c r="F24" s="32"/>
      <c r="G24" s="32"/>
      <c r="H24" s="32"/>
      <c r="I24" s="31"/>
    </row>
    <row r="25" spans="1:10" x14ac:dyDescent="0.3">
      <c r="A25" s="29"/>
      <c r="B25" s="32"/>
      <c r="C25" s="62"/>
      <c r="D25" s="63"/>
      <c r="E25" s="63"/>
      <c r="F25" s="64"/>
      <c r="G25" s="64"/>
      <c r="H25" s="32"/>
      <c r="I25" s="31"/>
    </row>
    <row r="26" spans="1:10" x14ac:dyDescent="0.3">
      <c r="A26" s="29"/>
      <c r="B26" s="32"/>
      <c r="C26" s="62"/>
      <c r="D26" s="63"/>
      <c r="E26" s="63"/>
      <c r="F26" s="64"/>
      <c r="G26" s="64"/>
      <c r="H26" s="32"/>
      <c r="I26" s="31"/>
    </row>
    <row r="27" spans="1:10" x14ac:dyDescent="0.3">
      <c r="A27" s="29"/>
      <c r="H27" s="34"/>
    </row>
    <row r="28" spans="1:10" x14ac:dyDescent="0.3">
      <c r="A28" s="29"/>
      <c r="B28" s="29"/>
      <c r="C28" s="29"/>
      <c r="D28" s="29"/>
      <c r="E28" s="29"/>
      <c r="F28" s="29"/>
      <c r="G28" s="29"/>
      <c r="H28" s="32"/>
      <c r="I28" s="29"/>
      <c r="J28" s="29"/>
    </row>
    <row r="29" spans="1:10" x14ac:dyDescent="0.3">
      <c r="A29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7BE6-9040-4BD9-B931-88C1015F9490}">
  <dimension ref="A1:E35"/>
  <sheetViews>
    <sheetView zoomScale="115" zoomScaleNormal="115" workbookViewId="0">
      <selection activeCell="G9" sqref="G9"/>
    </sheetView>
  </sheetViews>
  <sheetFormatPr defaultRowHeight="14.4" x14ac:dyDescent="0.3"/>
  <cols>
    <col min="1" max="1" width="16.109375" customWidth="1"/>
    <col min="2" max="2" width="14.44140625" customWidth="1"/>
    <col min="3" max="3" width="8.5546875" customWidth="1"/>
  </cols>
  <sheetData>
    <row r="1" spans="1:5" x14ac:dyDescent="0.3">
      <c r="A1" s="29"/>
      <c r="B1" s="29"/>
      <c r="C1" s="29"/>
      <c r="D1" s="29"/>
      <c r="E1" s="29"/>
    </row>
    <row r="2" spans="1:5" x14ac:dyDescent="0.3">
      <c r="A2" s="29"/>
      <c r="B2" s="56" t="s">
        <v>0</v>
      </c>
      <c r="C2" s="59" t="s">
        <v>1</v>
      </c>
      <c r="D2" s="30" t="s">
        <v>2</v>
      </c>
      <c r="E2" s="29"/>
    </row>
    <row r="3" spans="1:5" x14ac:dyDescent="0.3">
      <c r="A3" s="29"/>
      <c r="B3" s="60" t="s">
        <v>4</v>
      </c>
      <c r="C3" s="57">
        <v>5.28</v>
      </c>
      <c r="D3" s="58">
        <v>2.1800000000000002</v>
      </c>
      <c r="E3" s="29"/>
    </row>
    <row r="4" spans="1:5" ht="16.95" customHeight="1" x14ac:dyDescent="0.3">
      <c r="A4" s="29"/>
      <c r="B4" s="60" t="s">
        <v>5</v>
      </c>
      <c r="C4" s="57">
        <v>0.09</v>
      </c>
      <c r="D4" s="58">
        <v>5.3E-3</v>
      </c>
      <c r="E4" s="29"/>
    </row>
    <row r="5" spans="1:5" ht="19.2" customHeight="1" x14ac:dyDescent="0.3">
      <c r="A5" s="29"/>
      <c r="B5" s="60" t="s">
        <v>6</v>
      </c>
      <c r="C5" s="57">
        <v>0.18</v>
      </c>
      <c r="D5" s="58">
        <v>5.0999999999999997E-2</v>
      </c>
      <c r="E5" s="29"/>
    </row>
    <row r="6" spans="1:5" x14ac:dyDescent="0.3">
      <c r="A6" s="29"/>
      <c r="B6" s="60" t="s">
        <v>24</v>
      </c>
      <c r="C6" s="57">
        <v>0.21</v>
      </c>
      <c r="D6" s="58">
        <v>5.56</v>
      </c>
      <c r="E6" s="29"/>
    </row>
    <row r="7" spans="1:5" x14ac:dyDescent="0.3">
      <c r="A7" s="29"/>
      <c r="B7" s="60" t="s">
        <v>41</v>
      </c>
      <c r="C7" s="57">
        <v>0.99</v>
      </c>
      <c r="D7" s="58">
        <v>0.43</v>
      </c>
      <c r="E7" s="29"/>
    </row>
    <row r="8" spans="1:5" x14ac:dyDescent="0.3">
      <c r="A8" s="29"/>
      <c r="B8" s="60" t="s">
        <v>7</v>
      </c>
      <c r="C8" s="57">
        <v>0.46</v>
      </c>
      <c r="D8" s="58">
        <v>0.15</v>
      </c>
      <c r="E8" s="29"/>
    </row>
    <row r="9" spans="1:5" x14ac:dyDescent="0.3">
      <c r="A9" s="29"/>
      <c r="B9" s="60" t="s">
        <v>8</v>
      </c>
      <c r="C9" s="57">
        <v>1</v>
      </c>
      <c r="D9" s="58">
        <v>0.36</v>
      </c>
      <c r="E9" s="29"/>
    </row>
    <row r="10" spans="1:5" x14ac:dyDescent="0.3">
      <c r="A10" s="29"/>
      <c r="B10" s="60" t="s">
        <v>9</v>
      </c>
      <c r="C10" s="57">
        <v>0.23</v>
      </c>
      <c r="D10" s="58">
        <v>12.87</v>
      </c>
      <c r="E10" s="29"/>
    </row>
    <row r="11" spans="1:5" x14ac:dyDescent="0.3">
      <c r="A11" s="29"/>
      <c r="B11" s="60" t="s">
        <v>10</v>
      </c>
      <c r="C11" s="57">
        <v>0.19</v>
      </c>
      <c r="D11" s="58">
        <v>1.4999999999999999E-2</v>
      </c>
      <c r="E11" s="29"/>
    </row>
    <row r="12" spans="1:5" x14ac:dyDescent="0.3">
      <c r="A12" s="29"/>
      <c r="B12" s="60" t="s">
        <v>11</v>
      </c>
      <c r="C12" s="57">
        <v>0.22</v>
      </c>
      <c r="D12" s="58">
        <v>3.1E-2</v>
      </c>
      <c r="E12" s="29"/>
    </row>
    <row r="13" spans="1:5" x14ac:dyDescent="0.3">
      <c r="A13" s="29"/>
      <c r="B13" s="60" t="s">
        <v>12</v>
      </c>
      <c r="C13" s="57">
        <v>0.25</v>
      </c>
      <c r="D13" s="58">
        <v>2.4E-2</v>
      </c>
      <c r="E13" s="29"/>
    </row>
    <row r="14" spans="1:5" ht="18.600000000000001" customHeight="1" x14ac:dyDescent="0.3">
      <c r="A14" s="29"/>
      <c r="B14" s="60" t="s">
        <v>13</v>
      </c>
      <c r="C14" s="57">
        <v>0.11</v>
      </c>
      <c r="D14" s="58">
        <v>9.2999999999999992E-3</v>
      </c>
      <c r="E14" s="29"/>
    </row>
    <row r="15" spans="1:5" x14ac:dyDescent="0.3">
      <c r="A15" s="29"/>
      <c r="B15" s="60" t="s">
        <v>14</v>
      </c>
      <c r="C15" s="57">
        <v>0.25</v>
      </c>
      <c r="D15" s="58">
        <v>2.9000000000000001E-2</v>
      </c>
      <c r="E15" s="29"/>
    </row>
    <row r="16" spans="1:5" x14ac:dyDescent="0.3">
      <c r="A16" s="29"/>
      <c r="B16" s="60" t="s">
        <v>15</v>
      </c>
      <c r="C16" s="57">
        <v>1.69</v>
      </c>
      <c r="D16" s="58">
        <v>0.15</v>
      </c>
      <c r="E16" s="29"/>
    </row>
    <row r="17" spans="1:5" x14ac:dyDescent="0.3">
      <c r="A17" s="29"/>
      <c r="B17" s="60" t="s">
        <v>16</v>
      </c>
      <c r="C17" s="57">
        <v>0.12</v>
      </c>
      <c r="D17" s="58">
        <v>2.0999999999999999E-3</v>
      </c>
      <c r="E17" s="29"/>
    </row>
    <row r="18" spans="1:5" x14ac:dyDescent="0.3">
      <c r="A18" s="29"/>
      <c r="B18" s="60" t="s">
        <v>17</v>
      </c>
      <c r="C18" s="57">
        <v>6.82</v>
      </c>
      <c r="D18" s="58">
        <v>1.21</v>
      </c>
      <c r="E18" s="29"/>
    </row>
    <row r="19" spans="1:5" x14ac:dyDescent="0.3">
      <c r="A19" s="29"/>
      <c r="B19" s="60" t="s">
        <v>18</v>
      </c>
      <c r="C19" s="57">
        <v>29.13</v>
      </c>
      <c r="D19" s="58">
        <v>5.6</v>
      </c>
      <c r="E19" s="29"/>
    </row>
    <row r="20" spans="1:5" ht="19.2" customHeight="1" x14ac:dyDescent="0.3">
      <c r="A20" s="29"/>
      <c r="B20" s="60" t="s">
        <v>26</v>
      </c>
      <c r="C20" s="57">
        <v>0.35</v>
      </c>
      <c r="D20" s="58">
        <v>3.2000000000000001E-2</v>
      </c>
      <c r="E20" s="29"/>
    </row>
    <row r="21" spans="1:5" x14ac:dyDescent="0.3">
      <c r="A21" s="29"/>
      <c r="B21" s="60" t="s">
        <v>19</v>
      </c>
      <c r="C21" s="57">
        <v>12.08</v>
      </c>
      <c r="D21" s="58">
        <v>7.78</v>
      </c>
      <c r="E21" s="29"/>
    </row>
    <row r="22" spans="1:5" ht="19.95" customHeight="1" x14ac:dyDescent="0.3">
      <c r="A22" s="29"/>
      <c r="B22" s="60" t="s">
        <v>20</v>
      </c>
      <c r="C22" s="57">
        <v>0.43</v>
      </c>
      <c r="D22" s="58">
        <v>8.7999999999999995E-2</v>
      </c>
      <c r="E22" s="29"/>
    </row>
    <row r="23" spans="1:5" x14ac:dyDescent="0.3">
      <c r="A23" s="29"/>
      <c r="B23" s="60" t="s">
        <v>27</v>
      </c>
      <c r="C23" s="57">
        <v>4.41</v>
      </c>
      <c r="D23" s="58">
        <v>0.05</v>
      </c>
      <c r="E23" s="29"/>
    </row>
    <row r="24" spans="1:5" x14ac:dyDescent="0.3">
      <c r="A24" s="29"/>
      <c r="B24" s="60" t="s">
        <v>21</v>
      </c>
      <c r="C24" s="57">
        <v>1.59</v>
      </c>
      <c r="D24" s="58">
        <v>6.9000000000000006E-2</v>
      </c>
      <c r="E24" s="29"/>
    </row>
    <row r="25" spans="1:5" ht="18" customHeight="1" x14ac:dyDescent="0.3">
      <c r="A25" s="29"/>
      <c r="B25" s="60" t="s">
        <v>22</v>
      </c>
      <c r="C25" s="57">
        <v>17.399999999999999</v>
      </c>
      <c r="D25" s="58">
        <v>0.46</v>
      </c>
      <c r="E25" s="29"/>
    </row>
    <row r="26" spans="1:5" x14ac:dyDescent="0.3">
      <c r="A26" s="29"/>
      <c r="B26" s="60" t="s">
        <v>23</v>
      </c>
      <c r="C26" s="57">
        <v>0.27</v>
      </c>
      <c r="D26" s="58">
        <v>1.4999999999999999E-2</v>
      </c>
      <c r="E26" s="29"/>
    </row>
    <row r="27" spans="1:5" x14ac:dyDescent="0.3">
      <c r="A27" s="29"/>
      <c r="B27" s="61" t="s">
        <v>42</v>
      </c>
      <c r="C27" s="39">
        <f>AVERAGE(C3:C26)</f>
        <v>3.4895833333333326</v>
      </c>
      <c r="D27" s="40">
        <f>AVERAGE(D3:D26)</f>
        <v>1.5487791666666666</v>
      </c>
      <c r="E27" s="29"/>
    </row>
    <row r="28" spans="1:5" x14ac:dyDescent="0.3">
      <c r="A28" s="29"/>
      <c r="B28" s="29"/>
      <c r="C28" s="29"/>
      <c r="D28" s="29"/>
      <c r="E28" s="29"/>
    </row>
    <row r="30" spans="1:5" ht="15" thickBot="1" x14ac:dyDescent="0.35"/>
    <row r="31" spans="1:5" ht="15.6" thickBot="1" x14ac:dyDescent="0.35">
      <c r="A31" s="15"/>
      <c r="B31" s="15"/>
    </row>
    <row r="32" spans="1:5" ht="15.6" thickBot="1" x14ac:dyDescent="0.35">
      <c r="A32" s="15"/>
      <c r="B32" s="15"/>
    </row>
    <row r="33" spans="1:2" ht="15.6" thickBot="1" x14ac:dyDescent="0.35">
      <c r="A33" s="15"/>
      <c r="B33" s="15"/>
    </row>
    <row r="34" spans="1:2" ht="15.6" thickBot="1" x14ac:dyDescent="0.35">
      <c r="A34" s="15"/>
      <c r="B34" s="15"/>
    </row>
    <row r="35" spans="1:2" ht="15.6" thickBot="1" x14ac:dyDescent="0.35">
      <c r="A35" s="15"/>
      <c r="B35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2920-BA4B-4278-A940-D124C1BA9FA6}">
  <dimension ref="A1:O28"/>
  <sheetViews>
    <sheetView topLeftCell="C1" zoomScale="145" zoomScaleNormal="145" workbookViewId="0">
      <selection activeCell="U12" sqref="U12"/>
    </sheetView>
  </sheetViews>
  <sheetFormatPr defaultRowHeight="14.4" x14ac:dyDescent="0.3"/>
  <cols>
    <col min="1" max="1" width="11.6640625" customWidth="1"/>
    <col min="8" max="8" width="12.44140625" customWidth="1"/>
    <col min="9" max="9" width="7.5546875" customWidth="1"/>
  </cols>
  <sheetData>
    <row r="1" spans="1:15" x14ac:dyDescent="0.3">
      <c r="A1" s="69" t="s">
        <v>39</v>
      </c>
      <c r="B1" s="70"/>
      <c r="C1" s="70"/>
      <c r="D1" s="70"/>
      <c r="E1" s="70"/>
      <c r="F1" s="70"/>
      <c r="G1" s="71"/>
      <c r="I1" s="69" t="s">
        <v>40</v>
      </c>
      <c r="J1" s="70"/>
      <c r="K1" s="70"/>
      <c r="L1" s="70"/>
      <c r="M1" s="70"/>
      <c r="N1" s="70"/>
      <c r="O1" s="71"/>
    </row>
    <row r="2" spans="1:15" x14ac:dyDescent="0.3">
      <c r="A2" s="72" t="s">
        <v>38</v>
      </c>
      <c r="B2" s="73"/>
      <c r="C2" s="73"/>
      <c r="D2" s="73"/>
      <c r="E2" s="73"/>
      <c r="F2" s="73"/>
      <c r="G2" s="74"/>
      <c r="I2" s="72" t="s">
        <v>38</v>
      </c>
      <c r="J2" s="73"/>
      <c r="K2" s="73"/>
      <c r="L2" s="73"/>
      <c r="M2" s="73"/>
      <c r="N2" s="73"/>
      <c r="O2" s="74"/>
    </row>
    <row r="3" spans="1:15" x14ac:dyDescent="0.3">
      <c r="A3" s="2"/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4" t="s">
        <v>33</v>
      </c>
      <c r="I3" s="2"/>
      <c r="J3" s="3" t="s">
        <v>28</v>
      </c>
      <c r="K3" s="3" t="s">
        <v>29</v>
      </c>
      <c r="L3" s="3" t="s">
        <v>30</v>
      </c>
      <c r="M3" s="3" t="s">
        <v>31</v>
      </c>
      <c r="N3" s="3" t="s">
        <v>32</v>
      </c>
      <c r="O3" s="4" t="s">
        <v>33</v>
      </c>
    </row>
    <row r="4" spans="1:15" x14ac:dyDescent="0.3">
      <c r="A4" s="5" t="s">
        <v>34</v>
      </c>
      <c r="B4" s="6">
        <v>1.1293</v>
      </c>
      <c r="C4" s="7">
        <v>8.7599999999999997E-2</v>
      </c>
      <c r="D4" s="7">
        <v>7.0599999999999996E-2</v>
      </c>
      <c r="E4" s="7">
        <v>0.39479999999999998</v>
      </c>
      <c r="F4" s="7">
        <v>4.3063000000000002</v>
      </c>
      <c r="G4" s="8">
        <v>1.14E-2</v>
      </c>
      <c r="I4" s="5" t="s">
        <v>34</v>
      </c>
      <c r="J4" s="12">
        <v>1.1308</v>
      </c>
      <c r="K4" s="6">
        <v>9.1600000000000001E-2</v>
      </c>
      <c r="L4" s="6">
        <v>7.3300000000000004E-2</v>
      </c>
      <c r="M4" s="6">
        <v>0.39800000000000002</v>
      </c>
      <c r="N4" s="6">
        <v>4.2920999999999996</v>
      </c>
      <c r="O4" s="13">
        <v>1.4200000000000001E-2</v>
      </c>
    </row>
    <row r="5" spans="1:15" x14ac:dyDescent="0.3">
      <c r="A5" s="5" t="s">
        <v>35</v>
      </c>
      <c r="B5" s="7">
        <v>1.6902999999999999</v>
      </c>
      <c r="C5" s="7">
        <v>1.2032</v>
      </c>
      <c r="D5" s="7">
        <v>0.16339999999999999</v>
      </c>
      <c r="E5" s="7">
        <v>1.1302000000000001</v>
      </c>
      <c r="F5" s="7">
        <v>1.4003000000000001</v>
      </c>
      <c r="G5" s="8">
        <v>0.41260000000000002</v>
      </c>
      <c r="I5" s="5" t="s">
        <v>35</v>
      </c>
      <c r="J5" s="6">
        <v>1.6901999999999999</v>
      </c>
      <c r="K5" s="6">
        <v>1.2031000000000001</v>
      </c>
      <c r="L5" s="6">
        <v>0.16350000000000001</v>
      </c>
      <c r="M5" s="6">
        <v>1.1302000000000001</v>
      </c>
      <c r="N5" s="6">
        <v>1.4003000000000001</v>
      </c>
      <c r="O5" s="14">
        <v>0.41270000000000001</v>
      </c>
    </row>
    <row r="6" spans="1:15" x14ac:dyDescent="0.3">
      <c r="A6" s="5" t="s">
        <v>36</v>
      </c>
      <c r="B6" s="7">
        <v>0.36330000000000001</v>
      </c>
      <c r="C6" s="7">
        <v>0.24679999999999999</v>
      </c>
      <c r="D6" s="7">
        <v>0.4768</v>
      </c>
      <c r="E6" s="7">
        <v>0.32400000000000001</v>
      </c>
      <c r="F6" s="7">
        <v>0.94810000000000005</v>
      </c>
      <c r="G6" s="8">
        <v>0.40100000000000002</v>
      </c>
      <c r="I6" s="5" t="s">
        <v>36</v>
      </c>
      <c r="J6" s="6">
        <v>0.36370000000000002</v>
      </c>
      <c r="K6" s="6">
        <v>0.24759999999999999</v>
      </c>
      <c r="L6" s="6">
        <v>0.47749999999999998</v>
      </c>
      <c r="M6" s="6">
        <v>0.32469999999999999</v>
      </c>
      <c r="N6" s="6">
        <v>0.94740000000000002</v>
      </c>
      <c r="O6" s="14">
        <v>0.4017</v>
      </c>
    </row>
    <row r="7" spans="1:15" x14ac:dyDescent="0.3">
      <c r="A7" s="2"/>
      <c r="B7" s="7"/>
      <c r="C7" s="7"/>
      <c r="D7" s="7"/>
      <c r="E7" s="7"/>
      <c r="F7" s="7"/>
      <c r="G7" s="8"/>
      <c r="I7" s="2"/>
      <c r="J7" s="7"/>
      <c r="K7" s="7"/>
      <c r="L7" s="7"/>
      <c r="M7" s="7"/>
      <c r="N7" s="7"/>
      <c r="O7" s="8"/>
    </row>
    <row r="8" spans="1:15" x14ac:dyDescent="0.3">
      <c r="A8" s="72" t="s">
        <v>37</v>
      </c>
      <c r="B8" s="73"/>
      <c r="C8" s="73"/>
      <c r="D8" s="73"/>
      <c r="E8" s="73"/>
      <c r="F8" s="73"/>
      <c r="G8" s="74"/>
      <c r="I8" s="72" t="s">
        <v>37</v>
      </c>
      <c r="J8" s="73"/>
      <c r="K8" s="73"/>
      <c r="L8" s="73"/>
      <c r="M8" s="73"/>
      <c r="N8" s="73"/>
      <c r="O8" s="74"/>
    </row>
    <row r="9" spans="1:15" x14ac:dyDescent="0.3">
      <c r="A9" s="2"/>
      <c r="B9" s="3" t="s">
        <v>28</v>
      </c>
      <c r="C9" s="3" t="s">
        <v>29</v>
      </c>
      <c r="D9" s="3" t="s">
        <v>30</v>
      </c>
      <c r="E9" s="3" t="s">
        <v>31</v>
      </c>
      <c r="F9" s="3" t="s">
        <v>32</v>
      </c>
      <c r="G9" s="4" t="s">
        <v>33</v>
      </c>
      <c r="I9" s="2"/>
      <c r="J9" s="3" t="s">
        <v>28</v>
      </c>
      <c r="K9" s="3" t="s">
        <v>29</v>
      </c>
      <c r="L9" s="3" t="s">
        <v>30</v>
      </c>
      <c r="M9" s="3" t="s">
        <v>31</v>
      </c>
      <c r="N9" s="3" t="s">
        <v>32</v>
      </c>
      <c r="O9" s="4" t="s">
        <v>33</v>
      </c>
    </row>
    <row r="10" spans="1:15" x14ac:dyDescent="0.3">
      <c r="A10" s="5" t="s">
        <v>34</v>
      </c>
      <c r="B10" s="7">
        <v>0.48509999999999998</v>
      </c>
      <c r="C10" s="7">
        <v>0.3175</v>
      </c>
      <c r="D10" s="7">
        <v>0.13639999999999999</v>
      </c>
      <c r="E10" s="7">
        <v>2.0228999999999999</v>
      </c>
      <c r="F10" s="7">
        <v>2.2311999999999999</v>
      </c>
      <c r="G10" s="8">
        <v>0.80679999999999996</v>
      </c>
      <c r="I10" s="5" t="s">
        <v>34</v>
      </c>
      <c r="J10" s="7">
        <v>0.49559999999999998</v>
      </c>
      <c r="K10" s="7">
        <v>0.33110000000000001</v>
      </c>
      <c r="L10" s="7">
        <v>0.1469</v>
      </c>
      <c r="M10" s="7">
        <v>2.0053000000000001</v>
      </c>
      <c r="N10" s="7">
        <v>2.2160000000000002</v>
      </c>
      <c r="O10" s="8">
        <v>0.80510000000000004</v>
      </c>
    </row>
    <row r="11" spans="1:15" x14ac:dyDescent="0.3">
      <c r="A11" s="5" t="s">
        <v>35</v>
      </c>
      <c r="B11" s="7">
        <v>1.1709000000000001</v>
      </c>
      <c r="C11" s="7">
        <v>1.4524999999999999</v>
      </c>
      <c r="D11" s="7">
        <v>0.50980000000000003</v>
      </c>
      <c r="E11" s="7">
        <v>1.0838000000000001</v>
      </c>
      <c r="F11" s="7">
        <v>1.4699</v>
      </c>
      <c r="G11" s="8">
        <v>0.31319999999999998</v>
      </c>
      <c r="I11" s="5" t="s">
        <v>35</v>
      </c>
      <c r="J11" s="7">
        <v>1.1708000000000001</v>
      </c>
      <c r="K11" s="7">
        <v>1.4523999999999999</v>
      </c>
      <c r="L11" s="7">
        <v>0.50990000000000002</v>
      </c>
      <c r="M11" s="7">
        <v>1.0838000000000001</v>
      </c>
      <c r="N11" s="7">
        <v>1.4698</v>
      </c>
      <c r="O11" s="8">
        <v>0.31330000000000002</v>
      </c>
    </row>
    <row r="12" spans="1:15" x14ac:dyDescent="0.3">
      <c r="A12" s="9" t="s">
        <v>36</v>
      </c>
      <c r="B12" s="10">
        <v>0.33500000000000002</v>
      </c>
      <c r="C12" s="10">
        <v>0.2432</v>
      </c>
      <c r="D12" s="10">
        <v>0.40770000000000001</v>
      </c>
      <c r="E12" s="10">
        <v>0.71889999999999998</v>
      </c>
      <c r="F12" s="10">
        <v>0.68169999999999997</v>
      </c>
      <c r="G12" s="11">
        <v>0.621</v>
      </c>
      <c r="I12" s="9" t="s">
        <v>36</v>
      </c>
      <c r="J12" s="10">
        <v>0.33729999999999999</v>
      </c>
      <c r="K12" s="10">
        <v>0.24579999999999999</v>
      </c>
      <c r="L12" s="10">
        <v>0.41020000000000001</v>
      </c>
      <c r="M12" s="10">
        <v>0.71530000000000005</v>
      </c>
      <c r="N12" s="10">
        <v>0.6784</v>
      </c>
      <c r="O12" s="11">
        <v>0.62050000000000005</v>
      </c>
    </row>
    <row r="14" spans="1:15" x14ac:dyDescent="0.3">
      <c r="G14" s="29"/>
      <c r="H14" s="29"/>
      <c r="I14" s="29"/>
      <c r="J14" s="29"/>
      <c r="K14" s="29"/>
      <c r="L14" s="29"/>
      <c r="M14" s="29"/>
      <c r="N14" s="29"/>
      <c r="O14" s="29"/>
    </row>
    <row r="15" spans="1:15" x14ac:dyDescent="0.3">
      <c r="G15" s="29"/>
      <c r="H15" s="69" t="s">
        <v>43</v>
      </c>
      <c r="I15" s="70"/>
      <c r="J15" s="70"/>
      <c r="K15" s="70"/>
      <c r="L15" s="70"/>
      <c r="M15" s="70"/>
      <c r="N15" s="71"/>
      <c r="O15" s="29"/>
    </row>
    <row r="16" spans="1:15" x14ac:dyDescent="0.3">
      <c r="G16" s="29"/>
      <c r="H16" s="68" t="s">
        <v>38</v>
      </c>
      <c r="I16" s="68"/>
      <c r="J16" s="68"/>
      <c r="K16" s="68"/>
      <c r="L16" s="68"/>
      <c r="M16" s="68"/>
      <c r="N16" s="68"/>
      <c r="O16" s="29"/>
    </row>
    <row r="17" spans="7:15" x14ac:dyDescent="0.3">
      <c r="G17" s="29"/>
      <c r="H17" s="16"/>
      <c r="I17" s="17" t="s">
        <v>28</v>
      </c>
      <c r="J17" s="17" t="s">
        <v>29</v>
      </c>
      <c r="K17" s="17" t="s">
        <v>30</v>
      </c>
      <c r="L17" s="17" t="s">
        <v>31</v>
      </c>
      <c r="M17" s="17" t="s">
        <v>32</v>
      </c>
      <c r="N17" s="18" t="s">
        <v>33</v>
      </c>
      <c r="O17" s="29"/>
    </row>
    <row r="18" spans="7:15" x14ac:dyDescent="0.3">
      <c r="G18" s="29"/>
      <c r="H18" s="19" t="s">
        <v>34</v>
      </c>
      <c r="I18" s="20">
        <f t="shared" ref="I18:N20" si="0">ABS(B4-J4)*100/B4</f>
        <v>0.13282564420437942</v>
      </c>
      <c r="J18" s="20">
        <f t="shared" si="0"/>
        <v>4.5662100456621051</v>
      </c>
      <c r="K18" s="20">
        <f t="shared" si="0"/>
        <v>3.824362606232306</v>
      </c>
      <c r="L18" s="20">
        <f t="shared" si="0"/>
        <v>0.81053698074975589</v>
      </c>
      <c r="M18" s="20">
        <f t="shared" si="0"/>
        <v>0.32974943687157549</v>
      </c>
      <c r="N18" s="21">
        <f t="shared" si="0"/>
        <v>24.561403508771932</v>
      </c>
      <c r="O18" s="29"/>
    </row>
    <row r="19" spans="7:15" x14ac:dyDescent="0.3">
      <c r="G19" s="29"/>
      <c r="H19" s="19" t="s">
        <v>35</v>
      </c>
      <c r="I19" s="20">
        <f t="shared" si="0"/>
        <v>5.9161095663485177E-3</v>
      </c>
      <c r="J19" s="20">
        <f t="shared" si="0"/>
        <v>8.3111702127650414E-3</v>
      </c>
      <c r="K19" s="20">
        <f t="shared" si="0"/>
        <v>6.1199510403927015E-2</v>
      </c>
      <c r="L19" s="20">
        <f t="shared" si="0"/>
        <v>0</v>
      </c>
      <c r="M19" s="20">
        <f t="shared" si="0"/>
        <v>0</v>
      </c>
      <c r="N19" s="21">
        <f t="shared" si="0"/>
        <v>2.4236548715460247E-2</v>
      </c>
      <c r="O19" s="29"/>
    </row>
    <row r="20" spans="7:15" x14ac:dyDescent="0.3">
      <c r="G20" s="29"/>
      <c r="H20" s="19" t="s">
        <v>36</v>
      </c>
      <c r="I20" s="20">
        <f t="shared" si="0"/>
        <v>0.1101018442058936</v>
      </c>
      <c r="J20" s="20">
        <f t="shared" si="0"/>
        <v>0.32414910858994944</v>
      </c>
      <c r="K20" s="20">
        <f t="shared" si="0"/>
        <v>0.14681208053690822</v>
      </c>
      <c r="L20" s="20">
        <f t="shared" si="0"/>
        <v>0.21604938271604271</v>
      </c>
      <c r="M20" s="20">
        <f t="shared" si="0"/>
        <v>7.3831874274869091E-2</v>
      </c>
      <c r="N20" s="21">
        <f t="shared" si="0"/>
        <v>0.17456359102243849</v>
      </c>
      <c r="O20" s="29"/>
    </row>
    <row r="21" spans="7:15" x14ac:dyDescent="0.3">
      <c r="G21" s="29"/>
      <c r="H21" s="16"/>
      <c r="I21" s="22"/>
      <c r="J21" s="22"/>
      <c r="K21" s="22"/>
      <c r="L21" s="22"/>
      <c r="M21" s="22"/>
      <c r="N21" s="23"/>
      <c r="O21" s="29"/>
    </row>
    <row r="22" spans="7:15" x14ac:dyDescent="0.3">
      <c r="G22" s="29"/>
      <c r="H22" s="68" t="s">
        <v>37</v>
      </c>
      <c r="I22" s="68"/>
      <c r="J22" s="68"/>
      <c r="K22" s="68"/>
      <c r="L22" s="68"/>
      <c r="M22" s="68"/>
      <c r="N22" s="68"/>
      <c r="O22" s="29"/>
    </row>
    <row r="23" spans="7:15" x14ac:dyDescent="0.3">
      <c r="G23" s="29"/>
      <c r="H23" s="16"/>
      <c r="I23" s="17" t="s">
        <v>28</v>
      </c>
      <c r="J23" s="17" t="s">
        <v>29</v>
      </c>
      <c r="K23" s="17" t="s">
        <v>30</v>
      </c>
      <c r="L23" s="17" t="s">
        <v>31</v>
      </c>
      <c r="M23" s="17" t="s">
        <v>32</v>
      </c>
      <c r="N23" s="18" t="s">
        <v>33</v>
      </c>
      <c r="O23" s="29"/>
    </row>
    <row r="24" spans="7:15" x14ac:dyDescent="0.3">
      <c r="G24" s="29"/>
      <c r="H24" s="19" t="s">
        <v>34</v>
      </c>
      <c r="I24" s="24">
        <f t="shared" ref="I24:N26" si="1">ABS(B10-J10)*100/B10</f>
        <v>2.1645021645021667</v>
      </c>
      <c r="J24" s="24">
        <f t="shared" si="1"/>
        <v>4.2834645669291342</v>
      </c>
      <c r="K24" s="24">
        <f t="shared" si="1"/>
        <v>7.6979472140762537</v>
      </c>
      <c r="L24" s="24">
        <f t="shared" si="1"/>
        <v>0.87003806416529927</v>
      </c>
      <c r="M24" s="24">
        <f t="shared" si="1"/>
        <v>0.68124775905340884</v>
      </c>
      <c r="N24" s="25">
        <f t="shared" si="1"/>
        <v>0.21070897372334207</v>
      </c>
      <c r="O24" s="29"/>
    </row>
    <row r="25" spans="7:15" x14ac:dyDescent="0.3">
      <c r="G25" s="29"/>
      <c r="H25" s="19" t="s">
        <v>35</v>
      </c>
      <c r="I25" s="24">
        <f t="shared" si="1"/>
        <v>8.5404389785625565E-3</v>
      </c>
      <c r="J25" s="24">
        <f t="shared" si="1"/>
        <v>6.8846815834760064E-3</v>
      </c>
      <c r="K25" s="24">
        <f t="shared" si="1"/>
        <v>1.9615535504117102E-2</v>
      </c>
      <c r="L25" s="24">
        <f t="shared" si="1"/>
        <v>0</v>
      </c>
      <c r="M25" s="24">
        <f t="shared" si="1"/>
        <v>6.8031838900597993E-3</v>
      </c>
      <c r="N25" s="25">
        <f t="shared" si="1"/>
        <v>3.1928480204356485E-2</v>
      </c>
      <c r="O25" s="29"/>
    </row>
    <row r="26" spans="7:15" x14ac:dyDescent="0.3">
      <c r="G26" s="29"/>
      <c r="H26" s="26" t="s">
        <v>36</v>
      </c>
      <c r="I26" s="27">
        <f t="shared" si="1"/>
        <v>0.68656716417909514</v>
      </c>
      <c r="J26" s="27">
        <f t="shared" si="1"/>
        <v>1.0690789473684175</v>
      </c>
      <c r="K26" s="27">
        <f t="shared" si="1"/>
        <v>0.61319597743438858</v>
      </c>
      <c r="L26" s="27">
        <f t="shared" si="1"/>
        <v>0.50076505772707425</v>
      </c>
      <c r="M26" s="27">
        <f t="shared" si="1"/>
        <v>0.484083907877361</v>
      </c>
      <c r="N26" s="28">
        <f t="shared" si="1"/>
        <v>8.0515297906593383E-2</v>
      </c>
      <c r="O26" s="29"/>
    </row>
    <row r="27" spans="7:15" x14ac:dyDescent="0.3">
      <c r="G27" s="29"/>
      <c r="H27" s="29"/>
      <c r="I27" s="29"/>
      <c r="J27" s="29"/>
      <c r="K27" s="29"/>
      <c r="L27" s="29"/>
      <c r="M27" s="29"/>
      <c r="N27" s="29"/>
      <c r="O27" s="29"/>
    </row>
    <row r="28" spans="7:15" x14ac:dyDescent="0.3">
      <c r="G28" s="29"/>
      <c r="H28" s="29"/>
      <c r="I28" s="29"/>
      <c r="J28" s="29"/>
      <c r="K28" s="29"/>
      <c r="L28" s="29"/>
      <c r="M28" s="29"/>
      <c r="N28" s="29"/>
      <c r="O28" s="29"/>
    </row>
  </sheetData>
  <mergeCells count="9">
    <mergeCell ref="H22:N22"/>
    <mergeCell ref="A1:G1"/>
    <mergeCell ref="A2:G2"/>
    <mergeCell ref="A8:G8"/>
    <mergeCell ref="I1:O1"/>
    <mergeCell ref="I2:O2"/>
    <mergeCell ref="I8:O8"/>
    <mergeCell ref="H15:N15"/>
    <mergeCell ref="H16:N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Accuracy</vt:lpstr>
      <vt:lpstr>Accuracy -review</vt:lpstr>
      <vt:lpstr>AUC</vt:lpstr>
      <vt:lpstr>Monks - Accuracy</vt:lpstr>
      <vt:lpstr>Time</vt:lpstr>
      <vt:lpstr>Monk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Nedel Kirsten</dc:creator>
  <cp:lastModifiedBy>Lucas Nedel Kirsten</cp:lastModifiedBy>
  <dcterms:created xsi:type="dcterms:W3CDTF">2022-02-24T21:12:57Z</dcterms:created>
  <dcterms:modified xsi:type="dcterms:W3CDTF">2022-03-26T21:15:34Z</dcterms:modified>
</cp:coreProperties>
</file>