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graph.sharepoint.com/sites/UNJ-Governanca/Documentos Compartilhados/Agilidade e Eficiência/Proposta/"/>
    </mc:Choice>
  </mc:AlternateContent>
  <xr:revisionPtr revIDLastSave="373" documentId="8_{45071DCF-0AE7-465D-95AB-16EBC70828FF}" xr6:coauthVersionLast="46" xr6:coauthVersionMax="46" xr10:uidLastSave="{BB408CAD-3CAB-4523-89FC-DCAF7B60514C}"/>
  <bookViews>
    <workbookView xWindow="-120" yWindow="-120" windowWidth="16440" windowHeight="28125" tabRatio="848" activeTab="5" xr2:uid="{2656F101-3FE3-4281-B3F1-97A5A319EAF8}"/>
  </bookViews>
  <sheets>
    <sheet name="Plano A equipe 1" sheetId="1" r:id="rId1"/>
    <sheet name="Plano B equipe 1" sheetId="3" r:id="rId2"/>
    <sheet name="Plano A equipe 2" sheetId="2" r:id="rId3"/>
    <sheet name="Plano B equipe 2" sheetId="4" r:id="rId4"/>
    <sheet name="Plano A equipe 3" sheetId="5" r:id="rId5"/>
    <sheet name="Análise de Qualidad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6" l="1"/>
  <c r="B17" i="6"/>
  <c r="B18" i="6"/>
  <c r="B19" i="6"/>
  <c r="B15" i="6"/>
  <c r="K12" i="1"/>
  <c r="E2" i="6" s="1"/>
  <c r="J10" i="1"/>
  <c r="C2" i="6" s="1"/>
  <c r="K11" i="1"/>
  <c r="F16" i="6"/>
  <c r="F17" i="6"/>
  <c r="F18" i="6"/>
  <c r="F19" i="6"/>
  <c r="F15" i="6"/>
  <c r="E16" i="6"/>
  <c r="E17" i="6"/>
  <c r="E18" i="6"/>
  <c r="E19" i="6"/>
  <c r="E15" i="6"/>
  <c r="D16" i="6"/>
  <c r="D17" i="6"/>
  <c r="D18" i="6"/>
  <c r="D19" i="6"/>
  <c r="D15" i="6"/>
  <c r="C15" i="6"/>
  <c r="C16" i="6"/>
  <c r="C17" i="6"/>
  <c r="C18" i="6"/>
  <c r="C19" i="6"/>
  <c r="D9" i="6"/>
  <c r="D10" i="6" s="1"/>
  <c r="D11" i="6"/>
  <c r="D8" i="6"/>
  <c r="E6" i="6"/>
  <c r="D6" i="6"/>
  <c r="E5" i="6"/>
  <c r="D5" i="6"/>
  <c r="E4" i="6"/>
  <c r="D4" i="6"/>
  <c r="E3" i="6"/>
  <c r="D3" i="6"/>
  <c r="C6" i="6"/>
  <c r="C5" i="6"/>
  <c r="C4" i="6"/>
  <c r="C3" i="6"/>
  <c r="D2" i="6"/>
  <c r="G9" i="5"/>
  <c r="F9" i="5"/>
  <c r="J9" i="5" s="1"/>
  <c r="G8" i="5"/>
  <c r="F8" i="5"/>
  <c r="J8" i="5" s="1"/>
  <c r="G7" i="5"/>
  <c r="F7" i="5"/>
  <c r="J7" i="5" s="1"/>
  <c r="G6" i="5"/>
  <c r="F6" i="5"/>
  <c r="J6" i="5" s="1"/>
  <c r="G5" i="5"/>
  <c r="F5" i="5"/>
  <c r="J5" i="5" s="1"/>
  <c r="G4" i="5"/>
  <c r="F4" i="5"/>
  <c r="J4" i="5" s="1"/>
  <c r="G9" i="4"/>
  <c r="F9" i="4"/>
  <c r="J9" i="4" s="1"/>
  <c r="G8" i="4"/>
  <c r="F8" i="4"/>
  <c r="J8" i="4" s="1"/>
  <c r="G7" i="4"/>
  <c r="F7" i="4"/>
  <c r="J7" i="4" s="1"/>
  <c r="G6" i="4"/>
  <c r="F6" i="4"/>
  <c r="J6" i="4" s="1"/>
  <c r="G5" i="4"/>
  <c r="F5" i="4"/>
  <c r="J5" i="4" s="1"/>
  <c r="G4" i="4"/>
  <c r="F4" i="4"/>
  <c r="J4" i="4" s="1"/>
  <c r="K10" i="3"/>
  <c r="J10" i="3"/>
  <c r="G10" i="3"/>
  <c r="F10" i="3"/>
  <c r="G8" i="3"/>
  <c r="F8" i="3"/>
  <c r="J8" i="3" s="1"/>
  <c r="G7" i="3"/>
  <c r="F7" i="3"/>
  <c r="J7" i="3" s="1"/>
  <c r="G6" i="3"/>
  <c r="F6" i="3"/>
  <c r="J6" i="3" s="1"/>
  <c r="G5" i="3"/>
  <c r="F5" i="3"/>
  <c r="J5" i="3" s="1"/>
  <c r="G4" i="3"/>
  <c r="F4" i="3"/>
  <c r="J4" i="3" s="1"/>
  <c r="G9" i="2"/>
  <c r="F9" i="2"/>
  <c r="J9" i="2" s="1"/>
  <c r="G8" i="2"/>
  <c r="F8" i="2"/>
  <c r="J8" i="2" s="1"/>
  <c r="G7" i="2"/>
  <c r="F7" i="2"/>
  <c r="J7" i="2" s="1"/>
  <c r="G6" i="2"/>
  <c r="F6" i="2"/>
  <c r="J6" i="2" s="1"/>
  <c r="G5" i="2"/>
  <c r="F5" i="2"/>
  <c r="J5" i="2" s="1"/>
  <c r="G4" i="2"/>
  <c r="F4" i="2"/>
  <c r="J4" i="2" s="1"/>
  <c r="G5" i="1"/>
  <c r="G6" i="1"/>
  <c r="G7" i="1"/>
  <c r="G8" i="1"/>
  <c r="G9" i="1"/>
  <c r="G4" i="1"/>
  <c r="F5" i="1"/>
  <c r="J5" i="1" s="1"/>
  <c r="F6" i="1"/>
  <c r="J6" i="1" s="1"/>
  <c r="F7" i="1"/>
  <c r="K7" i="1" s="1"/>
  <c r="F8" i="1"/>
  <c r="K8" i="1" s="1"/>
  <c r="F9" i="1"/>
  <c r="J9" i="1" s="1"/>
  <c r="F4" i="1"/>
  <c r="J4" i="1" s="1"/>
  <c r="E8" i="6" l="1"/>
  <c r="E9" i="6"/>
  <c r="C9" i="6"/>
  <c r="C8" i="6"/>
  <c r="G10" i="5"/>
  <c r="G10" i="4"/>
  <c r="J10" i="5"/>
  <c r="F2" i="5" s="1"/>
  <c r="K4" i="5"/>
  <c r="K5" i="5"/>
  <c r="K6" i="5"/>
  <c r="K7" i="5"/>
  <c r="K8" i="5"/>
  <c r="K9" i="5"/>
  <c r="F10" i="5"/>
  <c r="J10" i="4"/>
  <c r="F2" i="4" s="1"/>
  <c r="K4" i="4"/>
  <c r="K5" i="4"/>
  <c r="K6" i="4"/>
  <c r="K7" i="4"/>
  <c r="K8" i="4"/>
  <c r="K9" i="4"/>
  <c r="F10" i="4"/>
  <c r="F2" i="3"/>
  <c r="K4" i="3"/>
  <c r="K5" i="3"/>
  <c r="K6" i="3"/>
  <c r="K7" i="3"/>
  <c r="K8" i="3"/>
  <c r="G10" i="1"/>
  <c r="G10" i="2"/>
  <c r="J10" i="2"/>
  <c r="F2" i="2" s="1"/>
  <c r="K4" i="2"/>
  <c r="K5" i="2"/>
  <c r="K6" i="2"/>
  <c r="K7" i="2"/>
  <c r="K8" i="2"/>
  <c r="K9" i="2"/>
  <c r="F10" i="2"/>
  <c r="F10" i="1"/>
  <c r="J8" i="1"/>
  <c r="K4" i="1"/>
  <c r="K6" i="1"/>
  <c r="J7" i="1"/>
  <c r="K9" i="1"/>
  <c r="K5" i="1"/>
  <c r="E10" i="6" l="1"/>
  <c r="E11" i="6"/>
  <c r="C11" i="6"/>
  <c r="C10" i="6"/>
  <c r="K10" i="5"/>
  <c r="K11" i="5" s="1"/>
  <c r="K12" i="5" s="1"/>
  <c r="I16" i="5" s="1"/>
  <c r="G2" i="5"/>
  <c r="K10" i="4"/>
  <c r="K11" i="4" s="1"/>
  <c r="K12" i="4" s="1"/>
  <c r="I16" i="4" s="1"/>
  <c r="G2" i="4"/>
  <c r="K11" i="3"/>
  <c r="K12" i="3" s="1"/>
  <c r="I16" i="3" s="1"/>
  <c r="G2" i="3"/>
  <c r="K10" i="1"/>
  <c r="I16" i="1" s="1"/>
  <c r="K10" i="2"/>
  <c r="K11" i="2" s="1"/>
  <c r="K12" i="2" s="1"/>
  <c r="I16" i="2" s="1"/>
  <c r="G2" i="2"/>
  <c r="G2" i="1"/>
  <c r="F2" i="1" l="1"/>
</calcChain>
</file>

<file path=xl/sharedStrings.xml><?xml version="1.0" encoding="utf-8"?>
<sst xmlns="http://schemas.openxmlformats.org/spreadsheetml/2006/main" count="645" uniqueCount="34">
  <si>
    <t>Caso de teste</t>
  </si>
  <si>
    <t>OK</t>
  </si>
  <si>
    <t>NOK</t>
  </si>
  <si>
    <t>Status</t>
  </si>
  <si>
    <t>A</t>
  </si>
  <si>
    <t>B</t>
  </si>
  <si>
    <t>C</t>
  </si>
  <si>
    <t>D</t>
  </si>
  <si>
    <t>E</t>
  </si>
  <si>
    <t>F</t>
  </si>
  <si>
    <t>Cenário de Teste</t>
  </si>
  <si>
    <t>Cenário</t>
  </si>
  <si>
    <t>DPU</t>
  </si>
  <si>
    <t>DPO</t>
  </si>
  <si>
    <t>Unidade</t>
  </si>
  <si>
    <t>Oportunidade</t>
  </si>
  <si>
    <t>Total</t>
  </si>
  <si>
    <t>DPMO</t>
  </si>
  <si>
    <t>Conclusão</t>
  </si>
  <si>
    <t>Se seu processo permanecer nessa taxa de defeitos ao longo do tempo que ele leva para produzir 1.000.000 cenários de testes, ele irá gerar:</t>
  </si>
  <si>
    <t>casos de testes defeituosos</t>
  </si>
  <si>
    <t>Plano A equipe 1</t>
  </si>
  <si>
    <t>Plano A equipe 2</t>
  </si>
  <si>
    <t>Plano A equipe 3</t>
  </si>
  <si>
    <t>Plano B equipe 1</t>
  </si>
  <si>
    <t>Plano B equipe 2</t>
  </si>
  <si>
    <t>Média</t>
  </si>
  <si>
    <t>LIC</t>
  </si>
  <si>
    <t>LSC</t>
  </si>
  <si>
    <t>Desv.Pad</t>
  </si>
  <si>
    <t>Cenários</t>
  </si>
  <si>
    <t>Casos</t>
  </si>
  <si>
    <t>Dia</t>
  </si>
  <si>
    <t>PlanoEquipe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</si>
</sst>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0" fillId="0" borderId="0" xfId="0" applyAlignment="1">
      <alignment horizontal="left" vertical="center"/>
    </xf>
    <xf numFmtId="1" fontId="0" fillId="0" borderId="0" xfId="0" applyNumberFormat="1"/>
    <xf numFmtId="1" fontId="0" fillId="0" borderId="0" xfId="0" applyNumberFormat="1" applyAlignment="1">
      <alignment horizontal="left"/>
    </xf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Defeitos</a:t>
            </a:r>
            <a:r>
              <a:rPr lang="pt-BR" baseline="0"/>
              <a:t> por oportunidade (DPO) para casos de testes executados diariamente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'Análise de Qualidade'!$D$14</c:f>
              <c:strCache>
                <c:ptCount val="1"/>
                <c:pt idx="0">
                  <c:v>Média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'Análise de Qualidade'!$B$15:$B$19</c:f>
              <c:numCache>
                <c:formatCode>m/d/yyyy</c:formatCode>
                <c:ptCount val="5"/>
                <c:pt idx="0">
                  <c:v>44333</c:v>
                </c:pt>
                <c:pt idx="1">
                  <c:v>44334</c:v>
                </c:pt>
                <c:pt idx="2">
                  <c:v>44335</c:v>
                </c:pt>
                <c:pt idx="3">
                  <c:v>44336</c:v>
                </c:pt>
                <c:pt idx="4">
                  <c:v>44337</c:v>
                </c:pt>
              </c:numCache>
            </c:numRef>
          </c:cat>
          <c:val>
            <c:numRef>
              <c:f>'Análise de Qualidade'!$D$15:$D$19</c:f>
              <c:numCache>
                <c:formatCode>0.00</c:formatCode>
                <c:ptCount val="5"/>
                <c:pt idx="0">
                  <c:v>0.1113600995953937</c:v>
                </c:pt>
                <c:pt idx="1">
                  <c:v>0.1113600995953937</c:v>
                </c:pt>
                <c:pt idx="2">
                  <c:v>0.1113600995953937</c:v>
                </c:pt>
                <c:pt idx="3">
                  <c:v>0.1113600995953937</c:v>
                </c:pt>
                <c:pt idx="4">
                  <c:v>0.1113600995953937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5-4EDF-8C2D-766710CEC0AB}"/>
            </c:ext>
          </c:extLst>
        </c:ser>
        <c:ser>
          <c:idx val="2"/>
          <c:order val="1"/>
          <c:tx>
            <c:strRef>
              <c:f>'Análise de Qualidade'!$E$14</c:f>
              <c:strCache>
                <c:ptCount val="1"/>
                <c:pt idx="0">
                  <c:v>LIC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'Análise de Qualidade'!$B$15:$B$19</c:f>
              <c:numCache>
                <c:formatCode>m/d/yyyy</c:formatCode>
                <c:ptCount val="5"/>
                <c:pt idx="0">
                  <c:v>44333</c:v>
                </c:pt>
                <c:pt idx="1">
                  <c:v>44334</c:v>
                </c:pt>
                <c:pt idx="2">
                  <c:v>44335</c:v>
                </c:pt>
                <c:pt idx="3">
                  <c:v>44336</c:v>
                </c:pt>
                <c:pt idx="4">
                  <c:v>44337</c:v>
                </c:pt>
              </c:numCache>
            </c:numRef>
          </c:cat>
          <c:val>
            <c:numRef>
              <c:f>'Análise de Qualidade'!$E$15:$E$19</c:f>
              <c:numCache>
                <c:formatCode>0.00</c:formatCode>
                <c:ptCount val="5"/>
                <c:pt idx="0">
                  <c:v>0.21398743421278196</c:v>
                </c:pt>
                <c:pt idx="1">
                  <c:v>0.21398743421278196</c:v>
                </c:pt>
                <c:pt idx="2">
                  <c:v>0.21398743421278196</c:v>
                </c:pt>
                <c:pt idx="3">
                  <c:v>0.21398743421278196</c:v>
                </c:pt>
                <c:pt idx="4">
                  <c:v>0.21398743421278196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5-4EDF-8C2D-766710CEC0AB}"/>
            </c:ext>
          </c:extLst>
        </c:ser>
        <c:ser>
          <c:idx val="3"/>
          <c:order val="2"/>
          <c:tx>
            <c:strRef>
              <c:f>'Análise de Qualidade'!$F$14</c:f>
              <c:strCache>
                <c:ptCount val="1"/>
                <c:pt idx="0">
                  <c:v>LSC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'Análise de Qualidade'!$B$15:$B$19</c:f>
              <c:numCache>
                <c:formatCode>m/d/yyyy</c:formatCode>
                <c:ptCount val="5"/>
                <c:pt idx="0">
                  <c:v>44333</c:v>
                </c:pt>
                <c:pt idx="1">
                  <c:v>44334</c:v>
                </c:pt>
                <c:pt idx="2">
                  <c:v>44335</c:v>
                </c:pt>
                <c:pt idx="3">
                  <c:v>44336</c:v>
                </c:pt>
                <c:pt idx="4">
                  <c:v>44337</c:v>
                </c:pt>
              </c:numCache>
            </c:numRef>
          </c:cat>
          <c:val>
            <c:numRef>
              <c:f>'Análise de Qualidade'!$F$15:$F$19</c:f>
              <c:numCache>
                <c:formatCode>0.00</c:formatCode>
                <c:ptCount val="5"/>
                <c:pt idx="0">
                  <c:v>8.7327649780054306E-3</c:v>
                </c:pt>
                <c:pt idx="1">
                  <c:v>8.7327649780054306E-3</c:v>
                </c:pt>
                <c:pt idx="2">
                  <c:v>8.7327649780054306E-3</c:v>
                </c:pt>
                <c:pt idx="3">
                  <c:v>8.7327649780054306E-3</c:v>
                </c:pt>
                <c:pt idx="4">
                  <c:v>8.7327649780054306E-3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5-4EDF-8C2D-766710CEC0AB}"/>
            </c:ext>
          </c:extLst>
        </c:ser>
        <c:ser>
          <c:idx val="0"/>
          <c:order val="3"/>
          <c:tx>
            <c:strRef>
              <c:f>'Análise de Qualidade'!$C$14</c:f>
              <c:strCache>
                <c:ptCount val="1"/>
                <c:pt idx="0">
                  <c:v>DPO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'Análise de Qualidade'!$B$15:$B$19</c:f>
              <c:numCache>
                <c:formatCode>m/d/yyyy</c:formatCode>
                <c:ptCount val="5"/>
                <c:pt idx="0">
                  <c:v>44333</c:v>
                </c:pt>
                <c:pt idx="1">
                  <c:v>44334</c:v>
                </c:pt>
                <c:pt idx="2">
                  <c:v>44335</c:v>
                </c:pt>
                <c:pt idx="3">
                  <c:v>44336</c:v>
                </c:pt>
                <c:pt idx="4">
                  <c:v>44337</c:v>
                </c:pt>
              </c:numCache>
            </c:numRef>
          </c:cat>
          <c:val>
            <c:numRef>
              <c:f>'Análise de Qualidade'!$C$15:$C$19</c:f>
              <c:numCache>
                <c:formatCode>0.00</c:formatCode>
                <c:ptCount val="5"/>
                <c:pt idx="0">
                  <c:v>0.11764705882352941</c:v>
                </c:pt>
                <c:pt idx="1">
                  <c:v>0.14285714285714285</c:v>
                </c:pt>
                <c:pt idx="2">
                  <c:v>9.2592592592592587E-2</c:v>
                </c:pt>
                <c:pt idx="3">
                  <c:v>5.5555555555555552E-2</c:v>
                </c:pt>
                <c:pt idx="4">
                  <c:v>0.14814814814814814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5-4EDF-8C2D-766710CE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327936"/>
        <c:axId val="1683332512"/>
      </c:lineChart>
      <c:dateAx>
        <c:axId val="1683327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332512"/>
        <c:crossesAt val="3.0000000000000006E-2"/>
        <c:auto val="1"/>
        <c:lblOffset val="100"/>
        <c:baseTimeUnit val="days"/>
      </c:dateAx>
      <c:valAx>
        <c:axId val="1683332512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3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114300</xdr:rowOff>
    </xdr:from>
    <xdr:to>
      <xdr:col>18</xdr:col>
      <xdr:colOff>85725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A048C1-6799-4FB3-9873-C7891AFCF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86DFD5-B67A-4C59-8A67-AE1A13ABDFB7}" name="Tabela1" displayName="Tabela1" ref="A1:C1048573" totalsRowShown="0">
  <autoFilter ref="A1:C1048573" xr:uid="{94244955-D977-4D39-9506-FA42E91C67FD}"/>
  <tableColumns count="3">
    <tableColumn id="1" xr3:uid="{3572FC13-D758-4BB8-B19F-A521B2DBC9DF}" name="Cenário de Teste"/>
    <tableColumn id="2" xr3:uid="{B68CA3F8-B5B7-4B81-B80E-675350F59248}" name="Caso de teste"/>
    <tableColumn id="3" xr3:uid="{D62F19E7-1F2C-44AE-9993-6DCC1F6FF60E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DB9458-C540-46D6-9BAF-97B3B0BA24DA}" name="Tabela14" displayName="Tabela14" ref="A1:C1048564" totalsRowShown="0">
  <autoFilter ref="A1:C1048564" xr:uid="{94244955-D977-4D39-9506-FA42E91C67FD}"/>
  <tableColumns count="3">
    <tableColumn id="1" xr3:uid="{9812A8B5-98C5-4128-A14D-E66A66F8A794}" name="Cenário de Teste"/>
    <tableColumn id="2" xr3:uid="{BE023805-C706-496D-9944-1997090DE23E}" name="Caso de teste"/>
    <tableColumn id="3" xr3:uid="{71796D76-F7FB-47F5-B12A-77816E3E381A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E90603-A4D9-486C-9D3A-0909B2FB5B8E}" name="Tabela13" displayName="Tabela13" ref="A1:C1048576" totalsRowShown="0">
  <autoFilter ref="A1:C1048576" xr:uid="{94244955-D977-4D39-9506-FA42E91C67FD}"/>
  <tableColumns count="3">
    <tableColumn id="1" xr3:uid="{112DF474-D455-4EBD-8464-C0CB88327241}" name="Cenário de Teste"/>
    <tableColumn id="2" xr3:uid="{EB4F7D19-5828-4FE4-AD98-46FEFEDA9822}" name="Caso de teste"/>
    <tableColumn id="3" xr3:uid="{25B59684-D93D-4797-8400-BD5E2EA21FBC}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6F6415-ACE9-4F0A-868F-DA1CD015FEE2}" name="Tabela135" displayName="Tabela135" ref="A1:C1048576" totalsRowShown="0">
  <autoFilter ref="A1:C1048576" xr:uid="{94244955-D977-4D39-9506-FA42E91C67FD}"/>
  <tableColumns count="3">
    <tableColumn id="1" xr3:uid="{1E672CDB-A64A-4562-B0FF-0B57964A35D4}" name="Cenário de Teste"/>
    <tableColumn id="2" xr3:uid="{E53D7895-A4EB-4336-A57D-3C9E3ADDD002}" name="Caso de teste"/>
    <tableColumn id="3" xr3:uid="{D00809F0-BE84-40B2-963D-1E6D9DC03194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CB870-7103-497B-BD6B-A83E707C7007}" name="Tabela1356" displayName="Tabela1356" ref="A1:C1048576" totalsRowShown="0">
  <autoFilter ref="A1:C1048576" xr:uid="{94244955-D977-4D39-9506-FA42E91C67FD}"/>
  <tableColumns count="3">
    <tableColumn id="1" xr3:uid="{8BE5CD08-FFD0-4828-A5D4-229CAB193982}" name="Cenário de Teste"/>
    <tableColumn id="2" xr3:uid="{A4B8FBB3-4FA8-44AC-AA1C-0A7AD061ADD0}" name="Caso de teste"/>
    <tableColumn id="3" xr3:uid="{988C6153-1B4E-40F3-9BB9-FA1BBC5DD394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12BC-73E6-4F87-AAD4-49C7D16AA85D}">
  <dimension ref="A1:K52"/>
  <sheetViews>
    <sheetView topLeftCell="B7" zoomScale="130" zoomScaleNormal="130" workbookViewId="0">
      <selection activeCell="M7" sqref="M7"/>
    </sheetView>
  </sheetViews>
  <sheetFormatPr defaultRowHeight="15" x14ac:dyDescent="0.25"/>
  <cols>
    <col min="1" max="1" width="18.28515625" bestFit="1" customWidth="1"/>
    <col min="2" max="2" width="15" customWidth="1"/>
    <col min="6" max="6" width="10.7109375" bestFit="1" customWidth="1"/>
    <col min="8" max="8" width="2.140625" customWidth="1"/>
    <col min="10" max="10" width="9.140625" style="2" bestFit="1" customWidth="1"/>
    <col min="11" max="11" width="14.140625" style="2" bestFit="1" customWidth="1"/>
  </cols>
  <sheetData>
    <row r="1" spans="1:11" x14ac:dyDescent="0.25">
      <c r="A1" t="s">
        <v>10</v>
      </c>
      <c r="B1" t="s">
        <v>0</v>
      </c>
      <c r="C1" t="s">
        <v>3</v>
      </c>
    </row>
    <row r="2" spans="1:11" x14ac:dyDescent="0.25">
      <c r="A2" t="s">
        <v>4</v>
      </c>
      <c r="B2">
        <v>1</v>
      </c>
      <c r="C2" t="s">
        <v>1</v>
      </c>
      <c r="E2" s="4" t="s">
        <v>30</v>
      </c>
      <c r="F2" s="5">
        <f>COUNTIF(J:J,F3)</f>
        <v>2</v>
      </c>
      <c r="G2" s="5">
        <f>COUNTIF(J:J,G3)</f>
        <v>4</v>
      </c>
    </row>
    <row r="3" spans="1:11" x14ac:dyDescent="0.25">
      <c r="A3" t="s">
        <v>4</v>
      </c>
      <c r="B3">
        <v>2</v>
      </c>
      <c r="C3" t="s">
        <v>1</v>
      </c>
      <c r="E3" s="1" t="s">
        <v>3</v>
      </c>
      <c r="F3" s="1" t="s">
        <v>2</v>
      </c>
      <c r="G3" s="1" t="s">
        <v>1</v>
      </c>
      <c r="I3" s="1" t="s">
        <v>11</v>
      </c>
      <c r="J3" s="1" t="s">
        <v>14</v>
      </c>
      <c r="K3" s="1" t="s">
        <v>15</v>
      </c>
    </row>
    <row r="4" spans="1:11" x14ac:dyDescent="0.25">
      <c r="A4" t="s">
        <v>4</v>
      </c>
      <c r="B4">
        <v>3</v>
      </c>
      <c r="C4" t="s">
        <v>1</v>
      </c>
      <c r="E4" t="s">
        <v>4</v>
      </c>
      <c r="F4">
        <f>COUNTIFS(A:A,E4,C:C,$F$3)</f>
        <v>0</v>
      </c>
      <c r="G4">
        <f>COUNTIFS(A:A,E4,C:C,$G$3)</f>
        <v>9</v>
      </c>
      <c r="I4" t="s">
        <v>4</v>
      </c>
      <c r="J4" s="2" t="str">
        <f>IF(F4&lt;&gt;0,"NOK","OK")</f>
        <v>OK</v>
      </c>
      <c r="K4" s="2">
        <f>SUM(F4:G4)</f>
        <v>9</v>
      </c>
    </row>
    <row r="5" spans="1:11" x14ac:dyDescent="0.25">
      <c r="A5" t="s">
        <v>4</v>
      </c>
      <c r="B5">
        <v>4</v>
      </c>
      <c r="C5" t="s">
        <v>1</v>
      </c>
      <c r="E5" t="s">
        <v>5</v>
      </c>
      <c r="F5">
        <f t="shared" ref="F5:F9" si="0">COUNTIFS(A:A,E5,C:C,$F$3)</f>
        <v>2</v>
      </c>
      <c r="G5">
        <f t="shared" ref="G5:G9" si="1">COUNTIFS(A:A,E5,C:C,$G$3)</f>
        <v>7</v>
      </c>
      <c r="I5" t="s">
        <v>5</v>
      </c>
      <c r="J5" s="2" t="str">
        <f t="shared" ref="J5:J9" si="2">IF(F5&lt;&gt;0,"NOK","OK")</f>
        <v>NOK</v>
      </c>
      <c r="K5" s="2">
        <f t="shared" ref="K5:K9" si="3">SUM(F5:G5)</f>
        <v>9</v>
      </c>
    </row>
    <row r="6" spans="1:11" x14ac:dyDescent="0.25">
      <c r="A6" t="s">
        <v>4</v>
      </c>
      <c r="B6">
        <v>5</v>
      </c>
      <c r="C6" t="s">
        <v>1</v>
      </c>
      <c r="E6" t="s">
        <v>6</v>
      </c>
      <c r="F6">
        <f t="shared" si="0"/>
        <v>4</v>
      </c>
      <c r="G6">
        <f t="shared" si="1"/>
        <v>5</v>
      </c>
      <c r="I6" t="s">
        <v>6</v>
      </c>
      <c r="J6" s="2" t="str">
        <f t="shared" si="2"/>
        <v>NOK</v>
      </c>
      <c r="K6" s="2">
        <f t="shared" si="3"/>
        <v>9</v>
      </c>
    </row>
    <row r="7" spans="1:11" x14ac:dyDescent="0.25">
      <c r="A7" t="s">
        <v>4</v>
      </c>
      <c r="B7">
        <v>6</v>
      </c>
      <c r="C7" t="s">
        <v>1</v>
      </c>
      <c r="E7" t="s">
        <v>7</v>
      </c>
      <c r="F7">
        <f t="shared" si="0"/>
        <v>0</v>
      </c>
      <c r="G7">
        <f t="shared" si="1"/>
        <v>9</v>
      </c>
      <c r="I7" t="s">
        <v>7</v>
      </c>
      <c r="J7" s="2" t="str">
        <f t="shared" si="2"/>
        <v>OK</v>
      </c>
      <c r="K7" s="2">
        <f t="shared" si="3"/>
        <v>9</v>
      </c>
    </row>
    <row r="8" spans="1:11" x14ac:dyDescent="0.25">
      <c r="A8" t="s">
        <v>4</v>
      </c>
      <c r="B8">
        <v>7</v>
      </c>
      <c r="C8" t="s">
        <v>1</v>
      </c>
      <c r="E8" t="s">
        <v>8</v>
      </c>
      <c r="F8">
        <f t="shared" si="0"/>
        <v>0</v>
      </c>
      <c r="G8">
        <f t="shared" si="1"/>
        <v>6</v>
      </c>
      <c r="I8" t="s">
        <v>8</v>
      </c>
      <c r="J8" s="2" t="str">
        <f t="shared" si="2"/>
        <v>OK</v>
      </c>
      <c r="K8" s="2">
        <f t="shared" si="3"/>
        <v>6</v>
      </c>
    </row>
    <row r="9" spans="1:11" x14ac:dyDescent="0.25">
      <c r="A9" t="s">
        <v>4</v>
      </c>
      <c r="B9">
        <v>8</v>
      </c>
      <c r="C9" t="s">
        <v>1</v>
      </c>
      <c r="E9" t="s">
        <v>9</v>
      </c>
      <c r="F9">
        <f t="shared" si="0"/>
        <v>0</v>
      </c>
      <c r="G9">
        <f t="shared" si="1"/>
        <v>9</v>
      </c>
      <c r="I9" t="s">
        <v>9</v>
      </c>
      <c r="J9" s="2" t="str">
        <f t="shared" si="2"/>
        <v>OK</v>
      </c>
      <c r="K9" s="2">
        <f t="shared" si="3"/>
        <v>9</v>
      </c>
    </row>
    <row r="10" spans="1:11" x14ac:dyDescent="0.25">
      <c r="A10" t="s">
        <v>4</v>
      </c>
      <c r="B10">
        <v>9</v>
      </c>
      <c r="C10" t="s">
        <v>1</v>
      </c>
      <c r="E10" s="4" t="s">
        <v>31</v>
      </c>
      <c r="F10" s="5">
        <f>SUM(F4:F9)</f>
        <v>6</v>
      </c>
      <c r="G10" s="5">
        <f>SUM(G4:G9)</f>
        <v>45</v>
      </c>
      <c r="I10" s="4" t="s">
        <v>12</v>
      </c>
      <c r="J10" s="6">
        <f>COUNTIF(J4:J9,"NOK")/COUNTA(J4:J9)</f>
        <v>0.33333333333333331</v>
      </c>
      <c r="K10" s="5">
        <f>SUM(K4:K9)</f>
        <v>51</v>
      </c>
    </row>
    <row r="11" spans="1:11" x14ac:dyDescent="0.25">
      <c r="A11" t="s">
        <v>5</v>
      </c>
      <c r="B11">
        <v>1</v>
      </c>
      <c r="C11" t="s">
        <v>1</v>
      </c>
      <c r="I11" s="4" t="s">
        <v>13</v>
      </c>
      <c r="J11" s="5"/>
      <c r="K11" s="6">
        <f>F10/K10</f>
        <v>0.11764705882352941</v>
      </c>
    </row>
    <row r="12" spans="1:11" x14ac:dyDescent="0.25">
      <c r="A12" t="s">
        <v>5</v>
      </c>
      <c r="B12">
        <v>2</v>
      </c>
      <c r="C12" t="s">
        <v>1</v>
      </c>
      <c r="I12" s="4" t="s">
        <v>17</v>
      </c>
      <c r="J12" s="5"/>
      <c r="K12" s="7">
        <f>1000000*K11</f>
        <v>117647.05882352941</v>
      </c>
    </row>
    <row r="13" spans="1:11" x14ac:dyDescent="0.25">
      <c r="A13" t="s">
        <v>5</v>
      </c>
      <c r="B13">
        <v>3</v>
      </c>
      <c r="C13" t="s">
        <v>1</v>
      </c>
    </row>
    <row r="14" spans="1:11" x14ac:dyDescent="0.25">
      <c r="A14" t="s">
        <v>5</v>
      </c>
      <c r="B14">
        <v>4</v>
      </c>
      <c r="C14" t="s">
        <v>2</v>
      </c>
      <c r="I14" s="4" t="s">
        <v>18</v>
      </c>
    </row>
    <row r="15" spans="1:11" x14ac:dyDescent="0.25">
      <c r="A15" t="s">
        <v>5</v>
      </c>
      <c r="B15">
        <v>5</v>
      </c>
      <c r="C15" t="s">
        <v>2</v>
      </c>
      <c r="I15" s="8" t="s">
        <v>19</v>
      </c>
    </row>
    <row r="16" spans="1:11" x14ac:dyDescent="0.25">
      <c r="A16" t="s">
        <v>5</v>
      </c>
      <c r="B16">
        <v>6</v>
      </c>
      <c r="C16" t="s">
        <v>1</v>
      </c>
      <c r="I16" s="10">
        <f>K12</f>
        <v>117647.05882352941</v>
      </c>
      <c r="J16" s="2" t="s">
        <v>20</v>
      </c>
    </row>
    <row r="17" spans="1:3" x14ac:dyDescent="0.25">
      <c r="A17" t="s">
        <v>5</v>
      </c>
      <c r="B17">
        <v>7</v>
      </c>
      <c r="C17" t="s">
        <v>1</v>
      </c>
    </row>
    <row r="18" spans="1:3" x14ac:dyDescent="0.25">
      <c r="A18" t="s">
        <v>5</v>
      </c>
      <c r="B18">
        <v>8</v>
      </c>
      <c r="C18" t="s">
        <v>1</v>
      </c>
    </row>
    <row r="19" spans="1:3" x14ac:dyDescent="0.25">
      <c r="A19" t="s">
        <v>5</v>
      </c>
      <c r="B19">
        <v>9</v>
      </c>
      <c r="C19" t="s">
        <v>1</v>
      </c>
    </row>
    <row r="20" spans="1:3" x14ac:dyDescent="0.25">
      <c r="A20" t="s">
        <v>6</v>
      </c>
      <c r="B20">
        <v>1</v>
      </c>
      <c r="C20" t="s">
        <v>1</v>
      </c>
    </row>
    <row r="21" spans="1:3" x14ac:dyDescent="0.25">
      <c r="A21" t="s">
        <v>6</v>
      </c>
      <c r="B21">
        <v>2</v>
      </c>
      <c r="C21" t="s">
        <v>1</v>
      </c>
    </row>
    <row r="22" spans="1:3" x14ac:dyDescent="0.25">
      <c r="A22" t="s">
        <v>6</v>
      </c>
      <c r="B22">
        <v>3</v>
      </c>
      <c r="C22" t="s">
        <v>1</v>
      </c>
    </row>
    <row r="23" spans="1:3" x14ac:dyDescent="0.25">
      <c r="A23" t="s">
        <v>6</v>
      </c>
      <c r="B23">
        <v>4</v>
      </c>
      <c r="C23" t="s">
        <v>2</v>
      </c>
    </row>
    <row r="24" spans="1:3" x14ac:dyDescent="0.25">
      <c r="A24" t="s">
        <v>6</v>
      </c>
      <c r="B24">
        <v>5</v>
      </c>
      <c r="C24" t="s">
        <v>2</v>
      </c>
    </row>
    <row r="25" spans="1:3" x14ac:dyDescent="0.25">
      <c r="A25" t="s">
        <v>6</v>
      </c>
      <c r="B25">
        <v>6</v>
      </c>
      <c r="C25" t="s">
        <v>1</v>
      </c>
    </row>
    <row r="26" spans="1:3" x14ac:dyDescent="0.25">
      <c r="A26" t="s">
        <v>6</v>
      </c>
      <c r="B26">
        <v>7</v>
      </c>
      <c r="C26" t="s">
        <v>2</v>
      </c>
    </row>
    <row r="27" spans="1:3" x14ac:dyDescent="0.25">
      <c r="A27" t="s">
        <v>6</v>
      </c>
      <c r="B27">
        <v>8</v>
      </c>
      <c r="C27" t="s">
        <v>2</v>
      </c>
    </row>
    <row r="28" spans="1:3" x14ac:dyDescent="0.25">
      <c r="A28" t="s">
        <v>6</v>
      </c>
      <c r="B28">
        <v>9</v>
      </c>
      <c r="C28" t="s">
        <v>1</v>
      </c>
    </row>
    <row r="29" spans="1:3" x14ac:dyDescent="0.25">
      <c r="A29" t="s">
        <v>7</v>
      </c>
      <c r="B29">
        <v>1</v>
      </c>
      <c r="C29" t="s">
        <v>1</v>
      </c>
    </row>
    <row r="30" spans="1:3" x14ac:dyDescent="0.25">
      <c r="A30" t="s">
        <v>7</v>
      </c>
      <c r="B30">
        <v>2</v>
      </c>
      <c r="C30" t="s">
        <v>1</v>
      </c>
    </row>
    <row r="31" spans="1:3" x14ac:dyDescent="0.25">
      <c r="A31" t="s">
        <v>7</v>
      </c>
      <c r="B31">
        <v>3</v>
      </c>
      <c r="C31" t="s">
        <v>1</v>
      </c>
    </row>
    <row r="32" spans="1:3" x14ac:dyDescent="0.25">
      <c r="A32" t="s">
        <v>7</v>
      </c>
      <c r="B32">
        <v>4</v>
      </c>
      <c r="C32" t="s">
        <v>1</v>
      </c>
    </row>
    <row r="33" spans="1:3" x14ac:dyDescent="0.25">
      <c r="A33" t="s">
        <v>7</v>
      </c>
      <c r="B33">
        <v>5</v>
      </c>
      <c r="C33" t="s">
        <v>1</v>
      </c>
    </row>
    <row r="34" spans="1:3" x14ac:dyDescent="0.25">
      <c r="A34" t="s">
        <v>7</v>
      </c>
      <c r="B34">
        <v>6</v>
      </c>
      <c r="C34" t="s">
        <v>1</v>
      </c>
    </row>
    <row r="35" spans="1:3" x14ac:dyDescent="0.25">
      <c r="A35" t="s">
        <v>7</v>
      </c>
      <c r="B35">
        <v>7</v>
      </c>
      <c r="C35" t="s">
        <v>1</v>
      </c>
    </row>
    <row r="36" spans="1:3" x14ac:dyDescent="0.25">
      <c r="A36" t="s">
        <v>7</v>
      </c>
      <c r="B36">
        <v>8</v>
      </c>
      <c r="C36" t="s">
        <v>1</v>
      </c>
    </row>
    <row r="37" spans="1:3" x14ac:dyDescent="0.25">
      <c r="A37" t="s">
        <v>7</v>
      </c>
      <c r="B37">
        <v>9</v>
      </c>
      <c r="C37" t="s">
        <v>1</v>
      </c>
    </row>
    <row r="38" spans="1:3" x14ac:dyDescent="0.25">
      <c r="A38" t="s">
        <v>8</v>
      </c>
      <c r="B38">
        <v>1</v>
      </c>
      <c r="C38" t="s">
        <v>1</v>
      </c>
    </row>
    <row r="39" spans="1:3" x14ac:dyDescent="0.25">
      <c r="A39" t="s">
        <v>8</v>
      </c>
      <c r="B39">
        <v>2</v>
      </c>
      <c r="C39" t="s">
        <v>1</v>
      </c>
    </row>
    <row r="40" spans="1:3" x14ac:dyDescent="0.25">
      <c r="A40" t="s">
        <v>8</v>
      </c>
      <c r="B40">
        <v>3</v>
      </c>
      <c r="C40" t="s">
        <v>1</v>
      </c>
    </row>
    <row r="41" spans="1:3" x14ac:dyDescent="0.25">
      <c r="A41" t="s">
        <v>8</v>
      </c>
      <c r="B41">
        <v>4</v>
      </c>
      <c r="C41" t="s">
        <v>1</v>
      </c>
    </row>
    <row r="42" spans="1:3" x14ac:dyDescent="0.25">
      <c r="A42" t="s">
        <v>8</v>
      </c>
      <c r="B42">
        <v>5</v>
      </c>
      <c r="C42" t="s">
        <v>1</v>
      </c>
    </row>
    <row r="43" spans="1:3" x14ac:dyDescent="0.25">
      <c r="A43" t="s">
        <v>8</v>
      </c>
      <c r="B43">
        <v>6</v>
      </c>
      <c r="C43" t="s">
        <v>1</v>
      </c>
    </row>
    <row r="44" spans="1:3" x14ac:dyDescent="0.25">
      <c r="A44" t="s">
        <v>9</v>
      </c>
      <c r="B44">
        <v>1</v>
      </c>
      <c r="C44" t="s">
        <v>1</v>
      </c>
    </row>
    <row r="45" spans="1:3" x14ac:dyDescent="0.25">
      <c r="A45" t="s">
        <v>9</v>
      </c>
      <c r="B45">
        <v>2</v>
      </c>
      <c r="C45" t="s">
        <v>1</v>
      </c>
    </row>
    <row r="46" spans="1:3" x14ac:dyDescent="0.25">
      <c r="A46" t="s">
        <v>9</v>
      </c>
      <c r="B46">
        <v>3</v>
      </c>
      <c r="C46" t="s">
        <v>1</v>
      </c>
    </row>
    <row r="47" spans="1:3" x14ac:dyDescent="0.25">
      <c r="A47" t="s">
        <v>9</v>
      </c>
      <c r="B47">
        <v>4</v>
      </c>
      <c r="C47" t="s">
        <v>1</v>
      </c>
    </row>
    <row r="48" spans="1:3" x14ac:dyDescent="0.25">
      <c r="A48" t="s">
        <v>9</v>
      </c>
      <c r="B48">
        <v>5</v>
      </c>
      <c r="C48" t="s">
        <v>1</v>
      </c>
    </row>
    <row r="49" spans="1:3" x14ac:dyDescent="0.25">
      <c r="A49" t="s">
        <v>9</v>
      </c>
      <c r="B49">
        <v>6</v>
      </c>
      <c r="C49" t="s">
        <v>1</v>
      </c>
    </row>
    <row r="50" spans="1:3" x14ac:dyDescent="0.25">
      <c r="A50" t="s">
        <v>9</v>
      </c>
      <c r="B50">
        <v>7</v>
      </c>
      <c r="C50" t="s">
        <v>1</v>
      </c>
    </row>
    <row r="51" spans="1:3" x14ac:dyDescent="0.25">
      <c r="A51" t="s">
        <v>9</v>
      </c>
      <c r="B51">
        <v>8</v>
      </c>
      <c r="C51" t="s">
        <v>1</v>
      </c>
    </row>
    <row r="52" spans="1:3" x14ac:dyDescent="0.25">
      <c r="A52" t="s">
        <v>9</v>
      </c>
      <c r="B52">
        <v>9</v>
      </c>
      <c r="C52" t="s">
        <v>1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3E35-1A27-4F56-9071-C4E3D77A5464}">
  <dimension ref="A1:K43"/>
  <sheetViews>
    <sheetView workbookViewId="0">
      <selection activeCell="J31" sqref="J31"/>
    </sheetView>
  </sheetViews>
  <sheetFormatPr defaultRowHeight="15" x14ac:dyDescent="0.25"/>
  <cols>
    <col min="1" max="1" width="16.140625" customWidth="1"/>
    <col min="2" max="2" width="15" customWidth="1"/>
    <col min="6" max="6" width="10.7109375" bestFit="1" customWidth="1"/>
    <col min="8" max="8" width="2.140625" customWidth="1"/>
    <col min="10" max="10" width="9.140625" style="2" bestFit="1" customWidth="1"/>
    <col min="11" max="11" width="14.140625" style="2" bestFit="1" customWidth="1"/>
  </cols>
  <sheetData>
    <row r="1" spans="1:11" x14ac:dyDescent="0.25">
      <c r="A1" t="s">
        <v>10</v>
      </c>
      <c r="B1" t="s">
        <v>0</v>
      </c>
      <c r="C1" t="s">
        <v>3</v>
      </c>
    </row>
    <row r="2" spans="1:11" x14ac:dyDescent="0.25">
      <c r="A2" t="s">
        <v>4</v>
      </c>
      <c r="B2">
        <v>1</v>
      </c>
      <c r="C2" t="s">
        <v>1</v>
      </c>
      <c r="E2" s="4" t="s">
        <v>3</v>
      </c>
      <c r="F2" s="5">
        <f>COUNTIF(J:J,F3)</f>
        <v>2</v>
      </c>
      <c r="G2" s="5">
        <f>COUNTIF(J:J,G3)</f>
        <v>3</v>
      </c>
    </row>
    <row r="3" spans="1:11" x14ac:dyDescent="0.25">
      <c r="A3" t="s">
        <v>4</v>
      </c>
      <c r="B3">
        <v>2</v>
      </c>
      <c r="C3" t="s">
        <v>1</v>
      </c>
      <c r="E3" s="1" t="s">
        <v>11</v>
      </c>
      <c r="F3" s="1" t="s">
        <v>2</v>
      </c>
      <c r="G3" s="1" t="s">
        <v>1</v>
      </c>
      <c r="I3" s="1"/>
      <c r="J3" s="1" t="s">
        <v>14</v>
      </c>
      <c r="K3" s="1" t="s">
        <v>15</v>
      </c>
    </row>
    <row r="4" spans="1:11" x14ac:dyDescent="0.25">
      <c r="A4" t="s">
        <v>4</v>
      </c>
      <c r="B4">
        <v>3</v>
      </c>
      <c r="C4" t="s">
        <v>1</v>
      </c>
      <c r="E4" t="s">
        <v>4</v>
      </c>
      <c r="F4">
        <f>COUNTIFS(A:A,E4,C:C,$F$3)</f>
        <v>0</v>
      </c>
      <c r="G4">
        <f>COUNTIFS(A:A,E4,C:C,$G$3)</f>
        <v>9</v>
      </c>
      <c r="J4" s="2" t="str">
        <f>IF(F4&lt;&gt;0,"NOK","OK")</f>
        <v>OK</v>
      </c>
      <c r="K4" s="2">
        <f>SUM(F4:G4)</f>
        <v>9</v>
      </c>
    </row>
    <row r="5" spans="1:11" x14ac:dyDescent="0.25">
      <c r="A5" t="s">
        <v>4</v>
      </c>
      <c r="B5">
        <v>4</v>
      </c>
      <c r="C5" t="s">
        <v>1</v>
      </c>
      <c r="E5" t="s">
        <v>5</v>
      </c>
      <c r="F5">
        <f>COUNTIFS(A:A,E5,C:C,$F$3)</f>
        <v>2</v>
      </c>
      <c r="G5">
        <f>COUNTIFS(A:A,E5,C:C,$G$3)</f>
        <v>7</v>
      </c>
      <c r="J5" s="2" t="str">
        <f t="shared" ref="J5:J8" si="0">IF(F5&lt;&gt;0,"NOK","OK")</f>
        <v>NOK</v>
      </c>
      <c r="K5" s="2">
        <f t="shared" ref="K5:K8" si="1">SUM(F5:G5)</f>
        <v>9</v>
      </c>
    </row>
    <row r="6" spans="1:11" x14ac:dyDescent="0.25">
      <c r="A6" t="s">
        <v>4</v>
      </c>
      <c r="B6">
        <v>5</v>
      </c>
      <c r="C6" t="s">
        <v>1</v>
      </c>
      <c r="E6" t="s">
        <v>6</v>
      </c>
      <c r="F6">
        <f>COUNTIFS(A:A,E6,C:C,$F$3)</f>
        <v>4</v>
      </c>
      <c r="G6">
        <f>COUNTIFS(A:A,E6,C:C,$G$3)</f>
        <v>5</v>
      </c>
      <c r="J6" s="2" t="str">
        <f t="shared" si="0"/>
        <v>NOK</v>
      </c>
      <c r="K6" s="2">
        <f t="shared" si="1"/>
        <v>9</v>
      </c>
    </row>
    <row r="7" spans="1:11" x14ac:dyDescent="0.25">
      <c r="A7" t="s">
        <v>4</v>
      </c>
      <c r="B7">
        <v>6</v>
      </c>
      <c r="C7" t="s">
        <v>1</v>
      </c>
      <c r="E7" t="s">
        <v>7</v>
      </c>
      <c r="F7">
        <f>COUNTIFS(A:A,E7,C:C,$F$3)</f>
        <v>0</v>
      </c>
      <c r="G7">
        <f>COUNTIFS(A:A,E7,C:C,$G$3)</f>
        <v>9</v>
      </c>
      <c r="J7" s="2" t="str">
        <f t="shared" si="0"/>
        <v>OK</v>
      </c>
      <c r="K7" s="2">
        <f t="shared" si="1"/>
        <v>9</v>
      </c>
    </row>
    <row r="8" spans="1:11" x14ac:dyDescent="0.25">
      <c r="A8" t="s">
        <v>4</v>
      </c>
      <c r="B8">
        <v>7</v>
      </c>
      <c r="C8" t="s">
        <v>1</v>
      </c>
      <c r="E8" t="s">
        <v>8</v>
      </c>
      <c r="F8">
        <f>COUNTIFS(A:A,E8,C:C,$F$3)</f>
        <v>0</v>
      </c>
      <c r="G8">
        <f>COUNTIFS(A:A,E8,C:C,$G$3)</f>
        <v>6</v>
      </c>
      <c r="J8" s="2" t="str">
        <f t="shared" si="0"/>
        <v>OK</v>
      </c>
      <c r="K8" s="2">
        <f t="shared" si="1"/>
        <v>6</v>
      </c>
    </row>
    <row r="9" spans="1:11" x14ac:dyDescent="0.25">
      <c r="A9" t="s">
        <v>4</v>
      </c>
      <c r="B9">
        <v>8</v>
      </c>
      <c r="C9" t="s">
        <v>1</v>
      </c>
    </row>
    <row r="10" spans="1:11" x14ac:dyDescent="0.25">
      <c r="A10" t="s">
        <v>4</v>
      </c>
      <c r="B10">
        <v>9</v>
      </c>
      <c r="C10" t="s">
        <v>1</v>
      </c>
      <c r="E10" s="4" t="s">
        <v>16</v>
      </c>
      <c r="F10" s="5">
        <f>SUM(F4:F9)</f>
        <v>6</v>
      </c>
      <c r="G10" s="5">
        <f>SUM(G4:G9)</f>
        <v>36</v>
      </c>
      <c r="I10" s="4" t="s">
        <v>12</v>
      </c>
      <c r="J10" s="6">
        <f>COUNTIF(J4:J9,"NOK")/COUNTA(J4:J9)</f>
        <v>0.4</v>
      </c>
      <c r="K10" s="5">
        <f>SUM(K4:K9)</f>
        <v>42</v>
      </c>
    </row>
    <row r="11" spans="1:11" x14ac:dyDescent="0.25">
      <c r="A11" t="s">
        <v>5</v>
      </c>
      <c r="B11">
        <v>1</v>
      </c>
      <c r="C11" t="s">
        <v>1</v>
      </c>
      <c r="I11" s="4" t="s">
        <v>13</v>
      </c>
      <c r="J11" s="5"/>
      <c r="K11" s="6">
        <f>F10/K10</f>
        <v>0.14285714285714285</v>
      </c>
    </row>
    <row r="12" spans="1:11" x14ac:dyDescent="0.25">
      <c r="A12" t="s">
        <v>5</v>
      </c>
      <c r="B12">
        <v>2</v>
      </c>
      <c r="C12" t="s">
        <v>1</v>
      </c>
      <c r="I12" s="4" t="s">
        <v>17</v>
      </c>
      <c r="J12" s="5"/>
      <c r="K12" s="7">
        <f>1000000*K11</f>
        <v>142857.14285714284</v>
      </c>
    </row>
    <row r="13" spans="1:11" x14ac:dyDescent="0.25">
      <c r="A13" t="s">
        <v>5</v>
      </c>
      <c r="B13">
        <v>3</v>
      </c>
      <c r="C13" t="s">
        <v>1</v>
      </c>
    </row>
    <row r="14" spans="1:11" x14ac:dyDescent="0.25">
      <c r="A14" t="s">
        <v>5</v>
      </c>
      <c r="B14">
        <v>4</v>
      </c>
      <c r="C14" t="s">
        <v>2</v>
      </c>
      <c r="I14" s="4" t="s">
        <v>18</v>
      </c>
    </row>
    <row r="15" spans="1:11" x14ac:dyDescent="0.25">
      <c r="A15" t="s">
        <v>5</v>
      </c>
      <c r="B15">
        <v>5</v>
      </c>
      <c r="C15" t="s">
        <v>2</v>
      </c>
      <c r="I15" s="8" t="s">
        <v>19</v>
      </c>
    </row>
    <row r="16" spans="1:11" x14ac:dyDescent="0.25">
      <c r="A16" t="s">
        <v>5</v>
      </c>
      <c r="B16">
        <v>6</v>
      </c>
      <c r="C16" t="s">
        <v>1</v>
      </c>
      <c r="I16" s="10">
        <f>K12</f>
        <v>142857.14285714284</v>
      </c>
      <c r="J16" s="2" t="s">
        <v>20</v>
      </c>
    </row>
    <row r="17" spans="1:3" x14ac:dyDescent="0.25">
      <c r="A17" t="s">
        <v>5</v>
      </c>
      <c r="B17">
        <v>7</v>
      </c>
      <c r="C17" t="s">
        <v>1</v>
      </c>
    </row>
    <row r="18" spans="1:3" x14ac:dyDescent="0.25">
      <c r="A18" t="s">
        <v>5</v>
      </c>
      <c r="B18">
        <v>8</v>
      </c>
      <c r="C18" t="s">
        <v>1</v>
      </c>
    </row>
    <row r="19" spans="1:3" x14ac:dyDescent="0.25">
      <c r="A19" t="s">
        <v>5</v>
      </c>
      <c r="B19">
        <v>9</v>
      </c>
      <c r="C19" t="s">
        <v>1</v>
      </c>
    </row>
    <row r="20" spans="1:3" x14ac:dyDescent="0.25">
      <c r="A20" t="s">
        <v>6</v>
      </c>
      <c r="B20">
        <v>1</v>
      </c>
      <c r="C20" t="s">
        <v>1</v>
      </c>
    </row>
    <row r="21" spans="1:3" x14ac:dyDescent="0.25">
      <c r="A21" t="s">
        <v>6</v>
      </c>
      <c r="B21">
        <v>2</v>
      </c>
      <c r="C21" t="s">
        <v>1</v>
      </c>
    </row>
    <row r="22" spans="1:3" x14ac:dyDescent="0.25">
      <c r="A22" t="s">
        <v>6</v>
      </c>
      <c r="B22">
        <v>3</v>
      </c>
      <c r="C22" t="s">
        <v>1</v>
      </c>
    </row>
    <row r="23" spans="1:3" x14ac:dyDescent="0.25">
      <c r="A23" t="s">
        <v>6</v>
      </c>
      <c r="B23">
        <v>4</v>
      </c>
      <c r="C23" t="s">
        <v>2</v>
      </c>
    </row>
    <row r="24" spans="1:3" x14ac:dyDescent="0.25">
      <c r="A24" t="s">
        <v>6</v>
      </c>
      <c r="B24">
        <v>5</v>
      </c>
      <c r="C24" t="s">
        <v>2</v>
      </c>
    </row>
    <row r="25" spans="1:3" x14ac:dyDescent="0.25">
      <c r="A25" t="s">
        <v>6</v>
      </c>
      <c r="B25">
        <v>6</v>
      </c>
      <c r="C25" t="s">
        <v>1</v>
      </c>
    </row>
    <row r="26" spans="1:3" x14ac:dyDescent="0.25">
      <c r="A26" t="s">
        <v>6</v>
      </c>
      <c r="B26">
        <v>7</v>
      </c>
      <c r="C26" t="s">
        <v>2</v>
      </c>
    </row>
    <row r="27" spans="1:3" x14ac:dyDescent="0.25">
      <c r="A27" t="s">
        <v>6</v>
      </c>
      <c r="B27">
        <v>8</v>
      </c>
      <c r="C27" t="s">
        <v>2</v>
      </c>
    </row>
    <row r="28" spans="1:3" x14ac:dyDescent="0.25">
      <c r="A28" t="s">
        <v>6</v>
      </c>
      <c r="B28">
        <v>9</v>
      </c>
      <c r="C28" t="s">
        <v>1</v>
      </c>
    </row>
    <row r="29" spans="1:3" x14ac:dyDescent="0.25">
      <c r="A29" t="s">
        <v>7</v>
      </c>
      <c r="B29">
        <v>1</v>
      </c>
      <c r="C29" t="s">
        <v>1</v>
      </c>
    </row>
    <row r="30" spans="1:3" x14ac:dyDescent="0.25">
      <c r="A30" t="s">
        <v>7</v>
      </c>
      <c r="B30">
        <v>2</v>
      </c>
      <c r="C30" t="s">
        <v>1</v>
      </c>
    </row>
    <row r="31" spans="1:3" x14ac:dyDescent="0.25">
      <c r="A31" t="s">
        <v>7</v>
      </c>
      <c r="B31">
        <v>3</v>
      </c>
      <c r="C31" t="s">
        <v>1</v>
      </c>
    </row>
    <row r="32" spans="1:3" x14ac:dyDescent="0.25">
      <c r="A32" t="s">
        <v>7</v>
      </c>
      <c r="B32">
        <v>4</v>
      </c>
      <c r="C32" t="s">
        <v>1</v>
      </c>
    </row>
    <row r="33" spans="1:3" x14ac:dyDescent="0.25">
      <c r="A33" t="s">
        <v>7</v>
      </c>
      <c r="B33">
        <v>5</v>
      </c>
      <c r="C33" t="s">
        <v>1</v>
      </c>
    </row>
    <row r="34" spans="1:3" x14ac:dyDescent="0.25">
      <c r="A34" t="s">
        <v>7</v>
      </c>
      <c r="B34">
        <v>6</v>
      </c>
      <c r="C34" t="s">
        <v>1</v>
      </c>
    </row>
    <row r="35" spans="1:3" x14ac:dyDescent="0.25">
      <c r="A35" t="s">
        <v>7</v>
      </c>
      <c r="B35">
        <v>7</v>
      </c>
      <c r="C35" t="s">
        <v>1</v>
      </c>
    </row>
    <row r="36" spans="1:3" x14ac:dyDescent="0.25">
      <c r="A36" t="s">
        <v>7</v>
      </c>
      <c r="B36">
        <v>8</v>
      </c>
      <c r="C36" t="s">
        <v>1</v>
      </c>
    </row>
    <row r="37" spans="1:3" x14ac:dyDescent="0.25">
      <c r="A37" t="s">
        <v>7</v>
      </c>
      <c r="B37">
        <v>9</v>
      </c>
      <c r="C37" t="s">
        <v>1</v>
      </c>
    </row>
    <row r="38" spans="1:3" x14ac:dyDescent="0.25">
      <c r="A38" t="s">
        <v>8</v>
      </c>
      <c r="B38">
        <v>1</v>
      </c>
      <c r="C38" t="s">
        <v>1</v>
      </c>
    </row>
    <row r="39" spans="1:3" x14ac:dyDescent="0.25">
      <c r="A39" t="s">
        <v>8</v>
      </c>
      <c r="B39">
        <v>2</v>
      </c>
      <c r="C39" t="s">
        <v>1</v>
      </c>
    </row>
    <row r="40" spans="1:3" x14ac:dyDescent="0.25">
      <c r="A40" t="s">
        <v>8</v>
      </c>
      <c r="B40">
        <v>3</v>
      </c>
      <c r="C40" t="s">
        <v>1</v>
      </c>
    </row>
    <row r="41" spans="1:3" x14ac:dyDescent="0.25">
      <c r="A41" t="s">
        <v>8</v>
      </c>
      <c r="B41">
        <v>4</v>
      </c>
      <c r="C41" t="s">
        <v>1</v>
      </c>
    </row>
    <row r="42" spans="1:3" x14ac:dyDescent="0.25">
      <c r="A42" t="s">
        <v>8</v>
      </c>
      <c r="B42">
        <v>5</v>
      </c>
      <c r="C42" t="s">
        <v>1</v>
      </c>
    </row>
    <row r="43" spans="1:3" x14ac:dyDescent="0.25">
      <c r="A43" t="s">
        <v>8</v>
      </c>
      <c r="B43">
        <v>6</v>
      </c>
      <c r="C43" t="s">
        <v>1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9F33-615F-478D-80DB-3C783DA3AE48}">
  <dimension ref="A1:K55"/>
  <sheetViews>
    <sheetView workbookViewId="0">
      <selection activeCell="C13" sqref="C13:C15"/>
    </sheetView>
  </sheetViews>
  <sheetFormatPr defaultRowHeight="15" x14ac:dyDescent="0.25"/>
  <cols>
    <col min="1" max="1" width="16.140625" customWidth="1"/>
    <col min="2" max="2" width="15" customWidth="1"/>
    <col min="6" max="6" width="10.7109375" bestFit="1" customWidth="1"/>
    <col min="8" max="8" width="2.140625" customWidth="1"/>
    <col min="10" max="10" width="9.140625" style="2" bestFit="1" customWidth="1"/>
    <col min="11" max="11" width="14.140625" style="2" bestFit="1" customWidth="1"/>
  </cols>
  <sheetData>
    <row r="1" spans="1:11" x14ac:dyDescent="0.25">
      <c r="A1" t="s">
        <v>10</v>
      </c>
      <c r="B1" t="s">
        <v>0</v>
      </c>
      <c r="C1" t="s">
        <v>3</v>
      </c>
    </row>
    <row r="2" spans="1:11" x14ac:dyDescent="0.25">
      <c r="A2" t="s">
        <v>4</v>
      </c>
      <c r="B2">
        <v>1</v>
      </c>
      <c r="C2" t="s">
        <v>1</v>
      </c>
      <c r="E2" s="4" t="s">
        <v>3</v>
      </c>
      <c r="F2" s="5">
        <f>COUNTIF(J:J,F3)</f>
        <v>4</v>
      </c>
      <c r="G2" s="5">
        <f>COUNTIF(J:J,G3)</f>
        <v>2</v>
      </c>
    </row>
    <row r="3" spans="1:11" x14ac:dyDescent="0.25">
      <c r="A3" t="s">
        <v>4</v>
      </c>
      <c r="B3">
        <v>2</v>
      </c>
      <c r="C3" t="s">
        <v>1</v>
      </c>
      <c r="E3" s="1" t="s">
        <v>11</v>
      </c>
      <c r="F3" s="1" t="s">
        <v>2</v>
      </c>
      <c r="G3" s="1" t="s">
        <v>1</v>
      </c>
      <c r="I3" s="1"/>
      <c r="J3" s="1" t="s">
        <v>14</v>
      </c>
      <c r="K3" s="1" t="s">
        <v>15</v>
      </c>
    </row>
    <row r="4" spans="1:11" x14ac:dyDescent="0.25">
      <c r="A4" t="s">
        <v>4</v>
      </c>
      <c r="B4">
        <v>3</v>
      </c>
      <c r="C4" t="s">
        <v>1</v>
      </c>
      <c r="E4" t="s">
        <v>4</v>
      </c>
      <c r="F4">
        <f t="shared" ref="F4:F9" si="0">COUNTIFS(A:A,E4,C:C,$F$3)</f>
        <v>1</v>
      </c>
      <c r="G4">
        <f t="shared" ref="G4:G9" si="1">COUNTIFS(A:A,E4,C:C,$G$3)</f>
        <v>8</v>
      </c>
      <c r="J4" s="2" t="str">
        <f>IF(F4&lt;&gt;0,"NOK","OK")</f>
        <v>NOK</v>
      </c>
      <c r="K4" s="2">
        <f>SUM(F4:G4)</f>
        <v>9</v>
      </c>
    </row>
    <row r="5" spans="1:11" x14ac:dyDescent="0.25">
      <c r="A5" t="s">
        <v>4</v>
      </c>
      <c r="B5">
        <v>4</v>
      </c>
      <c r="C5" t="s">
        <v>1</v>
      </c>
      <c r="E5" t="s">
        <v>5</v>
      </c>
      <c r="F5">
        <f t="shared" si="0"/>
        <v>0</v>
      </c>
      <c r="G5">
        <f t="shared" si="1"/>
        <v>9</v>
      </c>
      <c r="J5" s="2" t="str">
        <f t="shared" ref="J5:J9" si="2">IF(F5&lt;&gt;0,"NOK","OK")</f>
        <v>OK</v>
      </c>
      <c r="K5" s="2">
        <f t="shared" ref="K5:K9" si="3">SUM(F5:G5)</f>
        <v>9</v>
      </c>
    </row>
    <row r="6" spans="1:11" x14ac:dyDescent="0.25">
      <c r="A6" t="s">
        <v>4</v>
      </c>
      <c r="B6">
        <v>5</v>
      </c>
      <c r="C6" t="s">
        <v>2</v>
      </c>
      <c r="E6" t="s">
        <v>6</v>
      </c>
      <c r="F6">
        <f t="shared" si="0"/>
        <v>2</v>
      </c>
      <c r="G6">
        <f t="shared" si="1"/>
        <v>7</v>
      </c>
      <c r="J6" s="2" t="str">
        <f t="shared" si="2"/>
        <v>NOK</v>
      </c>
      <c r="K6" s="2">
        <f t="shared" si="3"/>
        <v>9</v>
      </c>
    </row>
    <row r="7" spans="1:11" x14ac:dyDescent="0.25">
      <c r="A7" t="s">
        <v>4</v>
      </c>
      <c r="B7">
        <v>6</v>
      </c>
      <c r="C7" t="s">
        <v>1</v>
      </c>
      <c r="E7" t="s">
        <v>7</v>
      </c>
      <c r="F7">
        <f t="shared" si="0"/>
        <v>1</v>
      </c>
      <c r="G7">
        <f t="shared" si="1"/>
        <v>10</v>
      </c>
      <c r="J7" s="2" t="str">
        <f t="shared" si="2"/>
        <v>NOK</v>
      </c>
      <c r="K7" s="2">
        <f t="shared" si="3"/>
        <v>11</v>
      </c>
    </row>
    <row r="8" spans="1:11" x14ac:dyDescent="0.25">
      <c r="A8" t="s">
        <v>4</v>
      </c>
      <c r="B8">
        <v>7</v>
      </c>
      <c r="C8" t="s">
        <v>1</v>
      </c>
      <c r="E8" t="s">
        <v>8</v>
      </c>
      <c r="F8">
        <f t="shared" si="0"/>
        <v>1</v>
      </c>
      <c r="G8">
        <f t="shared" si="1"/>
        <v>6</v>
      </c>
      <c r="J8" s="2" t="str">
        <f t="shared" si="2"/>
        <v>NOK</v>
      </c>
      <c r="K8" s="2">
        <f t="shared" si="3"/>
        <v>7</v>
      </c>
    </row>
    <row r="9" spans="1:11" x14ac:dyDescent="0.25">
      <c r="A9" t="s">
        <v>4</v>
      </c>
      <c r="B9">
        <v>8</v>
      </c>
      <c r="C9" t="s">
        <v>1</v>
      </c>
      <c r="E9" t="s">
        <v>9</v>
      </c>
      <c r="F9">
        <f t="shared" si="0"/>
        <v>0</v>
      </c>
      <c r="G9">
        <f t="shared" si="1"/>
        <v>9</v>
      </c>
      <c r="J9" s="2" t="str">
        <f t="shared" si="2"/>
        <v>OK</v>
      </c>
      <c r="K9" s="2">
        <f t="shared" si="3"/>
        <v>9</v>
      </c>
    </row>
    <row r="10" spans="1:11" x14ac:dyDescent="0.25">
      <c r="A10" t="s">
        <v>4</v>
      </c>
      <c r="B10">
        <v>9</v>
      </c>
      <c r="C10" t="s">
        <v>1</v>
      </c>
      <c r="E10" s="4" t="s">
        <v>16</v>
      </c>
      <c r="F10" s="5">
        <f>SUM(F4:F9)</f>
        <v>5</v>
      </c>
      <c r="G10" s="5">
        <f>SUM(G4:G9)</f>
        <v>49</v>
      </c>
      <c r="I10" s="4" t="s">
        <v>12</v>
      </c>
      <c r="J10" s="6">
        <f>COUNTIF(J4:J9,"NOK")/COUNTA(J4:J9)</f>
        <v>0.66666666666666663</v>
      </c>
      <c r="K10" s="5">
        <f>SUM(K4:K9)</f>
        <v>54</v>
      </c>
    </row>
    <row r="11" spans="1:11" x14ac:dyDescent="0.25">
      <c r="A11" t="s">
        <v>5</v>
      </c>
      <c r="B11">
        <v>1</v>
      </c>
      <c r="C11" t="s">
        <v>1</v>
      </c>
      <c r="I11" s="4" t="s">
        <v>13</v>
      </c>
      <c r="J11" s="5"/>
      <c r="K11" s="6">
        <f>F10/K10</f>
        <v>9.2592592592592587E-2</v>
      </c>
    </row>
    <row r="12" spans="1:11" x14ac:dyDescent="0.25">
      <c r="A12" t="s">
        <v>5</v>
      </c>
      <c r="B12">
        <v>2</v>
      </c>
      <c r="C12" t="s">
        <v>1</v>
      </c>
      <c r="I12" s="4" t="s">
        <v>17</v>
      </c>
      <c r="J12" s="5"/>
      <c r="K12" s="7">
        <f>1000000*K11</f>
        <v>92592.592592592584</v>
      </c>
    </row>
    <row r="13" spans="1:11" x14ac:dyDescent="0.25">
      <c r="A13" t="s">
        <v>5</v>
      </c>
      <c r="B13">
        <v>3</v>
      </c>
      <c r="C13" t="s">
        <v>1</v>
      </c>
    </row>
    <row r="14" spans="1:11" x14ac:dyDescent="0.25">
      <c r="A14" t="s">
        <v>5</v>
      </c>
      <c r="B14">
        <v>4</v>
      </c>
      <c r="C14" t="s">
        <v>1</v>
      </c>
      <c r="I14" s="4" t="s">
        <v>18</v>
      </c>
    </row>
    <row r="15" spans="1:11" x14ac:dyDescent="0.25">
      <c r="A15" t="s">
        <v>5</v>
      </c>
      <c r="B15">
        <v>5</v>
      </c>
      <c r="C15" t="s">
        <v>1</v>
      </c>
      <c r="I15" s="8" t="s">
        <v>19</v>
      </c>
    </row>
    <row r="16" spans="1:11" x14ac:dyDescent="0.25">
      <c r="A16" t="s">
        <v>5</v>
      </c>
      <c r="B16">
        <v>6</v>
      </c>
      <c r="C16" t="s">
        <v>1</v>
      </c>
      <c r="I16" s="10">
        <f>K12</f>
        <v>92592.592592592584</v>
      </c>
      <c r="J16" s="2" t="s">
        <v>20</v>
      </c>
    </row>
    <row r="17" spans="1:3" x14ac:dyDescent="0.25">
      <c r="A17" t="s">
        <v>5</v>
      </c>
      <c r="B17">
        <v>7</v>
      </c>
      <c r="C17" t="s">
        <v>1</v>
      </c>
    </row>
    <row r="18" spans="1:3" x14ac:dyDescent="0.25">
      <c r="A18" t="s">
        <v>5</v>
      </c>
      <c r="B18">
        <v>8</v>
      </c>
      <c r="C18" t="s">
        <v>1</v>
      </c>
    </row>
    <row r="19" spans="1:3" x14ac:dyDescent="0.25">
      <c r="A19" t="s">
        <v>5</v>
      </c>
      <c r="B19">
        <v>9</v>
      </c>
      <c r="C19" t="s">
        <v>1</v>
      </c>
    </row>
    <row r="20" spans="1:3" x14ac:dyDescent="0.25">
      <c r="A20" t="s">
        <v>6</v>
      </c>
      <c r="B20">
        <v>1</v>
      </c>
      <c r="C20" t="s">
        <v>1</v>
      </c>
    </row>
    <row r="21" spans="1:3" x14ac:dyDescent="0.25">
      <c r="A21" t="s">
        <v>6</v>
      </c>
      <c r="B21">
        <v>2</v>
      </c>
      <c r="C21" t="s">
        <v>1</v>
      </c>
    </row>
    <row r="22" spans="1:3" x14ac:dyDescent="0.25">
      <c r="A22" t="s">
        <v>6</v>
      </c>
      <c r="B22">
        <v>3</v>
      </c>
      <c r="C22" t="s">
        <v>1</v>
      </c>
    </row>
    <row r="23" spans="1:3" x14ac:dyDescent="0.25">
      <c r="A23" t="s">
        <v>6</v>
      </c>
      <c r="B23">
        <v>4</v>
      </c>
      <c r="C23" t="s">
        <v>2</v>
      </c>
    </row>
    <row r="24" spans="1:3" x14ac:dyDescent="0.25">
      <c r="A24" t="s">
        <v>6</v>
      </c>
      <c r="B24">
        <v>5</v>
      </c>
      <c r="C24" t="s">
        <v>2</v>
      </c>
    </row>
    <row r="25" spans="1:3" x14ac:dyDescent="0.25">
      <c r="A25" t="s">
        <v>6</v>
      </c>
      <c r="B25">
        <v>6</v>
      </c>
      <c r="C25" t="s">
        <v>1</v>
      </c>
    </row>
    <row r="26" spans="1:3" x14ac:dyDescent="0.25">
      <c r="A26" t="s">
        <v>6</v>
      </c>
      <c r="B26">
        <v>7</v>
      </c>
      <c r="C26" t="s">
        <v>1</v>
      </c>
    </row>
    <row r="27" spans="1:3" x14ac:dyDescent="0.25">
      <c r="A27" t="s">
        <v>6</v>
      </c>
      <c r="B27">
        <v>8</v>
      </c>
      <c r="C27" t="s">
        <v>1</v>
      </c>
    </row>
    <row r="28" spans="1:3" x14ac:dyDescent="0.25">
      <c r="A28" t="s">
        <v>6</v>
      </c>
      <c r="B28">
        <v>9</v>
      </c>
      <c r="C28" t="s">
        <v>1</v>
      </c>
    </row>
    <row r="29" spans="1:3" x14ac:dyDescent="0.25">
      <c r="A29" t="s">
        <v>7</v>
      </c>
      <c r="B29">
        <v>1</v>
      </c>
      <c r="C29" t="s">
        <v>1</v>
      </c>
    </row>
    <row r="30" spans="1:3" x14ac:dyDescent="0.25">
      <c r="A30" t="s">
        <v>7</v>
      </c>
      <c r="B30">
        <v>2</v>
      </c>
      <c r="C30" t="s">
        <v>1</v>
      </c>
    </row>
    <row r="31" spans="1:3" x14ac:dyDescent="0.25">
      <c r="A31" t="s">
        <v>7</v>
      </c>
      <c r="B31">
        <v>3</v>
      </c>
      <c r="C31" t="s">
        <v>1</v>
      </c>
    </row>
    <row r="32" spans="1:3" x14ac:dyDescent="0.25">
      <c r="A32" t="s">
        <v>7</v>
      </c>
      <c r="B32">
        <v>4</v>
      </c>
      <c r="C32" t="s">
        <v>2</v>
      </c>
    </row>
    <row r="33" spans="1:3" x14ac:dyDescent="0.25">
      <c r="A33" t="s">
        <v>7</v>
      </c>
      <c r="B33">
        <v>5</v>
      </c>
      <c r="C33" t="s">
        <v>1</v>
      </c>
    </row>
    <row r="34" spans="1:3" x14ac:dyDescent="0.25">
      <c r="A34" t="s">
        <v>7</v>
      </c>
      <c r="B34">
        <v>6</v>
      </c>
      <c r="C34" t="s">
        <v>1</v>
      </c>
    </row>
    <row r="35" spans="1:3" x14ac:dyDescent="0.25">
      <c r="A35" t="s">
        <v>7</v>
      </c>
      <c r="B35">
        <v>7</v>
      </c>
      <c r="C35" t="s">
        <v>1</v>
      </c>
    </row>
    <row r="36" spans="1:3" x14ac:dyDescent="0.25">
      <c r="A36" t="s">
        <v>7</v>
      </c>
      <c r="B36">
        <v>8</v>
      </c>
      <c r="C36" t="s">
        <v>1</v>
      </c>
    </row>
    <row r="37" spans="1:3" x14ac:dyDescent="0.25">
      <c r="A37" t="s">
        <v>7</v>
      </c>
      <c r="B37">
        <v>9</v>
      </c>
      <c r="C37" t="s">
        <v>1</v>
      </c>
    </row>
    <row r="38" spans="1:3" x14ac:dyDescent="0.25">
      <c r="A38" t="s">
        <v>7</v>
      </c>
      <c r="B38">
        <v>10</v>
      </c>
      <c r="C38" t="s">
        <v>1</v>
      </c>
    </row>
    <row r="39" spans="1:3" x14ac:dyDescent="0.25">
      <c r="A39" t="s">
        <v>7</v>
      </c>
      <c r="B39">
        <v>11</v>
      </c>
      <c r="C39" t="s">
        <v>1</v>
      </c>
    </row>
    <row r="40" spans="1:3" x14ac:dyDescent="0.25">
      <c r="A40" t="s">
        <v>8</v>
      </c>
      <c r="B40">
        <v>1</v>
      </c>
      <c r="C40" t="s">
        <v>1</v>
      </c>
    </row>
    <row r="41" spans="1:3" x14ac:dyDescent="0.25">
      <c r="A41" t="s">
        <v>8</v>
      </c>
      <c r="B41">
        <v>2</v>
      </c>
      <c r="C41" t="s">
        <v>1</v>
      </c>
    </row>
    <row r="42" spans="1:3" x14ac:dyDescent="0.25">
      <c r="A42" t="s">
        <v>8</v>
      </c>
      <c r="B42">
        <v>3</v>
      </c>
      <c r="C42" t="s">
        <v>1</v>
      </c>
    </row>
    <row r="43" spans="1:3" x14ac:dyDescent="0.25">
      <c r="A43" t="s">
        <v>8</v>
      </c>
      <c r="B43">
        <v>4</v>
      </c>
      <c r="C43" t="s">
        <v>1</v>
      </c>
    </row>
    <row r="44" spans="1:3" x14ac:dyDescent="0.25">
      <c r="A44" t="s">
        <v>8</v>
      </c>
      <c r="B44">
        <v>5</v>
      </c>
      <c r="C44" t="s">
        <v>1</v>
      </c>
    </row>
    <row r="45" spans="1:3" x14ac:dyDescent="0.25">
      <c r="A45" t="s">
        <v>8</v>
      </c>
      <c r="B45">
        <v>6</v>
      </c>
      <c r="C45" t="s">
        <v>1</v>
      </c>
    </row>
    <row r="46" spans="1:3" x14ac:dyDescent="0.25">
      <c r="A46" t="s">
        <v>8</v>
      </c>
      <c r="B46">
        <v>7</v>
      </c>
      <c r="C46" t="s">
        <v>2</v>
      </c>
    </row>
    <row r="47" spans="1:3" x14ac:dyDescent="0.25">
      <c r="A47" t="s">
        <v>9</v>
      </c>
      <c r="B47">
        <v>1</v>
      </c>
      <c r="C47" t="s">
        <v>1</v>
      </c>
    </row>
    <row r="48" spans="1:3" x14ac:dyDescent="0.25">
      <c r="A48" t="s">
        <v>9</v>
      </c>
      <c r="B48">
        <v>2</v>
      </c>
      <c r="C48" t="s">
        <v>1</v>
      </c>
    </row>
    <row r="49" spans="1:3" x14ac:dyDescent="0.25">
      <c r="A49" t="s">
        <v>9</v>
      </c>
      <c r="B49">
        <v>3</v>
      </c>
      <c r="C49" t="s">
        <v>1</v>
      </c>
    </row>
    <row r="50" spans="1:3" x14ac:dyDescent="0.25">
      <c r="A50" t="s">
        <v>9</v>
      </c>
      <c r="B50">
        <v>4</v>
      </c>
      <c r="C50" t="s">
        <v>1</v>
      </c>
    </row>
    <row r="51" spans="1:3" x14ac:dyDescent="0.25">
      <c r="A51" t="s">
        <v>9</v>
      </c>
      <c r="B51">
        <v>5</v>
      </c>
      <c r="C51" t="s">
        <v>1</v>
      </c>
    </row>
    <row r="52" spans="1:3" x14ac:dyDescent="0.25">
      <c r="A52" t="s">
        <v>9</v>
      </c>
      <c r="B52">
        <v>6</v>
      </c>
      <c r="C52" t="s">
        <v>1</v>
      </c>
    </row>
    <row r="53" spans="1:3" x14ac:dyDescent="0.25">
      <c r="A53" t="s">
        <v>9</v>
      </c>
      <c r="B53">
        <v>7</v>
      </c>
      <c r="C53" t="s">
        <v>1</v>
      </c>
    </row>
    <row r="54" spans="1:3" x14ac:dyDescent="0.25">
      <c r="A54" t="s">
        <v>9</v>
      </c>
      <c r="B54">
        <v>8</v>
      </c>
      <c r="C54" t="s">
        <v>1</v>
      </c>
    </row>
    <row r="55" spans="1:3" x14ac:dyDescent="0.25">
      <c r="A55" t="s">
        <v>9</v>
      </c>
      <c r="B55">
        <v>9</v>
      </c>
      <c r="C55" t="s">
        <v>1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CA7B-58C0-405D-BB62-7F82578ECA23}">
  <dimension ref="A1:K55"/>
  <sheetViews>
    <sheetView workbookViewId="0">
      <selection activeCell="C28" sqref="C28"/>
    </sheetView>
  </sheetViews>
  <sheetFormatPr defaultRowHeight="15" x14ac:dyDescent="0.25"/>
  <cols>
    <col min="1" max="1" width="16.140625" customWidth="1"/>
    <col min="2" max="2" width="15" customWidth="1"/>
    <col min="6" max="6" width="10.7109375" bestFit="1" customWidth="1"/>
    <col min="8" max="8" width="2.140625" customWidth="1"/>
    <col min="10" max="10" width="9.140625" style="2" bestFit="1" customWidth="1"/>
    <col min="11" max="11" width="14.140625" style="2" bestFit="1" customWidth="1"/>
  </cols>
  <sheetData>
    <row r="1" spans="1:11" x14ac:dyDescent="0.25">
      <c r="A1" t="s">
        <v>10</v>
      </c>
      <c r="B1" t="s">
        <v>0</v>
      </c>
      <c r="C1" t="s">
        <v>3</v>
      </c>
    </row>
    <row r="2" spans="1:11" x14ac:dyDescent="0.25">
      <c r="A2" t="s">
        <v>4</v>
      </c>
      <c r="B2">
        <v>1</v>
      </c>
      <c r="C2" t="s">
        <v>1</v>
      </c>
      <c r="E2" s="4" t="s">
        <v>3</v>
      </c>
      <c r="F2" s="5">
        <f>COUNTIF(J:J,F3)</f>
        <v>2</v>
      </c>
      <c r="G2" s="5">
        <f>COUNTIF(J:J,G3)</f>
        <v>4</v>
      </c>
    </row>
    <row r="3" spans="1:11" x14ac:dyDescent="0.25">
      <c r="A3" t="s">
        <v>4</v>
      </c>
      <c r="B3">
        <v>2</v>
      </c>
      <c r="C3" t="s">
        <v>1</v>
      </c>
      <c r="E3" s="1" t="s">
        <v>11</v>
      </c>
      <c r="F3" s="1" t="s">
        <v>2</v>
      </c>
      <c r="G3" s="1" t="s">
        <v>1</v>
      </c>
      <c r="I3" s="1"/>
      <c r="J3" s="1" t="s">
        <v>14</v>
      </c>
      <c r="K3" s="1" t="s">
        <v>15</v>
      </c>
    </row>
    <row r="4" spans="1:11" x14ac:dyDescent="0.25">
      <c r="A4" t="s">
        <v>4</v>
      </c>
      <c r="B4">
        <v>3</v>
      </c>
      <c r="C4" t="s">
        <v>1</v>
      </c>
      <c r="E4" t="s">
        <v>4</v>
      </c>
      <c r="F4">
        <f t="shared" ref="F4:F9" si="0">COUNTIFS(A:A,E4,C:C,$F$3)</f>
        <v>1</v>
      </c>
      <c r="G4">
        <f t="shared" ref="G4:G9" si="1">COUNTIFS(A:A,E4,C:C,$G$3)</f>
        <v>8</v>
      </c>
      <c r="J4" s="2" t="str">
        <f>IF(F4&lt;&gt;0,"NOK","OK")</f>
        <v>NOK</v>
      </c>
      <c r="K4" s="2">
        <f>SUM(F4:G4)</f>
        <v>9</v>
      </c>
    </row>
    <row r="5" spans="1:11" x14ac:dyDescent="0.25">
      <c r="A5" t="s">
        <v>4</v>
      </c>
      <c r="B5">
        <v>4</v>
      </c>
      <c r="C5" t="s">
        <v>1</v>
      </c>
      <c r="E5" t="s">
        <v>5</v>
      </c>
      <c r="F5">
        <f t="shared" si="0"/>
        <v>0</v>
      </c>
      <c r="G5">
        <f t="shared" si="1"/>
        <v>9</v>
      </c>
      <c r="J5" s="2" t="str">
        <f t="shared" ref="J5:J9" si="2">IF(F5&lt;&gt;0,"NOK","OK")</f>
        <v>OK</v>
      </c>
      <c r="K5" s="2">
        <f t="shared" ref="K5:K9" si="3">SUM(F5:G5)</f>
        <v>9</v>
      </c>
    </row>
    <row r="6" spans="1:11" x14ac:dyDescent="0.25">
      <c r="A6" t="s">
        <v>4</v>
      </c>
      <c r="B6">
        <v>5</v>
      </c>
      <c r="C6" t="s">
        <v>2</v>
      </c>
      <c r="E6" t="s">
        <v>6</v>
      </c>
      <c r="F6">
        <f t="shared" si="0"/>
        <v>2</v>
      </c>
      <c r="G6">
        <f t="shared" si="1"/>
        <v>7</v>
      </c>
      <c r="J6" s="2" t="str">
        <f t="shared" si="2"/>
        <v>NOK</v>
      </c>
      <c r="K6" s="2">
        <f t="shared" si="3"/>
        <v>9</v>
      </c>
    </row>
    <row r="7" spans="1:11" x14ac:dyDescent="0.25">
      <c r="A7" t="s">
        <v>4</v>
      </c>
      <c r="B7">
        <v>6</v>
      </c>
      <c r="C7" t="s">
        <v>1</v>
      </c>
      <c r="E7" t="s">
        <v>7</v>
      </c>
      <c r="F7">
        <f t="shared" si="0"/>
        <v>0</v>
      </c>
      <c r="G7">
        <f t="shared" si="1"/>
        <v>11</v>
      </c>
      <c r="J7" s="2" t="str">
        <f t="shared" si="2"/>
        <v>OK</v>
      </c>
      <c r="K7" s="2">
        <f t="shared" si="3"/>
        <v>11</v>
      </c>
    </row>
    <row r="8" spans="1:11" x14ac:dyDescent="0.25">
      <c r="A8" t="s">
        <v>4</v>
      </c>
      <c r="B8">
        <v>7</v>
      </c>
      <c r="C8" t="s">
        <v>1</v>
      </c>
      <c r="E8" t="s">
        <v>8</v>
      </c>
      <c r="F8">
        <f t="shared" si="0"/>
        <v>0</v>
      </c>
      <c r="G8">
        <f t="shared" si="1"/>
        <v>7</v>
      </c>
      <c r="J8" s="2" t="str">
        <f t="shared" si="2"/>
        <v>OK</v>
      </c>
      <c r="K8" s="2">
        <f t="shared" si="3"/>
        <v>7</v>
      </c>
    </row>
    <row r="9" spans="1:11" x14ac:dyDescent="0.25">
      <c r="A9" t="s">
        <v>4</v>
      </c>
      <c r="B9">
        <v>8</v>
      </c>
      <c r="C9" t="s">
        <v>1</v>
      </c>
      <c r="E9" t="s">
        <v>9</v>
      </c>
      <c r="F9">
        <f t="shared" si="0"/>
        <v>0</v>
      </c>
      <c r="G9">
        <f t="shared" si="1"/>
        <v>9</v>
      </c>
      <c r="J9" s="2" t="str">
        <f t="shared" si="2"/>
        <v>OK</v>
      </c>
      <c r="K9" s="2">
        <f t="shared" si="3"/>
        <v>9</v>
      </c>
    </row>
    <row r="10" spans="1:11" x14ac:dyDescent="0.25">
      <c r="A10" t="s">
        <v>4</v>
      </c>
      <c r="B10">
        <v>9</v>
      </c>
      <c r="C10" t="s">
        <v>1</v>
      </c>
      <c r="E10" s="4" t="s">
        <v>16</v>
      </c>
      <c r="F10" s="5">
        <f>SUM(F4:F9)</f>
        <v>3</v>
      </c>
      <c r="G10" s="5">
        <f>SUM(G4:G9)</f>
        <v>51</v>
      </c>
      <c r="I10" s="4" t="s">
        <v>12</v>
      </c>
      <c r="J10" s="6">
        <f>COUNTIF(J4:J9,"NOK")/COUNTA(J4:J9)</f>
        <v>0.33333333333333331</v>
      </c>
      <c r="K10" s="5">
        <f>SUM(K4:K9)</f>
        <v>54</v>
      </c>
    </row>
    <row r="11" spans="1:11" x14ac:dyDescent="0.25">
      <c r="A11" t="s">
        <v>5</v>
      </c>
      <c r="B11">
        <v>1</v>
      </c>
      <c r="C11" t="s">
        <v>1</v>
      </c>
      <c r="I11" s="4" t="s">
        <v>13</v>
      </c>
      <c r="J11" s="5"/>
      <c r="K11" s="6">
        <f>F10/K10</f>
        <v>5.5555555555555552E-2</v>
      </c>
    </row>
    <row r="12" spans="1:11" x14ac:dyDescent="0.25">
      <c r="A12" t="s">
        <v>5</v>
      </c>
      <c r="B12">
        <v>2</v>
      </c>
      <c r="C12" t="s">
        <v>1</v>
      </c>
      <c r="I12" s="4" t="s">
        <v>17</v>
      </c>
      <c r="J12" s="5"/>
      <c r="K12" s="7">
        <f>1000000*K11</f>
        <v>55555.555555555555</v>
      </c>
    </row>
    <row r="13" spans="1:11" x14ac:dyDescent="0.25">
      <c r="A13" t="s">
        <v>5</v>
      </c>
      <c r="B13">
        <v>3</v>
      </c>
      <c r="C13" t="s">
        <v>1</v>
      </c>
    </row>
    <row r="14" spans="1:11" x14ac:dyDescent="0.25">
      <c r="A14" t="s">
        <v>5</v>
      </c>
      <c r="B14">
        <v>4</v>
      </c>
      <c r="C14" t="s">
        <v>1</v>
      </c>
      <c r="I14" s="4" t="s">
        <v>18</v>
      </c>
    </row>
    <row r="15" spans="1:11" x14ac:dyDescent="0.25">
      <c r="A15" t="s">
        <v>5</v>
      </c>
      <c r="B15">
        <v>5</v>
      </c>
      <c r="C15" t="s">
        <v>1</v>
      </c>
      <c r="I15" s="8" t="s">
        <v>19</v>
      </c>
    </row>
    <row r="16" spans="1:11" x14ac:dyDescent="0.25">
      <c r="A16" t="s">
        <v>5</v>
      </c>
      <c r="B16">
        <v>6</v>
      </c>
      <c r="C16" t="s">
        <v>1</v>
      </c>
      <c r="I16" s="10">
        <f>K12</f>
        <v>55555.555555555555</v>
      </c>
      <c r="J16" s="2" t="s">
        <v>20</v>
      </c>
    </row>
    <row r="17" spans="1:3" x14ac:dyDescent="0.25">
      <c r="A17" t="s">
        <v>5</v>
      </c>
      <c r="B17">
        <v>7</v>
      </c>
      <c r="C17" t="s">
        <v>1</v>
      </c>
    </row>
    <row r="18" spans="1:3" x14ac:dyDescent="0.25">
      <c r="A18" t="s">
        <v>5</v>
      </c>
      <c r="B18">
        <v>8</v>
      </c>
      <c r="C18" t="s">
        <v>1</v>
      </c>
    </row>
    <row r="19" spans="1:3" x14ac:dyDescent="0.25">
      <c r="A19" t="s">
        <v>5</v>
      </c>
      <c r="B19">
        <v>9</v>
      </c>
      <c r="C19" t="s">
        <v>1</v>
      </c>
    </row>
    <row r="20" spans="1:3" x14ac:dyDescent="0.25">
      <c r="A20" t="s">
        <v>6</v>
      </c>
      <c r="B20">
        <v>1</v>
      </c>
      <c r="C20" t="s">
        <v>1</v>
      </c>
    </row>
    <row r="21" spans="1:3" x14ac:dyDescent="0.25">
      <c r="A21" t="s">
        <v>6</v>
      </c>
      <c r="B21">
        <v>2</v>
      </c>
      <c r="C21" t="s">
        <v>1</v>
      </c>
    </row>
    <row r="22" spans="1:3" x14ac:dyDescent="0.25">
      <c r="A22" t="s">
        <v>6</v>
      </c>
      <c r="B22">
        <v>3</v>
      </c>
      <c r="C22" t="s">
        <v>1</v>
      </c>
    </row>
    <row r="23" spans="1:3" x14ac:dyDescent="0.25">
      <c r="A23" t="s">
        <v>6</v>
      </c>
      <c r="B23">
        <v>4</v>
      </c>
      <c r="C23" t="s">
        <v>2</v>
      </c>
    </row>
    <row r="24" spans="1:3" x14ac:dyDescent="0.25">
      <c r="A24" t="s">
        <v>6</v>
      </c>
      <c r="B24">
        <v>5</v>
      </c>
      <c r="C24" t="s">
        <v>2</v>
      </c>
    </row>
    <row r="25" spans="1:3" x14ac:dyDescent="0.25">
      <c r="A25" t="s">
        <v>6</v>
      </c>
      <c r="B25">
        <v>6</v>
      </c>
      <c r="C25" t="s">
        <v>1</v>
      </c>
    </row>
    <row r="26" spans="1:3" x14ac:dyDescent="0.25">
      <c r="A26" t="s">
        <v>6</v>
      </c>
      <c r="B26">
        <v>7</v>
      </c>
      <c r="C26" t="s">
        <v>1</v>
      </c>
    </row>
    <row r="27" spans="1:3" x14ac:dyDescent="0.25">
      <c r="A27" t="s">
        <v>6</v>
      </c>
      <c r="B27">
        <v>8</v>
      </c>
      <c r="C27" t="s">
        <v>1</v>
      </c>
    </row>
    <row r="28" spans="1:3" x14ac:dyDescent="0.25">
      <c r="A28" t="s">
        <v>6</v>
      </c>
      <c r="B28">
        <v>9</v>
      </c>
      <c r="C28" t="s">
        <v>1</v>
      </c>
    </row>
    <row r="29" spans="1:3" x14ac:dyDescent="0.25">
      <c r="A29" t="s">
        <v>7</v>
      </c>
      <c r="B29">
        <v>1</v>
      </c>
      <c r="C29" t="s">
        <v>1</v>
      </c>
    </row>
    <row r="30" spans="1:3" x14ac:dyDescent="0.25">
      <c r="A30" t="s">
        <v>7</v>
      </c>
      <c r="B30">
        <v>2</v>
      </c>
      <c r="C30" t="s">
        <v>1</v>
      </c>
    </row>
    <row r="31" spans="1:3" x14ac:dyDescent="0.25">
      <c r="A31" t="s">
        <v>7</v>
      </c>
      <c r="B31">
        <v>3</v>
      </c>
      <c r="C31" t="s">
        <v>1</v>
      </c>
    </row>
    <row r="32" spans="1:3" x14ac:dyDescent="0.25">
      <c r="A32" t="s">
        <v>7</v>
      </c>
      <c r="B32">
        <v>4</v>
      </c>
      <c r="C32" t="s">
        <v>1</v>
      </c>
    </row>
    <row r="33" spans="1:3" x14ac:dyDescent="0.25">
      <c r="A33" t="s">
        <v>7</v>
      </c>
      <c r="B33">
        <v>5</v>
      </c>
      <c r="C33" t="s">
        <v>1</v>
      </c>
    </row>
    <row r="34" spans="1:3" x14ac:dyDescent="0.25">
      <c r="A34" t="s">
        <v>7</v>
      </c>
      <c r="B34">
        <v>6</v>
      </c>
      <c r="C34" t="s">
        <v>1</v>
      </c>
    </row>
    <row r="35" spans="1:3" x14ac:dyDescent="0.25">
      <c r="A35" t="s">
        <v>7</v>
      </c>
      <c r="B35">
        <v>7</v>
      </c>
      <c r="C35" t="s">
        <v>1</v>
      </c>
    </row>
    <row r="36" spans="1:3" x14ac:dyDescent="0.25">
      <c r="A36" t="s">
        <v>7</v>
      </c>
      <c r="B36">
        <v>8</v>
      </c>
      <c r="C36" t="s">
        <v>1</v>
      </c>
    </row>
    <row r="37" spans="1:3" x14ac:dyDescent="0.25">
      <c r="A37" t="s">
        <v>7</v>
      </c>
      <c r="B37">
        <v>9</v>
      </c>
      <c r="C37" t="s">
        <v>1</v>
      </c>
    </row>
    <row r="38" spans="1:3" x14ac:dyDescent="0.25">
      <c r="A38" t="s">
        <v>7</v>
      </c>
      <c r="B38">
        <v>10</v>
      </c>
      <c r="C38" t="s">
        <v>1</v>
      </c>
    </row>
    <row r="39" spans="1:3" x14ac:dyDescent="0.25">
      <c r="A39" t="s">
        <v>7</v>
      </c>
      <c r="B39">
        <v>11</v>
      </c>
      <c r="C39" t="s">
        <v>1</v>
      </c>
    </row>
    <row r="40" spans="1:3" x14ac:dyDescent="0.25">
      <c r="A40" t="s">
        <v>8</v>
      </c>
      <c r="B40">
        <v>1</v>
      </c>
      <c r="C40" t="s">
        <v>1</v>
      </c>
    </row>
    <row r="41" spans="1:3" x14ac:dyDescent="0.25">
      <c r="A41" t="s">
        <v>8</v>
      </c>
      <c r="B41">
        <v>2</v>
      </c>
      <c r="C41" t="s">
        <v>1</v>
      </c>
    </row>
    <row r="42" spans="1:3" x14ac:dyDescent="0.25">
      <c r="A42" t="s">
        <v>8</v>
      </c>
      <c r="B42">
        <v>3</v>
      </c>
      <c r="C42" t="s">
        <v>1</v>
      </c>
    </row>
    <row r="43" spans="1:3" x14ac:dyDescent="0.25">
      <c r="A43" t="s">
        <v>8</v>
      </c>
      <c r="B43">
        <v>4</v>
      </c>
      <c r="C43" t="s">
        <v>1</v>
      </c>
    </row>
    <row r="44" spans="1:3" x14ac:dyDescent="0.25">
      <c r="A44" t="s">
        <v>8</v>
      </c>
      <c r="B44">
        <v>5</v>
      </c>
      <c r="C44" t="s">
        <v>1</v>
      </c>
    </row>
    <row r="45" spans="1:3" x14ac:dyDescent="0.25">
      <c r="A45" t="s">
        <v>8</v>
      </c>
      <c r="B45">
        <v>6</v>
      </c>
      <c r="C45" t="s">
        <v>1</v>
      </c>
    </row>
    <row r="46" spans="1:3" x14ac:dyDescent="0.25">
      <c r="A46" t="s">
        <v>8</v>
      </c>
      <c r="B46">
        <v>7</v>
      </c>
      <c r="C46" t="s">
        <v>1</v>
      </c>
    </row>
    <row r="47" spans="1:3" x14ac:dyDescent="0.25">
      <c r="A47" t="s">
        <v>9</v>
      </c>
      <c r="B47">
        <v>1</v>
      </c>
      <c r="C47" t="s">
        <v>1</v>
      </c>
    </row>
    <row r="48" spans="1:3" x14ac:dyDescent="0.25">
      <c r="A48" t="s">
        <v>9</v>
      </c>
      <c r="B48">
        <v>2</v>
      </c>
      <c r="C48" t="s">
        <v>1</v>
      </c>
    </row>
    <row r="49" spans="1:3" x14ac:dyDescent="0.25">
      <c r="A49" t="s">
        <v>9</v>
      </c>
      <c r="B49">
        <v>3</v>
      </c>
      <c r="C49" t="s">
        <v>1</v>
      </c>
    </row>
    <row r="50" spans="1:3" x14ac:dyDescent="0.25">
      <c r="A50" t="s">
        <v>9</v>
      </c>
      <c r="B50">
        <v>4</v>
      </c>
      <c r="C50" t="s">
        <v>1</v>
      </c>
    </row>
    <row r="51" spans="1:3" x14ac:dyDescent="0.25">
      <c r="A51" t="s">
        <v>9</v>
      </c>
      <c r="B51">
        <v>5</v>
      </c>
      <c r="C51" t="s">
        <v>1</v>
      </c>
    </row>
    <row r="52" spans="1:3" x14ac:dyDescent="0.25">
      <c r="A52" t="s">
        <v>9</v>
      </c>
      <c r="B52">
        <v>6</v>
      </c>
      <c r="C52" t="s">
        <v>1</v>
      </c>
    </row>
    <row r="53" spans="1:3" x14ac:dyDescent="0.25">
      <c r="A53" t="s">
        <v>9</v>
      </c>
      <c r="B53">
        <v>7</v>
      </c>
      <c r="C53" t="s">
        <v>1</v>
      </c>
    </row>
    <row r="54" spans="1:3" x14ac:dyDescent="0.25">
      <c r="A54" t="s">
        <v>9</v>
      </c>
      <c r="B54">
        <v>8</v>
      </c>
      <c r="C54" t="s">
        <v>1</v>
      </c>
    </row>
    <row r="55" spans="1:3" x14ac:dyDescent="0.25">
      <c r="A55" t="s">
        <v>9</v>
      </c>
      <c r="B55">
        <v>9</v>
      </c>
      <c r="C55" t="s">
        <v>1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3B7-66DD-4471-80C1-E945F0245E92}">
  <dimension ref="A1:K55"/>
  <sheetViews>
    <sheetView workbookViewId="0">
      <selection activeCell="J10" sqref="J10"/>
    </sheetView>
  </sheetViews>
  <sheetFormatPr defaultRowHeight="15" x14ac:dyDescent="0.25"/>
  <cols>
    <col min="1" max="1" width="16.140625" customWidth="1"/>
    <col min="2" max="2" width="15" customWidth="1"/>
    <col min="6" max="6" width="10.7109375" bestFit="1" customWidth="1"/>
    <col min="8" max="8" width="2.140625" customWidth="1"/>
    <col min="10" max="10" width="9.140625" style="2" bestFit="1" customWidth="1"/>
    <col min="11" max="11" width="14.140625" style="2" bestFit="1" customWidth="1"/>
  </cols>
  <sheetData>
    <row r="1" spans="1:11" x14ac:dyDescent="0.25">
      <c r="A1" t="s">
        <v>10</v>
      </c>
      <c r="B1" t="s">
        <v>0</v>
      </c>
      <c r="C1" t="s">
        <v>3</v>
      </c>
    </row>
    <row r="2" spans="1:11" x14ac:dyDescent="0.25">
      <c r="A2" t="s">
        <v>4</v>
      </c>
      <c r="B2">
        <v>1</v>
      </c>
      <c r="C2" t="s">
        <v>1</v>
      </c>
      <c r="E2" s="4" t="s">
        <v>3</v>
      </c>
      <c r="F2" s="5">
        <f>COUNTIF(J:J,F3)</f>
        <v>5</v>
      </c>
      <c r="G2" s="5">
        <f>COUNTIF(J:J,G3)</f>
        <v>1</v>
      </c>
    </row>
    <row r="3" spans="1:11" x14ac:dyDescent="0.25">
      <c r="A3" t="s">
        <v>4</v>
      </c>
      <c r="B3">
        <v>2</v>
      </c>
      <c r="C3" t="s">
        <v>1</v>
      </c>
      <c r="E3" s="1" t="s">
        <v>11</v>
      </c>
      <c r="F3" s="1" t="s">
        <v>2</v>
      </c>
      <c r="G3" s="1" t="s">
        <v>1</v>
      </c>
      <c r="I3" s="1"/>
      <c r="J3" s="1" t="s">
        <v>14</v>
      </c>
      <c r="K3" s="1" t="s">
        <v>15</v>
      </c>
    </row>
    <row r="4" spans="1:11" x14ac:dyDescent="0.25">
      <c r="A4" t="s">
        <v>4</v>
      </c>
      <c r="B4">
        <v>3</v>
      </c>
      <c r="C4" t="s">
        <v>1</v>
      </c>
      <c r="E4" t="s">
        <v>4</v>
      </c>
      <c r="F4">
        <f t="shared" ref="F4:F9" si="0">COUNTIFS(A:A,E4,C:C,$F$3)</f>
        <v>1</v>
      </c>
      <c r="G4">
        <f t="shared" ref="G4:G9" si="1">COUNTIFS(A:A,E4,C:C,$G$3)</f>
        <v>8</v>
      </c>
      <c r="J4" s="2" t="str">
        <f>IF(F4&lt;&gt;0,"NOK","OK")</f>
        <v>NOK</v>
      </c>
      <c r="K4" s="2">
        <f>SUM(F4:G4)</f>
        <v>9</v>
      </c>
    </row>
    <row r="5" spans="1:11" x14ac:dyDescent="0.25">
      <c r="A5" t="s">
        <v>4</v>
      </c>
      <c r="B5">
        <v>4</v>
      </c>
      <c r="C5" t="s">
        <v>1</v>
      </c>
      <c r="E5" t="s">
        <v>5</v>
      </c>
      <c r="F5">
        <f t="shared" si="0"/>
        <v>0</v>
      </c>
      <c r="G5">
        <f t="shared" si="1"/>
        <v>9</v>
      </c>
      <c r="J5" s="2" t="str">
        <f t="shared" ref="J5:J9" si="2">IF(F5&lt;&gt;0,"NOK","OK")</f>
        <v>OK</v>
      </c>
      <c r="K5" s="2">
        <f t="shared" ref="K5:K9" si="3">SUM(F5:G5)</f>
        <v>9</v>
      </c>
    </row>
    <row r="6" spans="1:11" x14ac:dyDescent="0.25">
      <c r="A6" t="s">
        <v>4</v>
      </c>
      <c r="B6">
        <v>5</v>
      </c>
      <c r="C6" t="s">
        <v>2</v>
      </c>
      <c r="E6" t="s">
        <v>6</v>
      </c>
      <c r="F6">
        <f t="shared" si="0"/>
        <v>2</v>
      </c>
      <c r="G6">
        <f t="shared" si="1"/>
        <v>7</v>
      </c>
      <c r="J6" s="2" t="str">
        <f t="shared" si="2"/>
        <v>NOK</v>
      </c>
      <c r="K6" s="2">
        <f t="shared" si="3"/>
        <v>9</v>
      </c>
    </row>
    <row r="7" spans="1:11" x14ac:dyDescent="0.25">
      <c r="A7" t="s">
        <v>4</v>
      </c>
      <c r="B7">
        <v>6</v>
      </c>
      <c r="C7" t="s">
        <v>1</v>
      </c>
      <c r="E7" t="s">
        <v>7</v>
      </c>
      <c r="F7">
        <f t="shared" si="0"/>
        <v>1</v>
      </c>
      <c r="G7">
        <f t="shared" si="1"/>
        <v>10</v>
      </c>
      <c r="J7" s="2" t="str">
        <f t="shared" si="2"/>
        <v>NOK</v>
      </c>
      <c r="K7" s="2">
        <f t="shared" si="3"/>
        <v>11</v>
      </c>
    </row>
    <row r="8" spans="1:11" x14ac:dyDescent="0.25">
      <c r="A8" t="s">
        <v>4</v>
      </c>
      <c r="B8">
        <v>7</v>
      </c>
      <c r="C8" t="s">
        <v>1</v>
      </c>
      <c r="E8" t="s">
        <v>8</v>
      </c>
      <c r="F8">
        <f t="shared" si="0"/>
        <v>1</v>
      </c>
      <c r="G8">
        <f t="shared" si="1"/>
        <v>6</v>
      </c>
      <c r="J8" s="2" t="str">
        <f t="shared" si="2"/>
        <v>NOK</v>
      </c>
      <c r="K8" s="2">
        <f t="shared" si="3"/>
        <v>7</v>
      </c>
    </row>
    <row r="9" spans="1:11" x14ac:dyDescent="0.25">
      <c r="A9" t="s">
        <v>4</v>
      </c>
      <c r="B9">
        <v>8</v>
      </c>
      <c r="C9" t="s">
        <v>1</v>
      </c>
      <c r="E9" t="s">
        <v>9</v>
      </c>
      <c r="F9">
        <f t="shared" si="0"/>
        <v>3</v>
      </c>
      <c r="G9">
        <f t="shared" si="1"/>
        <v>6</v>
      </c>
      <c r="J9" s="2" t="str">
        <f t="shared" si="2"/>
        <v>NOK</v>
      </c>
      <c r="K9" s="2">
        <f t="shared" si="3"/>
        <v>9</v>
      </c>
    </row>
    <row r="10" spans="1:11" x14ac:dyDescent="0.25">
      <c r="A10" t="s">
        <v>4</v>
      </c>
      <c r="B10">
        <v>9</v>
      </c>
      <c r="C10" t="s">
        <v>1</v>
      </c>
      <c r="E10" s="4" t="s">
        <v>16</v>
      </c>
      <c r="F10" s="5">
        <f>SUM(F4:F9)</f>
        <v>8</v>
      </c>
      <c r="G10" s="5">
        <f>SUM(G4:G9)</f>
        <v>46</v>
      </c>
      <c r="I10" s="4" t="s">
        <v>12</v>
      </c>
      <c r="J10" s="6">
        <f>COUNTIF(J4:J9,"NOK")/COUNTA(J4:J9)</f>
        <v>0.83333333333333337</v>
      </c>
      <c r="K10" s="5">
        <f>SUM(K4:K9)</f>
        <v>54</v>
      </c>
    </row>
    <row r="11" spans="1:11" x14ac:dyDescent="0.25">
      <c r="A11" t="s">
        <v>5</v>
      </c>
      <c r="B11">
        <v>1</v>
      </c>
      <c r="C11" t="s">
        <v>1</v>
      </c>
      <c r="I11" s="4" t="s">
        <v>13</v>
      </c>
      <c r="J11" s="5"/>
      <c r="K11" s="6">
        <f>F10/K10</f>
        <v>0.14814814814814814</v>
      </c>
    </row>
    <row r="12" spans="1:11" x14ac:dyDescent="0.25">
      <c r="A12" t="s">
        <v>5</v>
      </c>
      <c r="B12">
        <v>2</v>
      </c>
      <c r="C12" t="s">
        <v>1</v>
      </c>
      <c r="I12" s="4" t="s">
        <v>17</v>
      </c>
      <c r="J12" s="5"/>
      <c r="K12" s="7">
        <f>1000000*K11</f>
        <v>148148.14814814815</v>
      </c>
    </row>
    <row r="13" spans="1:11" x14ac:dyDescent="0.25">
      <c r="A13" t="s">
        <v>5</v>
      </c>
      <c r="B13">
        <v>3</v>
      </c>
      <c r="C13" t="s">
        <v>1</v>
      </c>
    </row>
    <row r="14" spans="1:11" x14ac:dyDescent="0.25">
      <c r="A14" t="s">
        <v>5</v>
      </c>
      <c r="B14">
        <v>4</v>
      </c>
      <c r="C14" t="s">
        <v>1</v>
      </c>
      <c r="I14" s="4" t="s">
        <v>18</v>
      </c>
    </row>
    <row r="15" spans="1:11" x14ac:dyDescent="0.25">
      <c r="A15" t="s">
        <v>5</v>
      </c>
      <c r="B15">
        <v>5</v>
      </c>
      <c r="C15" t="s">
        <v>1</v>
      </c>
      <c r="I15" s="8" t="s">
        <v>19</v>
      </c>
    </row>
    <row r="16" spans="1:11" x14ac:dyDescent="0.25">
      <c r="A16" t="s">
        <v>5</v>
      </c>
      <c r="B16">
        <v>6</v>
      </c>
      <c r="C16" t="s">
        <v>1</v>
      </c>
      <c r="I16" s="10">
        <f>K12</f>
        <v>148148.14814814815</v>
      </c>
      <c r="J16" s="2" t="s">
        <v>20</v>
      </c>
    </row>
    <row r="17" spans="1:3" x14ac:dyDescent="0.25">
      <c r="A17" t="s">
        <v>5</v>
      </c>
      <c r="B17">
        <v>7</v>
      </c>
      <c r="C17" t="s">
        <v>1</v>
      </c>
    </row>
    <row r="18" spans="1:3" x14ac:dyDescent="0.25">
      <c r="A18" t="s">
        <v>5</v>
      </c>
      <c r="B18">
        <v>8</v>
      </c>
      <c r="C18" t="s">
        <v>1</v>
      </c>
    </row>
    <row r="19" spans="1:3" x14ac:dyDescent="0.25">
      <c r="A19" t="s">
        <v>5</v>
      </c>
      <c r="B19">
        <v>9</v>
      </c>
      <c r="C19" t="s">
        <v>1</v>
      </c>
    </row>
    <row r="20" spans="1:3" x14ac:dyDescent="0.25">
      <c r="A20" t="s">
        <v>6</v>
      </c>
      <c r="B20">
        <v>1</v>
      </c>
      <c r="C20" t="s">
        <v>1</v>
      </c>
    </row>
    <row r="21" spans="1:3" x14ac:dyDescent="0.25">
      <c r="A21" t="s">
        <v>6</v>
      </c>
      <c r="B21">
        <v>2</v>
      </c>
      <c r="C21" t="s">
        <v>1</v>
      </c>
    </row>
    <row r="22" spans="1:3" x14ac:dyDescent="0.25">
      <c r="A22" t="s">
        <v>6</v>
      </c>
      <c r="B22">
        <v>3</v>
      </c>
      <c r="C22" t="s">
        <v>1</v>
      </c>
    </row>
    <row r="23" spans="1:3" x14ac:dyDescent="0.25">
      <c r="A23" t="s">
        <v>6</v>
      </c>
      <c r="B23">
        <v>4</v>
      </c>
      <c r="C23" t="s">
        <v>2</v>
      </c>
    </row>
    <row r="24" spans="1:3" x14ac:dyDescent="0.25">
      <c r="A24" t="s">
        <v>6</v>
      </c>
      <c r="B24">
        <v>5</v>
      </c>
      <c r="C24" t="s">
        <v>2</v>
      </c>
    </row>
    <row r="25" spans="1:3" x14ac:dyDescent="0.25">
      <c r="A25" t="s">
        <v>6</v>
      </c>
      <c r="B25">
        <v>6</v>
      </c>
      <c r="C25" t="s">
        <v>1</v>
      </c>
    </row>
    <row r="26" spans="1:3" x14ac:dyDescent="0.25">
      <c r="A26" t="s">
        <v>6</v>
      </c>
      <c r="B26">
        <v>7</v>
      </c>
      <c r="C26" t="s">
        <v>1</v>
      </c>
    </row>
    <row r="27" spans="1:3" x14ac:dyDescent="0.25">
      <c r="A27" t="s">
        <v>6</v>
      </c>
      <c r="B27">
        <v>8</v>
      </c>
      <c r="C27" t="s">
        <v>1</v>
      </c>
    </row>
    <row r="28" spans="1:3" x14ac:dyDescent="0.25">
      <c r="A28" t="s">
        <v>6</v>
      </c>
      <c r="B28">
        <v>9</v>
      </c>
      <c r="C28" t="s">
        <v>1</v>
      </c>
    </row>
    <row r="29" spans="1:3" x14ac:dyDescent="0.25">
      <c r="A29" t="s">
        <v>7</v>
      </c>
      <c r="B29">
        <v>1</v>
      </c>
      <c r="C29" t="s">
        <v>1</v>
      </c>
    </row>
    <row r="30" spans="1:3" x14ac:dyDescent="0.25">
      <c r="A30" t="s">
        <v>7</v>
      </c>
      <c r="B30">
        <v>2</v>
      </c>
      <c r="C30" t="s">
        <v>1</v>
      </c>
    </row>
    <row r="31" spans="1:3" x14ac:dyDescent="0.25">
      <c r="A31" t="s">
        <v>7</v>
      </c>
      <c r="B31">
        <v>3</v>
      </c>
      <c r="C31" t="s">
        <v>1</v>
      </c>
    </row>
    <row r="32" spans="1:3" x14ac:dyDescent="0.25">
      <c r="A32" t="s">
        <v>7</v>
      </c>
      <c r="B32">
        <v>4</v>
      </c>
      <c r="C32" t="s">
        <v>2</v>
      </c>
    </row>
    <row r="33" spans="1:3" x14ac:dyDescent="0.25">
      <c r="A33" t="s">
        <v>7</v>
      </c>
      <c r="B33">
        <v>5</v>
      </c>
      <c r="C33" t="s">
        <v>1</v>
      </c>
    </row>
    <row r="34" spans="1:3" x14ac:dyDescent="0.25">
      <c r="A34" t="s">
        <v>7</v>
      </c>
      <c r="B34">
        <v>6</v>
      </c>
      <c r="C34" t="s">
        <v>1</v>
      </c>
    </row>
    <row r="35" spans="1:3" x14ac:dyDescent="0.25">
      <c r="A35" t="s">
        <v>7</v>
      </c>
      <c r="B35">
        <v>7</v>
      </c>
      <c r="C35" t="s">
        <v>1</v>
      </c>
    </row>
    <row r="36" spans="1:3" x14ac:dyDescent="0.25">
      <c r="A36" t="s">
        <v>7</v>
      </c>
      <c r="B36">
        <v>8</v>
      </c>
      <c r="C36" t="s">
        <v>1</v>
      </c>
    </row>
    <row r="37" spans="1:3" x14ac:dyDescent="0.25">
      <c r="A37" t="s">
        <v>7</v>
      </c>
      <c r="B37">
        <v>9</v>
      </c>
      <c r="C37" t="s">
        <v>1</v>
      </c>
    </row>
    <row r="38" spans="1:3" x14ac:dyDescent="0.25">
      <c r="A38" t="s">
        <v>7</v>
      </c>
      <c r="B38">
        <v>10</v>
      </c>
      <c r="C38" t="s">
        <v>1</v>
      </c>
    </row>
    <row r="39" spans="1:3" x14ac:dyDescent="0.25">
      <c r="A39" t="s">
        <v>7</v>
      </c>
      <c r="B39">
        <v>11</v>
      </c>
      <c r="C39" t="s">
        <v>1</v>
      </c>
    </row>
    <row r="40" spans="1:3" x14ac:dyDescent="0.25">
      <c r="A40" t="s">
        <v>8</v>
      </c>
      <c r="B40">
        <v>1</v>
      </c>
      <c r="C40" t="s">
        <v>1</v>
      </c>
    </row>
    <row r="41" spans="1:3" x14ac:dyDescent="0.25">
      <c r="A41" t="s">
        <v>8</v>
      </c>
      <c r="B41">
        <v>2</v>
      </c>
      <c r="C41" t="s">
        <v>1</v>
      </c>
    </row>
    <row r="42" spans="1:3" x14ac:dyDescent="0.25">
      <c r="A42" t="s">
        <v>8</v>
      </c>
      <c r="B42">
        <v>3</v>
      </c>
      <c r="C42" t="s">
        <v>1</v>
      </c>
    </row>
    <row r="43" spans="1:3" x14ac:dyDescent="0.25">
      <c r="A43" t="s">
        <v>8</v>
      </c>
      <c r="B43">
        <v>4</v>
      </c>
      <c r="C43" t="s">
        <v>1</v>
      </c>
    </row>
    <row r="44" spans="1:3" x14ac:dyDescent="0.25">
      <c r="A44" t="s">
        <v>8</v>
      </c>
      <c r="B44">
        <v>5</v>
      </c>
      <c r="C44" t="s">
        <v>1</v>
      </c>
    </row>
    <row r="45" spans="1:3" x14ac:dyDescent="0.25">
      <c r="A45" t="s">
        <v>8</v>
      </c>
      <c r="B45">
        <v>6</v>
      </c>
      <c r="C45" t="s">
        <v>1</v>
      </c>
    </row>
    <row r="46" spans="1:3" x14ac:dyDescent="0.25">
      <c r="A46" t="s">
        <v>8</v>
      </c>
      <c r="B46">
        <v>7</v>
      </c>
      <c r="C46" t="s">
        <v>2</v>
      </c>
    </row>
    <row r="47" spans="1:3" x14ac:dyDescent="0.25">
      <c r="A47" t="s">
        <v>9</v>
      </c>
      <c r="B47">
        <v>1</v>
      </c>
      <c r="C47" t="s">
        <v>2</v>
      </c>
    </row>
    <row r="48" spans="1:3" x14ac:dyDescent="0.25">
      <c r="A48" t="s">
        <v>9</v>
      </c>
      <c r="B48">
        <v>2</v>
      </c>
      <c r="C48" t="s">
        <v>2</v>
      </c>
    </row>
    <row r="49" spans="1:3" x14ac:dyDescent="0.25">
      <c r="A49" t="s">
        <v>9</v>
      </c>
      <c r="B49">
        <v>3</v>
      </c>
      <c r="C49" t="s">
        <v>2</v>
      </c>
    </row>
    <row r="50" spans="1:3" x14ac:dyDescent="0.25">
      <c r="A50" t="s">
        <v>9</v>
      </c>
      <c r="B50">
        <v>4</v>
      </c>
      <c r="C50" t="s">
        <v>1</v>
      </c>
    </row>
    <row r="51" spans="1:3" x14ac:dyDescent="0.25">
      <c r="A51" t="s">
        <v>9</v>
      </c>
      <c r="B51">
        <v>5</v>
      </c>
      <c r="C51" t="s">
        <v>1</v>
      </c>
    </row>
    <row r="52" spans="1:3" x14ac:dyDescent="0.25">
      <c r="A52" t="s">
        <v>9</v>
      </c>
      <c r="B52">
        <v>6</v>
      </c>
      <c r="C52" t="s">
        <v>1</v>
      </c>
    </row>
    <row r="53" spans="1:3" x14ac:dyDescent="0.25">
      <c r="A53" t="s">
        <v>9</v>
      </c>
      <c r="B53">
        <v>7</v>
      </c>
      <c r="C53" t="s">
        <v>1</v>
      </c>
    </row>
    <row r="54" spans="1:3" x14ac:dyDescent="0.25">
      <c r="A54" t="s">
        <v>9</v>
      </c>
      <c r="B54">
        <v>8</v>
      </c>
      <c r="C54" t="s">
        <v>1</v>
      </c>
    </row>
    <row r="55" spans="1:3" x14ac:dyDescent="0.25">
      <c r="A55" t="s">
        <v>9</v>
      </c>
      <c r="B55">
        <v>9</v>
      </c>
      <c r="C55" t="s">
        <v>1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926A-6F21-4E1D-A4CC-AE6BC87FE03C}">
  <sheetPr>
    <tabColor rgb="FFFFC000"/>
  </sheetPr>
  <dimension ref="A1:F19"/>
  <sheetViews>
    <sheetView tabSelected="1" topLeftCell="E1" workbookViewId="0">
      <selection activeCell="M26" sqref="M26"/>
    </sheetView>
  </sheetViews>
  <sheetFormatPr defaultRowHeight="15" x14ac:dyDescent="0.25"/>
  <cols>
    <col min="1" max="2" width="16" bestFit="1" customWidth="1"/>
    <col min="3" max="3" width="9.5703125" bestFit="1" customWidth="1"/>
    <col min="5" max="5" width="9.5703125" bestFit="1" customWidth="1"/>
  </cols>
  <sheetData>
    <row r="1" spans="1:6" x14ac:dyDescent="0.25">
      <c r="A1" t="s">
        <v>33</v>
      </c>
      <c r="B1" t="s">
        <v>32</v>
      </c>
      <c r="C1" t="s">
        <v>12</v>
      </c>
      <c r="D1" t="s">
        <v>13</v>
      </c>
      <c r="E1" t="s">
        <v>17</v>
      </c>
    </row>
    <row r="2" spans="1:6" x14ac:dyDescent="0.25">
      <c r="A2" t="s">
        <v>21</v>
      </c>
      <c r="B2" s="12">
        <v>44333</v>
      </c>
      <c r="C2" s="11">
        <f>'Plano A equipe 1'!J10</f>
        <v>0.33333333333333331</v>
      </c>
      <c r="D2" s="11">
        <f>'Plano A equipe 1'!K11</f>
        <v>0.11764705882352941</v>
      </c>
      <c r="E2" s="9">
        <f>'Plano A equipe 1'!K12</f>
        <v>117647.05882352941</v>
      </c>
    </row>
    <row r="3" spans="1:6" x14ac:dyDescent="0.25">
      <c r="A3" t="s">
        <v>24</v>
      </c>
      <c r="B3" s="12">
        <v>44334</v>
      </c>
      <c r="C3" s="11">
        <f>'Plano B equipe 1'!J10</f>
        <v>0.4</v>
      </c>
      <c r="D3" s="11">
        <f>'Plano B equipe 1'!K11</f>
        <v>0.14285714285714285</v>
      </c>
      <c r="E3" s="9">
        <f>'Plano B equipe 1'!K12</f>
        <v>142857.14285714284</v>
      </c>
    </row>
    <row r="4" spans="1:6" x14ac:dyDescent="0.25">
      <c r="A4" t="s">
        <v>22</v>
      </c>
      <c r="B4" s="12">
        <v>44335</v>
      </c>
      <c r="C4" s="11">
        <f>'Plano A equipe 2'!J10</f>
        <v>0.66666666666666663</v>
      </c>
      <c r="D4" s="11">
        <f>'Plano A equipe 2'!K11</f>
        <v>9.2592592592592587E-2</v>
      </c>
      <c r="E4" s="9">
        <f>'Plano A equipe 2'!K12</f>
        <v>92592.592592592584</v>
      </c>
    </row>
    <row r="5" spans="1:6" x14ac:dyDescent="0.25">
      <c r="A5" t="s">
        <v>25</v>
      </c>
      <c r="B5" s="12">
        <v>44336</v>
      </c>
      <c r="C5" s="11">
        <f>'Plano B equipe 2'!J10</f>
        <v>0.33333333333333331</v>
      </c>
      <c r="D5" s="11">
        <f>'Plano B equipe 2'!K11</f>
        <v>5.5555555555555552E-2</v>
      </c>
      <c r="E5" s="9">
        <f>'Plano B equipe 2'!K12</f>
        <v>55555.555555555555</v>
      </c>
    </row>
    <row r="6" spans="1:6" x14ac:dyDescent="0.25">
      <c r="A6" t="s">
        <v>23</v>
      </c>
      <c r="B6" s="12">
        <v>44337</v>
      </c>
      <c r="C6" s="11">
        <f>'Plano A equipe 3'!J10</f>
        <v>0.83333333333333337</v>
      </c>
      <c r="D6" s="11">
        <f>'Plano A equipe 3'!K11</f>
        <v>0.14814814814814814</v>
      </c>
      <c r="E6" s="9">
        <f>'Plano A equipe 3'!K12</f>
        <v>148148.14814814815</v>
      </c>
    </row>
    <row r="8" spans="1:6" x14ac:dyDescent="0.25">
      <c r="B8" t="s">
        <v>26</v>
      </c>
      <c r="C8" s="11">
        <f>AVERAGE(C2:C6)</f>
        <v>0.51333333333333331</v>
      </c>
      <c r="D8" s="11">
        <f t="shared" ref="D8:E8" si="0">AVERAGE(D2:D6)</f>
        <v>0.1113600995953937</v>
      </c>
      <c r="E8" s="11">
        <f t="shared" si="0"/>
        <v>111360.09959539371</v>
      </c>
    </row>
    <row r="9" spans="1:6" x14ac:dyDescent="0.25">
      <c r="B9" t="s">
        <v>29</v>
      </c>
      <c r="C9" s="11">
        <f>_xlfn.STDEV.P(C2:C6)</f>
        <v>0.20176994600562093</v>
      </c>
      <c r="D9" s="11">
        <f t="shared" ref="D9:E9" si="1">_xlfn.STDEV.P(D2:D6)</f>
        <v>3.4209111539129422E-2</v>
      </c>
      <c r="E9" s="11">
        <f t="shared" si="1"/>
        <v>34209.111539129408</v>
      </c>
    </row>
    <row r="10" spans="1:6" x14ac:dyDescent="0.25">
      <c r="B10" t="s">
        <v>27</v>
      </c>
      <c r="C10" s="11">
        <f>C8+(C9*3)</f>
        <v>1.1186431713501961</v>
      </c>
      <c r="D10" s="11">
        <f t="shared" ref="D10:E10" si="2">D8+(D9*3)</f>
        <v>0.21398743421278196</v>
      </c>
      <c r="E10" s="11">
        <f t="shared" si="2"/>
        <v>213987.43421278195</v>
      </c>
    </row>
    <row r="11" spans="1:6" x14ac:dyDescent="0.25">
      <c r="B11" t="s">
        <v>28</v>
      </c>
      <c r="C11" s="11">
        <f>IF((C8-(C9*3))&lt;0,0,(C8-(C9*3)))</f>
        <v>0</v>
      </c>
      <c r="D11" s="11">
        <f t="shared" ref="D11:E11" si="3">IF((D8-(D9*3))&lt;0,0,(D8-(D9*3)))</f>
        <v>8.7327649780054306E-3</v>
      </c>
      <c r="E11" s="11">
        <f t="shared" si="3"/>
        <v>8732.764978005478</v>
      </c>
    </row>
    <row r="14" spans="1:6" x14ac:dyDescent="0.25">
      <c r="C14" s="3" t="s">
        <v>13</v>
      </c>
      <c r="D14" s="3" t="s">
        <v>26</v>
      </c>
      <c r="E14" s="3" t="s">
        <v>27</v>
      </c>
      <c r="F14" s="3" t="s">
        <v>28</v>
      </c>
    </row>
    <row r="15" spans="1:6" x14ac:dyDescent="0.25">
      <c r="A15">
        <v>1</v>
      </c>
      <c r="B15" s="12">
        <f>B2</f>
        <v>44333</v>
      </c>
      <c r="C15" s="11">
        <f t="shared" ref="C15:C19" si="4">D2</f>
        <v>0.11764705882352941</v>
      </c>
      <c r="D15" s="11">
        <f>$D$8</f>
        <v>0.1113600995953937</v>
      </c>
      <c r="E15" s="11">
        <f>$D$10</f>
        <v>0.21398743421278196</v>
      </c>
      <c r="F15" s="11">
        <f>$D$11</f>
        <v>8.7327649780054306E-3</v>
      </c>
    </row>
    <row r="16" spans="1:6" x14ac:dyDescent="0.25">
      <c r="A16">
        <v>1</v>
      </c>
      <c r="B16" s="12">
        <f t="shared" ref="B16:B19" si="5">B3</f>
        <v>44334</v>
      </c>
      <c r="C16" s="11">
        <f t="shared" si="4"/>
        <v>0.14285714285714285</v>
      </c>
      <c r="D16" s="11">
        <f t="shared" ref="D16:D19" si="6">$D$8</f>
        <v>0.1113600995953937</v>
      </c>
      <c r="E16" s="11">
        <f t="shared" ref="E16:E19" si="7">$D$10</f>
        <v>0.21398743421278196</v>
      </c>
      <c r="F16" s="11">
        <f t="shared" ref="F16:F19" si="8">$D$11</f>
        <v>8.7327649780054306E-3</v>
      </c>
    </row>
    <row r="17" spans="1:6" x14ac:dyDescent="0.25">
      <c r="A17">
        <v>2</v>
      </c>
      <c r="B17" s="12">
        <f t="shared" si="5"/>
        <v>44335</v>
      </c>
      <c r="C17" s="11">
        <f t="shared" si="4"/>
        <v>9.2592592592592587E-2</v>
      </c>
      <c r="D17" s="11">
        <f t="shared" si="6"/>
        <v>0.1113600995953937</v>
      </c>
      <c r="E17" s="11">
        <f t="shared" si="7"/>
        <v>0.21398743421278196</v>
      </c>
      <c r="F17" s="11">
        <f t="shared" si="8"/>
        <v>8.7327649780054306E-3</v>
      </c>
    </row>
    <row r="18" spans="1:6" x14ac:dyDescent="0.25">
      <c r="A18">
        <v>2</v>
      </c>
      <c r="B18" s="12">
        <f t="shared" si="5"/>
        <v>44336</v>
      </c>
      <c r="C18" s="11">
        <f t="shared" si="4"/>
        <v>5.5555555555555552E-2</v>
      </c>
      <c r="D18" s="11">
        <f t="shared" si="6"/>
        <v>0.1113600995953937</v>
      </c>
      <c r="E18" s="11">
        <f t="shared" si="7"/>
        <v>0.21398743421278196</v>
      </c>
      <c r="F18" s="11">
        <f t="shared" si="8"/>
        <v>8.7327649780054306E-3</v>
      </c>
    </row>
    <row r="19" spans="1:6" x14ac:dyDescent="0.25">
      <c r="A19">
        <v>3</v>
      </c>
      <c r="B19" s="12">
        <f t="shared" si="5"/>
        <v>44337</v>
      </c>
      <c r="C19" s="11">
        <f t="shared" si="4"/>
        <v>0.14814814814814814</v>
      </c>
      <c r="D19" s="11">
        <f t="shared" si="6"/>
        <v>0.1113600995953937</v>
      </c>
      <c r="E19" s="11">
        <f t="shared" si="7"/>
        <v>0.21398743421278196</v>
      </c>
      <c r="F19" s="11">
        <f t="shared" si="8"/>
        <v>8.7327649780054306E-3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6F56C709EA7C84FADE44F2DE93A8B45" ma:contentTypeVersion="12" ma:contentTypeDescription="Crie um novo documento." ma:contentTypeScope="" ma:versionID="b0b9a23c5d6c978ea0d97bd7bf5002f5">
  <xsd:schema xmlns:xsd="http://www.w3.org/2001/XMLSchema" xmlns:xs="http://www.w3.org/2001/XMLSchema" xmlns:p="http://schemas.microsoft.com/office/2006/metadata/properties" xmlns:ns2="61cb1902-acb6-4604-b828-f6741cbdd91e" xmlns:ns3="71f51a3f-7efa-46dc-8879-ffffb3c2d5f7" targetNamespace="http://schemas.microsoft.com/office/2006/metadata/properties" ma:root="true" ma:fieldsID="5aef68f3647a1623398148534bfe4066" ns2:_="" ns3:_="">
    <xsd:import namespace="61cb1902-acb6-4604-b828-f6741cbdd91e"/>
    <xsd:import namespace="71f51a3f-7efa-46dc-8879-ffffb3c2d5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b1902-acb6-4604-b828-f6741cbdd9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6" nillable="true" ma:displayName="Status de liberação" ma:internalName="Status_x0020_de_x0020_libera_x00e7__x00e3_o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51a3f-7efa-46dc-8879-ffffb3c2d5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1cb1902-acb6-4604-b828-f6741cbdd91e" xsi:nil="true"/>
  </documentManagement>
</p:properties>
</file>

<file path=customXml/itemProps1.xml><?xml version="1.0" encoding="utf-8"?>
<ds:datastoreItem xmlns:ds="http://schemas.openxmlformats.org/officeDocument/2006/customXml" ds:itemID="{2EDDEC66-154B-4459-8739-948E907E0B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cb1902-acb6-4604-b828-f6741cbdd91e"/>
    <ds:schemaRef ds:uri="71f51a3f-7efa-46dc-8879-ffffb3c2d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5D319D-0E52-4BF2-9986-218EEA0E18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E45D62-681D-4B42-9C2D-1B38A97531BD}">
  <ds:schemaRefs>
    <ds:schemaRef ds:uri="http://purl.org/dc/elements/1.1/"/>
    <ds:schemaRef ds:uri="http://www.w3.org/XML/1998/namespace"/>
    <ds:schemaRef ds:uri="http://schemas.microsoft.com/office/2006/documentManagement/types"/>
    <ds:schemaRef ds:uri="61cb1902-acb6-4604-b828-f6741cbdd91e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71f51a3f-7efa-46dc-8879-ffffb3c2d5f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Plano A equipe 1</vt:lpstr>
      <vt:lpstr>Plano B equipe 1</vt:lpstr>
      <vt:lpstr>Plano A equipe 2</vt:lpstr>
      <vt:lpstr>Plano B equipe 2</vt:lpstr>
      <vt:lpstr>Plano A equipe 3</vt:lpstr>
      <vt:lpstr>Análise de Qualidade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Alexandre Liachi</dc:creator>
  <cp:lastModifiedBy>Lucas Alexandre Liachi</cp:lastModifiedBy>
  <dcterms:created xsi:type="dcterms:W3CDTF">2021-05-20T01:05:50Z</dcterms:created>
  <dcterms:modified xsi:type="dcterms:W3CDTF">2021-05-22T03:43:27Z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0x01010066F56C709EA7C84FADE44F2DE93A8B45</vt:lpwstr>
  </property>
</Properties>
</file>