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https://d.docs.live.net/003142078892790f/Documentos/1 - Carreira/Artigos - Avaliação de Competência/"/>
    </mc:Choice>
  </mc:AlternateContent>
  <xr:revisionPtr revIDLastSave="25" documentId="8_{4EFAE02C-C485-4BF9-BD9B-D49B02A2E8D2}" xr6:coauthVersionLast="46" xr6:coauthVersionMax="46" xr10:uidLastSave="{64A62B22-E8F7-44AE-8E14-191B7FC81812}"/>
  <bookViews>
    <workbookView xWindow="990" yWindow="-120" windowWidth="27930" windowHeight="16440" tabRatio="1000" activeTab="2" xr2:uid="{00000000-000D-0000-FFFF-FFFF00000000}"/>
  </bookViews>
  <sheets>
    <sheet name="GP1 - Alfabetização Digital" sheetId="3" r:id="rId1"/>
    <sheet name="GP1 - Resultado" sheetId="7" r:id="rId2"/>
    <sheet name="GP1 - Análise" sheetId="37" r:id="rId3"/>
  </sheets>
  <definedNames>
    <definedName name="_xlnm.Print_Area" localSheetId="0">'GP1 - Alfabetização Digital'!$A$1:$X$55</definedName>
    <definedName name="Slicer_Gênero">#N/A</definedName>
    <definedName name="Slicer_Idade">#N/A</definedName>
    <definedName name="Slicer_Nome">#N/A</definedName>
    <definedName name="Slicer_Série">#N/A</definedName>
    <definedName name="Slicer_Voce_mora_em">#N/A</definedName>
    <definedName name="Slicer_Você_prefere">#N/A</definedName>
  </definedNames>
  <calcPr calcId="181029"/>
  <pivotCaches>
    <pivotCache cacheId="1" r:id="rId4"/>
  </pivotCaches>
  <fileRecoveryPr autoRecover="0"/>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3" i="7" l="1"/>
  <c r="AL2" i="7"/>
  <c r="AO9" i="7" l="1"/>
  <c r="AG8" i="7"/>
  <c r="AH8" i="7"/>
  <c r="AI8" i="7"/>
  <c r="AJ8" i="7"/>
  <c r="AK8" i="7"/>
  <c r="AL8" i="7"/>
  <c r="AM8" i="7"/>
  <c r="AN8" i="7"/>
  <c r="AO8" i="7"/>
  <c r="AP8" i="7"/>
  <c r="AQ8" i="7"/>
  <c r="AR8" i="7"/>
  <c r="AS8" i="7"/>
  <c r="AT8" i="7"/>
  <c r="AG9" i="7"/>
  <c r="AH9" i="7"/>
  <c r="AI9" i="7"/>
  <c r="AJ9" i="7"/>
  <c r="AK9" i="7"/>
  <c r="AL9" i="7"/>
  <c r="AM9" i="7"/>
  <c r="AN9" i="7"/>
  <c r="AP9" i="7"/>
  <c r="AQ9" i="7"/>
  <c r="AR9" i="7"/>
  <c r="AS9" i="7"/>
  <c r="AT9" i="7"/>
  <c r="AG10" i="7"/>
  <c r="AH10" i="7"/>
  <c r="AI10" i="7"/>
  <c r="AJ10" i="7"/>
  <c r="AK10" i="7"/>
  <c r="AL10" i="7"/>
  <c r="AM10" i="7"/>
  <c r="AN10" i="7"/>
  <c r="AO10" i="7"/>
  <c r="AP10" i="7"/>
  <c r="AQ10" i="7"/>
  <c r="AR10" i="7"/>
  <c r="AS10" i="7"/>
  <c r="AT10" i="7"/>
  <c r="AG11" i="7"/>
  <c r="AH11" i="7"/>
  <c r="AI11" i="7"/>
  <c r="AJ11" i="7"/>
  <c r="AK11" i="7"/>
  <c r="AL11" i="7"/>
  <c r="AM11" i="7"/>
  <c r="AN11" i="7"/>
  <c r="AO11" i="7"/>
  <c r="AP11" i="7"/>
  <c r="AQ11" i="7"/>
  <c r="AR11" i="7"/>
  <c r="AS11" i="7"/>
  <c r="AT11" i="7"/>
  <c r="AG12" i="7"/>
  <c r="AH12" i="7"/>
  <c r="AI12" i="7"/>
  <c r="AJ12" i="7"/>
  <c r="AK12" i="7"/>
  <c r="AL12" i="7"/>
  <c r="AM12" i="7"/>
  <c r="AN12" i="7"/>
  <c r="AO12" i="7"/>
  <c r="AP12" i="7"/>
  <c r="AQ12" i="7"/>
  <c r="AR12" i="7"/>
  <c r="AS12" i="7"/>
  <c r="AT12" i="7"/>
  <c r="AG13" i="7"/>
  <c r="AH13" i="7"/>
  <c r="AI13" i="7"/>
  <c r="AJ13" i="7"/>
  <c r="AK13" i="7"/>
  <c r="AL13" i="7"/>
  <c r="AM13" i="7"/>
  <c r="AN13" i="7"/>
  <c r="AO13" i="7"/>
  <c r="AP13" i="7"/>
  <c r="AQ13" i="7"/>
  <c r="AR13" i="7"/>
  <c r="AS13" i="7"/>
  <c r="AT13" i="7"/>
  <c r="AF8" i="7"/>
  <c r="AF9" i="7"/>
  <c r="AF10" i="7"/>
  <c r="AF11" i="7"/>
  <c r="AF12" i="7"/>
  <c r="AF13" i="7"/>
  <c r="AE13" i="7"/>
  <c r="AE8" i="7"/>
  <c r="AE9" i="7"/>
  <c r="AE10" i="7"/>
  <c r="AE11" i="7"/>
  <c r="AE12" i="7"/>
  <c r="AC8" i="7"/>
  <c r="AC9" i="7"/>
  <c r="AC10" i="7"/>
  <c r="AC11" i="7"/>
  <c r="AC12" i="7"/>
  <c r="AC13" i="7"/>
  <c r="AB8" i="7"/>
  <c r="AB9" i="7"/>
  <c r="AB10" i="7"/>
  <c r="AB11" i="7"/>
  <c r="AB12" i="7"/>
  <c r="AB13" i="7"/>
  <c r="AA10" i="7"/>
  <c r="AA8" i="7"/>
  <c r="AA9" i="7"/>
  <c r="AA11" i="7"/>
  <c r="AA12" i="7"/>
  <c r="AA13" i="7"/>
  <c r="AF7" i="7"/>
  <c r="AG7" i="7"/>
  <c r="AH7" i="7"/>
  <c r="AI7" i="7"/>
  <c r="AJ7" i="7"/>
  <c r="AK7" i="7"/>
  <c r="AL7" i="7"/>
  <c r="AM7" i="7"/>
  <c r="AN7" i="7"/>
  <c r="AO7" i="7"/>
  <c r="AP7" i="7"/>
  <c r="AQ7" i="7"/>
  <c r="AR7" i="7"/>
  <c r="AS7" i="7"/>
  <c r="AT7" i="7"/>
  <c r="AF6" i="7"/>
  <c r="AG6" i="7"/>
  <c r="AH6" i="7"/>
  <c r="AI6" i="7"/>
  <c r="AJ6" i="7"/>
  <c r="AK6" i="7"/>
  <c r="AL6" i="7"/>
  <c r="AM6" i="7"/>
  <c r="AN6" i="7"/>
  <c r="AO6" i="7"/>
  <c r="AP6" i="7"/>
  <c r="AQ6" i="7"/>
  <c r="AR6" i="7"/>
  <c r="AS6" i="7"/>
  <c r="AT6" i="7"/>
  <c r="AF5" i="7"/>
  <c r="AG5" i="7"/>
  <c r="AH5" i="7"/>
  <c r="AI5" i="7"/>
  <c r="AJ5" i="7"/>
  <c r="AK5" i="7"/>
  <c r="AL5" i="7"/>
  <c r="AM5" i="7"/>
  <c r="AN5" i="7"/>
  <c r="AO5" i="7"/>
  <c r="AP5" i="7"/>
  <c r="AQ5" i="7"/>
  <c r="AR5" i="7"/>
  <c r="AS5" i="7"/>
  <c r="AT5" i="7"/>
  <c r="AF4" i="7"/>
  <c r="AG4" i="7"/>
  <c r="AH4" i="7"/>
  <c r="AI4" i="7"/>
  <c r="AJ4" i="7"/>
  <c r="AK4" i="7"/>
  <c r="AL4" i="7"/>
  <c r="AM4" i="7"/>
  <c r="AN4" i="7"/>
  <c r="AO4" i="7"/>
  <c r="AP4" i="7"/>
  <c r="AQ4" i="7"/>
  <c r="AR4" i="7"/>
  <c r="AS4" i="7"/>
  <c r="AT4" i="7"/>
  <c r="AT3" i="7"/>
  <c r="AF3" i="7"/>
  <c r="AG3" i="7"/>
  <c r="AH3" i="7"/>
  <c r="AI3" i="7"/>
  <c r="AJ3" i="7"/>
  <c r="AK3" i="7"/>
  <c r="AM3" i="7"/>
  <c r="AN3" i="7"/>
  <c r="AO3" i="7"/>
  <c r="AP3" i="7"/>
  <c r="AQ3" i="7"/>
  <c r="AR3" i="7"/>
  <c r="AS3" i="7"/>
  <c r="AH2" i="7"/>
  <c r="AF2" i="7"/>
  <c r="AG2" i="7"/>
  <c r="AI2" i="7"/>
  <c r="AJ2" i="7"/>
  <c r="AK2" i="7"/>
  <c r="AM2" i="7"/>
  <c r="AN2" i="7"/>
  <c r="AO2" i="7"/>
  <c r="AP2" i="7"/>
  <c r="AQ2" i="7"/>
  <c r="AR2" i="7"/>
  <c r="AS2" i="7"/>
  <c r="AT2" i="7"/>
  <c r="AE7" i="7"/>
  <c r="AE6" i="7"/>
  <c r="AE5" i="7"/>
  <c r="AE4" i="7"/>
  <c r="AE3" i="7"/>
  <c r="AE2" i="7"/>
  <c r="AC2" i="7"/>
  <c r="AC3" i="7"/>
  <c r="AC4" i="7"/>
  <c r="AC5" i="7"/>
  <c r="AC6" i="7"/>
  <c r="AC7" i="7"/>
  <c r="AB2" i="7"/>
  <c r="AB3" i="7"/>
  <c r="AB4" i="7"/>
  <c r="AB5" i="7"/>
  <c r="AB6" i="7"/>
  <c r="AB7" i="7"/>
  <c r="AA2" i="7"/>
  <c r="AA3" i="7"/>
  <c r="AA4" i="7"/>
  <c r="AA5" i="7"/>
  <c r="AA6" i="7"/>
  <c r="AA7" i="7"/>
  <c r="Y51" i="3" l="1"/>
  <c r="Y49" i="3"/>
  <c r="Y47" i="3"/>
  <c r="Y45" i="3"/>
  <c r="Y43" i="3"/>
  <c r="Y39" i="3"/>
  <c r="Y37" i="3"/>
  <c r="Y35" i="3"/>
  <c r="Y33" i="3"/>
  <c r="Y31" i="3"/>
  <c r="Y29" i="3"/>
  <c r="Y27" i="3"/>
  <c r="Y25" i="3"/>
  <c r="Y23" i="3"/>
  <c r="Y21" i="3"/>
  <c r="Z18" i="3" l="1"/>
  <c r="AA18" i="3"/>
  <c r="AB18" i="3" l="1"/>
</calcChain>
</file>

<file path=xl/sharedStrings.xml><?xml version="1.0" encoding="utf-8"?>
<sst xmlns="http://schemas.openxmlformats.org/spreadsheetml/2006/main" count="259" uniqueCount="142">
  <si>
    <t>OFICINA</t>
  </si>
  <si>
    <t>Resultado</t>
  </si>
  <si>
    <t>ALFABETIZAÇÃO DIGITAL</t>
  </si>
  <si>
    <t>Informações</t>
  </si>
  <si>
    <t>Nome completo:</t>
  </si>
  <si>
    <t>Idade</t>
  </si>
  <si>
    <t>Estou respondendo no dia (data):</t>
  </si>
  <si>
    <t>Série:</t>
  </si>
  <si>
    <t>6ª</t>
  </si>
  <si>
    <t>7ª</t>
  </si>
  <si>
    <t>8ª</t>
  </si>
  <si>
    <t>9ª</t>
  </si>
  <si>
    <t>Outra:</t>
  </si>
  <si>
    <t>/              /</t>
  </si>
  <si>
    <t>Gênero:</t>
  </si>
  <si>
    <t>Menino</t>
  </si>
  <si>
    <t>Menina</t>
  </si>
  <si>
    <t>Você mora em:</t>
  </si>
  <si>
    <t>Casa</t>
  </si>
  <si>
    <t>Apartamento</t>
  </si>
  <si>
    <t>Outro:</t>
  </si>
  <si>
    <r>
      <t xml:space="preserve">Este questionário busca identificar e evidênciar a qualidade das competências adquiridas. Responda de forma clara e objetiva, apenas conforme sua opinião em apenas </t>
    </r>
    <r>
      <rPr>
        <b/>
        <i/>
        <sz val="14"/>
        <color theme="1"/>
        <rFont val="Calibri"/>
        <family val="2"/>
        <scheme val="minor"/>
      </rPr>
      <t>uma</t>
    </r>
    <r>
      <rPr>
        <i/>
        <sz val="14"/>
        <color theme="1"/>
        <rFont val="Calibri"/>
        <family val="2"/>
        <scheme val="minor"/>
      </rPr>
      <t xml:space="preserve"> opção.</t>
    </r>
  </si>
  <si>
    <t>Você prefere:</t>
  </si>
  <si>
    <t>Ler um livro</t>
  </si>
  <si>
    <t>Jogar videogame</t>
  </si>
  <si>
    <t>Você usa computadores para trabalhos escolares:</t>
  </si>
  <si>
    <t>Sim</t>
  </si>
  <si>
    <t>Não</t>
  </si>
  <si>
    <t>possivel</t>
  </si>
  <si>
    <t>Total</t>
  </si>
  <si>
    <t>Nota</t>
  </si>
  <si>
    <t>Questões</t>
  </si>
  <si>
    <t>1.</t>
  </si>
  <si>
    <t>Sei quais partes compõe um computador.</t>
  </si>
  <si>
    <t>Pouco conhecimento</t>
  </si>
  <si>
    <t>Muito conhecimento</t>
  </si>
  <si>
    <t>2.</t>
  </si>
  <si>
    <t>Sei como organizar arquivos, documentos e programas no computador.</t>
  </si>
  <si>
    <t>3.</t>
  </si>
  <si>
    <t>Sei qual software utilizar para criar e editar planilhas.</t>
  </si>
  <si>
    <t>4.</t>
  </si>
  <si>
    <t>Sei qual software utilizar para criar e editar textos.</t>
  </si>
  <si>
    <t>5.</t>
  </si>
  <si>
    <t>Sei qual software utilizar para criar e editar apresentações.</t>
  </si>
  <si>
    <t>6.</t>
  </si>
  <si>
    <t>Sei como enviar um e-mail.</t>
  </si>
  <si>
    <t>7.</t>
  </si>
  <si>
    <t>Sei quais fontes são confiáveis para pesquisar na internet.</t>
  </si>
  <si>
    <t>8.</t>
  </si>
  <si>
    <t>Sou capaz de criar apresentações (incluindo sons e imagens).</t>
  </si>
  <si>
    <t>Nunca</t>
  </si>
  <si>
    <t>Sempre</t>
  </si>
  <si>
    <t>9.</t>
  </si>
  <si>
    <t>Sou capaz de formatar textos (incluindo imagens).</t>
  </si>
  <si>
    <t>10.</t>
  </si>
  <si>
    <t>Sou capaz de criar planilhas (aplicando fórmulas e gráficos).</t>
  </si>
  <si>
    <t>11.</t>
  </si>
  <si>
    <t>Sou capaz de localizar na internet as informações que necessito para minhas atividades.</t>
  </si>
  <si>
    <t>12.</t>
  </si>
  <si>
    <t>Sou capaz de identificar qual programa necessito para solucionar um problema ou desenvolver uma atividade.</t>
  </si>
  <si>
    <t>13.</t>
  </si>
  <si>
    <t>Busco soluções para problemas do dia-a-dia através da informática.</t>
  </si>
  <si>
    <t>14.</t>
  </si>
  <si>
    <t>Procuro buscar novos conhecimentos na área da informática.</t>
  </si>
  <si>
    <t>15.</t>
  </si>
  <si>
    <t>Disponho-me a transmitir o que aprendi para familiares e amigos.</t>
  </si>
  <si>
    <t>16.</t>
  </si>
  <si>
    <t>Utilizo fontes confiáveis para pesquisar na internet.</t>
  </si>
  <si>
    <t>Agradecemos a sua colaboração e respeito com nosso trabalho e desejamos sucesso e muito conhecimento para você.</t>
  </si>
  <si>
    <t>Data de Resposta</t>
  </si>
  <si>
    <t>Status</t>
  </si>
  <si>
    <t>Nome</t>
  </si>
  <si>
    <t>Série</t>
  </si>
  <si>
    <t>Turno</t>
  </si>
  <si>
    <t>Gênero</t>
  </si>
  <si>
    <t>Voce mora em</t>
  </si>
  <si>
    <t>Q1</t>
  </si>
  <si>
    <t>Q2</t>
  </si>
  <si>
    <t>Q3</t>
  </si>
  <si>
    <t>Q4</t>
  </si>
  <si>
    <t>Q5</t>
  </si>
  <si>
    <t>Q6</t>
  </si>
  <si>
    <t>Q7</t>
  </si>
  <si>
    <t>Q8</t>
  </si>
  <si>
    <t>Q9</t>
  </si>
  <si>
    <t>Q10</t>
  </si>
  <si>
    <t>Q11</t>
  </si>
  <si>
    <t>Q12</t>
  </si>
  <si>
    <t>Q13</t>
  </si>
  <si>
    <t>Q14</t>
  </si>
  <si>
    <t>Q15</t>
  </si>
  <si>
    <t>Q16</t>
  </si>
  <si>
    <t>%Conhecimento</t>
  </si>
  <si>
    <t>%Habilidade</t>
  </si>
  <si>
    <t>%Atitude</t>
  </si>
  <si>
    <t>PP</t>
  </si>
  <si>
    <t>%Q1</t>
  </si>
  <si>
    <t>%Q2</t>
  </si>
  <si>
    <t>%Q3</t>
  </si>
  <si>
    <t>%Q4</t>
  </si>
  <si>
    <t>%Q5</t>
  </si>
  <si>
    <t>%Q6</t>
  </si>
  <si>
    <t>%Q7</t>
  </si>
  <si>
    <t>%Q8</t>
  </si>
  <si>
    <t>%Q9</t>
  </si>
  <si>
    <t>%Q10</t>
  </si>
  <si>
    <t>%Q11</t>
  </si>
  <si>
    <t>%Q12</t>
  </si>
  <si>
    <t>%Q13</t>
  </si>
  <si>
    <t>%Q14</t>
  </si>
  <si>
    <t>%Q15</t>
  </si>
  <si>
    <t>%Q16</t>
  </si>
  <si>
    <t>Antes</t>
  </si>
  <si>
    <t>Manhã</t>
  </si>
  <si>
    <t>Apto</t>
  </si>
  <si>
    <t>Fazer esportes</t>
  </si>
  <si>
    <t>Depois</t>
  </si>
  <si>
    <t>Victor</t>
  </si>
  <si>
    <t>Kauan</t>
  </si>
  <si>
    <t>Eder</t>
  </si>
  <si>
    <t>Anna</t>
  </si>
  <si>
    <t>Amanda</t>
  </si>
  <si>
    <t>Matteo</t>
  </si>
  <si>
    <t>Values</t>
  </si>
  <si>
    <t>Column Labels</t>
  </si>
  <si>
    <t>Grand Total</t>
  </si>
  <si>
    <t>Average of %Q1</t>
  </si>
  <si>
    <t>Average of %Q2</t>
  </si>
  <si>
    <t>Average of %Q3</t>
  </si>
  <si>
    <t>Average of %Q4</t>
  </si>
  <si>
    <t>Average of %Q5</t>
  </si>
  <si>
    <t>Average of %Q6</t>
  </si>
  <si>
    <t>Average of %Q7</t>
  </si>
  <si>
    <t>Average of %Q8</t>
  </si>
  <si>
    <t>Average of %Q9</t>
  </si>
  <si>
    <t>Average of %Q10</t>
  </si>
  <si>
    <t>Average of %Q11</t>
  </si>
  <si>
    <t>Average of %Q12</t>
  </si>
  <si>
    <t>Average of %Q13</t>
  </si>
  <si>
    <t>Average of %Q14</t>
  </si>
  <si>
    <t>Average of %Q15</t>
  </si>
  <si>
    <t>Average of %Q16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</si>
</sst>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b/>
      <i/>
      <sz val="14"/>
      <color theme="1"/>
      <name val="Calibri"/>
      <family val="2"/>
      <scheme val="minor"/>
    </font>
    <font>
      <sz val="18"/>
      <color theme="0" tint="-0.499984740745262"/>
      <name val="Arial Black"/>
      <family val="2"/>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1"/>
      <color theme="1"/>
      <name val="Arial Black"/>
      <family val="2"/>
    </font>
    <font>
      <i/>
      <sz val="12"/>
      <color theme="1"/>
      <name val="Calibri"/>
      <family val="2"/>
      <scheme val="minor"/>
    </font>
    <font>
      <sz val="22"/>
      <color theme="1"/>
      <name val="Calibri"/>
      <family val="2"/>
      <scheme val="minor"/>
    </font>
    <font>
      <i/>
      <sz val="14"/>
      <color theme="1"/>
      <name val="Calibri"/>
      <family val="2"/>
      <scheme val="minor"/>
    </font>
    <font>
      <b/>
      <sz val="11"/>
      <color theme="1"/>
      <name val="Arial Black"/>
      <family val="2"/>
    </font>
    <font>
      <sz val="11"/>
      <color theme="0"/>
      <name val="Calibri"/>
      <family val="2"/>
      <scheme val="minor"/>
    </font>
    <font>
      <b/>
      <sz val="12"/>
      <color theme="1"/>
      <name val="Arial"/>
      <family val="2"/>
    </font>
    <font>
      <sz val="14"/>
      <color theme="1"/>
      <name val="Arial"/>
      <family val="2"/>
    </font>
    <font>
      <sz val="12"/>
      <color theme="1"/>
      <name val="Arial"/>
      <family val="2"/>
    </font>
    <font>
      <sz val="12"/>
      <color theme="1"/>
      <name val="Calibri"/>
      <family val="2"/>
      <scheme val="minor"/>
    </font>
    <font>
      <b/>
      <sz val="11"/>
      <color theme="1"/>
      <name val="Arial"/>
      <family val="2"/>
    </font>
    <font>
      <sz val="11"/>
      <color theme="1"/>
      <name val="Arial"/>
      <family val="2"/>
    </font>
    <font>
      <b/>
      <sz val="14"/>
      <color theme="1"/>
      <name val="Arial"/>
      <family val="2"/>
    </font>
    <font>
      <b/>
      <sz val="11"/>
      <color rgb="FFFFFF00"/>
      <name val="Calibri"/>
      <family val="2"/>
      <scheme val="minor"/>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2" tint="-0.499984740745262"/>
        <bgColor indexed="64"/>
      </patternFill>
    </fill>
  </fills>
  <borders count="18">
    <border>
      <left/>
      <right/>
      <top/>
      <bottom/>
      <diagonal/>
    </border>
    <border>
      <left/>
      <right/>
      <top/>
      <bottom style="thick">
        <color theme="6" tint="0.59999389629810485"/>
      </bottom>
      <diagonal/>
    </border>
    <border>
      <left/>
      <right/>
      <top style="thick">
        <color theme="6" tint="0.59999389629810485"/>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n">
        <color theme="0" tint="-0.14993743705557422"/>
      </bottom>
      <diagonal/>
    </border>
    <border>
      <left/>
      <right/>
      <top/>
      <bottom style="thin">
        <color theme="0" tint="-0.14996795556505021"/>
      </bottom>
      <diagonal/>
    </border>
    <border>
      <left/>
      <right style="thin">
        <color theme="1" tint="0.34998626667073579"/>
      </right>
      <top/>
      <bottom style="thin">
        <color theme="6" tint="0.59999389629810485"/>
      </bottom>
      <diagonal/>
    </border>
    <border>
      <left/>
      <right/>
      <top/>
      <bottom style="thin">
        <color theme="6" tint="0.59999389629810485"/>
      </bottom>
      <diagonal/>
    </border>
    <border>
      <left style="thin">
        <color theme="1" tint="0.34998626667073579"/>
      </left>
      <right style="thin">
        <color theme="1" tint="0.34998626667073579"/>
      </right>
      <top/>
      <bottom style="thin">
        <color theme="0" tint="-0.24994659260841701"/>
      </bottom>
      <diagonal/>
    </border>
    <border>
      <left style="thin">
        <color theme="1" tint="0.34998626667073579"/>
      </left>
      <right/>
      <top/>
      <bottom style="thin">
        <color theme="0" tint="-0.14996795556505021"/>
      </bottom>
      <diagonal/>
    </border>
    <border>
      <left/>
      <right style="thin">
        <color theme="1" tint="0.34998626667073579"/>
      </right>
      <top/>
      <bottom style="thin">
        <color theme="0" tint="-0.14996795556505021"/>
      </bottom>
      <diagonal/>
    </border>
    <border>
      <left/>
      <right/>
      <top/>
      <bottom style="thin">
        <color theme="0" tint="-0.24994659260841701"/>
      </bottom>
      <diagonal/>
    </border>
    <border>
      <left/>
      <right/>
      <top style="thin">
        <color theme="0" tint="-0.24994659260841701"/>
      </top>
      <bottom/>
      <diagonal/>
    </border>
    <border>
      <left/>
      <right style="thin">
        <color theme="1" tint="0.34998626667073579"/>
      </right>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7">
    <xf numFmtId="0" fontId="0" fillId="0" borderId="0" xfId="0"/>
    <xf numFmtId="0" fontId="3" fillId="0" borderId="0" xfId="0" applyFont="1" applyBorder="1" applyAlignment="1">
      <alignment vertical="center"/>
    </xf>
    <xf numFmtId="0" fontId="4" fillId="0" borderId="0" xfId="0" applyFont="1"/>
    <xf numFmtId="0" fontId="7" fillId="0" borderId="7" xfId="0" applyFont="1" applyBorder="1"/>
    <xf numFmtId="0" fontId="7" fillId="3" borderId="3" xfId="0" applyFont="1" applyFill="1" applyBorder="1"/>
    <xf numFmtId="0" fontId="6" fillId="0" borderId="9" xfId="0" applyFont="1" applyBorder="1" applyAlignment="1">
      <alignment horizontal="left"/>
    </xf>
    <xf numFmtId="0" fontId="4" fillId="0" borderId="0" xfId="0" applyFont="1" applyBorder="1"/>
    <xf numFmtId="0" fontId="6" fillId="0" borderId="0" xfId="0" applyFont="1" applyBorder="1" applyAlignment="1">
      <alignment horizontal="left"/>
    </xf>
    <xf numFmtId="0" fontId="7" fillId="0" borderId="0" xfId="0" applyFont="1" applyBorder="1"/>
    <xf numFmtId="0" fontId="7" fillId="0" borderId="0" xfId="0" applyFont="1" applyBorder="1" applyAlignment="1">
      <alignment wrapText="1"/>
    </xf>
    <xf numFmtId="0" fontId="6" fillId="0" borderId="8" xfId="0" applyFont="1" applyBorder="1" applyAlignment="1">
      <alignment horizontal="center" vertical="center"/>
    </xf>
    <xf numFmtId="0" fontId="6" fillId="0" borderId="9" xfId="0" applyFont="1" applyBorder="1" applyAlignment="1">
      <alignment horizontal="left" vertical="center"/>
    </xf>
    <xf numFmtId="0" fontId="7" fillId="0" borderId="5" xfId="0" applyFont="1" applyBorder="1" applyAlignment="1">
      <alignment horizontal="center" vertical="center" wrapText="1"/>
    </xf>
    <xf numFmtId="0" fontId="9" fillId="0" borderId="0" xfId="0" applyFont="1" applyAlignment="1">
      <alignment horizontal="center" vertical="center" wrapText="1"/>
    </xf>
    <xf numFmtId="0" fontId="6" fillId="0" borderId="0" xfId="0" applyFont="1" applyBorder="1" applyAlignment="1">
      <alignment horizontal="center"/>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4" fillId="0" borderId="0" xfId="0" applyFont="1" applyAlignment="1">
      <alignment horizontal="center"/>
    </xf>
    <xf numFmtId="0" fontId="5" fillId="0" borderId="0" xfId="0" applyFont="1" applyBorder="1" applyAlignment="1"/>
    <xf numFmtId="0" fontId="13" fillId="0" borderId="0" xfId="0" applyFont="1" applyBorder="1" applyAlignment="1">
      <alignment vertical="center" wrapText="1"/>
    </xf>
    <xf numFmtId="0" fontId="13" fillId="0" borderId="0" xfId="0" applyFont="1" applyBorder="1" applyAlignment="1">
      <alignment horizontal="left" vertical="center"/>
    </xf>
    <xf numFmtId="0" fontId="9" fillId="0" borderId="0" xfId="0" applyFont="1" applyBorder="1" applyAlignment="1">
      <alignment horizontal="center" vertical="center" wrapText="1"/>
    </xf>
    <xf numFmtId="0" fontId="14" fillId="0" borderId="0" xfId="0" applyFont="1" applyBorder="1"/>
    <xf numFmtId="0" fontId="15" fillId="2" borderId="0" xfId="0" applyFont="1" applyFill="1" applyAlignment="1">
      <alignment horizontal="center" vertical="center"/>
    </xf>
    <xf numFmtId="0" fontId="16" fillId="2" borderId="0" xfId="0" applyFont="1" applyFill="1" applyAlignment="1">
      <alignment horizontal="left" vertical="center"/>
    </xf>
    <xf numFmtId="0" fontId="17" fillId="2" borderId="0" xfId="0" applyFont="1" applyFill="1" applyAlignment="1">
      <alignment horizontal="right" vertical="center" wrapText="1"/>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0" xfId="0" applyFont="1" applyFill="1"/>
    <xf numFmtId="0" fontId="17" fillId="2" borderId="0" xfId="0" applyFont="1" applyFill="1" applyAlignment="1">
      <alignment horizontal="left" vertical="center" wrapText="1"/>
    </xf>
    <xf numFmtId="0" fontId="15" fillId="3" borderId="0" xfId="0" applyFont="1" applyFill="1" applyAlignment="1">
      <alignment horizontal="center" vertical="center"/>
    </xf>
    <xf numFmtId="0" fontId="16" fillId="3" borderId="0" xfId="0" applyFont="1" applyFill="1" applyAlignment="1">
      <alignment horizontal="left" vertical="center" wrapText="1"/>
    </xf>
    <xf numFmtId="0" fontId="16" fillId="3" borderId="0" xfId="0" applyFont="1" applyFill="1" applyAlignment="1">
      <alignment horizontal="left" vertical="center"/>
    </xf>
    <xf numFmtId="0" fontId="17" fillId="3" borderId="0" xfId="0" applyFont="1" applyFill="1" applyAlignment="1">
      <alignment horizontal="right" vertical="center" wrapText="1"/>
    </xf>
    <xf numFmtId="0" fontId="18" fillId="3" borderId="0" xfId="0" applyFont="1" applyFill="1" applyAlignment="1">
      <alignment horizontal="center" vertical="center"/>
    </xf>
    <xf numFmtId="0" fontId="18" fillId="3" borderId="0" xfId="0" applyFont="1" applyFill="1"/>
    <xf numFmtId="0" fontId="17" fillId="3" borderId="0" xfId="0" applyFont="1" applyFill="1" applyAlignment="1">
      <alignment horizontal="left" vertical="center" wrapText="1"/>
    </xf>
    <xf numFmtId="0" fontId="15" fillId="0" borderId="0" xfId="0" applyFont="1" applyAlignment="1">
      <alignment horizontal="center" vertical="center"/>
    </xf>
    <xf numFmtId="0" fontId="16" fillId="0" borderId="0" xfId="0" applyFont="1" applyAlignment="1">
      <alignment horizontal="left" vertical="center"/>
    </xf>
    <xf numFmtId="0" fontId="17" fillId="0" borderId="0" xfId="0" applyFont="1" applyAlignment="1">
      <alignment horizontal="right" vertical="center" wrapText="1"/>
    </xf>
    <xf numFmtId="0" fontId="18" fillId="3" borderId="3" xfId="0" applyFont="1" applyFill="1" applyBorder="1" applyAlignment="1">
      <alignment horizontal="center" vertical="center"/>
    </xf>
    <xf numFmtId="0" fontId="18" fillId="0" borderId="0" xfId="0" applyFont="1" applyAlignment="1">
      <alignment horizontal="center" vertical="center"/>
    </xf>
    <xf numFmtId="0" fontId="18" fillId="0" borderId="0" xfId="0" applyFont="1"/>
    <xf numFmtId="0" fontId="17" fillId="0" borderId="0" xfId="0" applyFont="1" applyAlignment="1">
      <alignment horizontal="left" vertical="center" wrapText="1"/>
    </xf>
    <xf numFmtId="0" fontId="15" fillId="0" borderId="0" xfId="0" applyFont="1" applyAlignment="1">
      <alignment horizontal="center" vertical="center" wrapText="1"/>
    </xf>
    <xf numFmtId="0" fontId="4" fillId="0" borderId="0" xfId="0" applyFont="1" applyAlignment="1">
      <alignment wrapText="1"/>
    </xf>
    <xf numFmtId="0" fontId="15" fillId="0" borderId="0" xfId="0" applyFont="1" applyBorder="1" applyAlignment="1">
      <alignment horizontal="center" vertical="center"/>
    </xf>
    <xf numFmtId="0" fontId="16" fillId="0" borderId="0" xfId="0" applyFont="1" applyBorder="1" applyAlignment="1">
      <alignment horizontal="left" vertical="center"/>
    </xf>
    <xf numFmtId="0" fontId="17" fillId="0" borderId="0" xfId="0" applyFont="1" applyBorder="1" applyAlignment="1">
      <alignment horizontal="right" vertical="center" wrapText="1"/>
    </xf>
    <xf numFmtId="0" fontId="18" fillId="0" borderId="0" xfId="0" applyFont="1" applyBorder="1"/>
    <xf numFmtId="0" fontId="17" fillId="0" borderId="0" xfId="0" applyFont="1" applyBorder="1" applyAlignment="1">
      <alignment horizontal="left" vertical="center" wrapText="1"/>
    </xf>
    <xf numFmtId="0" fontId="19" fillId="0" borderId="1" xfId="0" applyFont="1" applyBorder="1" applyAlignment="1">
      <alignment horizontal="center" vertical="center"/>
    </xf>
    <xf numFmtId="0" fontId="20" fillId="0" borderId="1" xfId="0" applyFont="1" applyBorder="1" applyAlignment="1">
      <alignment horizontal="right" vertical="center" wrapText="1"/>
    </xf>
    <xf numFmtId="0" fontId="20" fillId="0" borderId="1" xfId="0" applyFont="1" applyBorder="1" applyAlignment="1">
      <alignment horizontal="left" vertical="center" wrapText="1"/>
    </xf>
    <xf numFmtId="0" fontId="20" fillId="0" borderId="0" xfId="0" applyFont="1" applyBorder="1" applyAlignment="1">
      <alignment horizontal="right" vertical="center" wrapText="1"/>
    </xf>
    <xf numFmtId="0" fontId="20" fillId="0" borderId="0" xfId="0" applyFont="1" applyBorder="1" applyAlignment="1">
      <alignment horizontal="left" vertical="center" wrapText="1"/>
    </xf>
    <xf numFmtId="0" fontId="7" fillId="0" borderId="0" xfId="0" applyFont="1"/>
    <xf numFmtId="14" fontId="0" fillId="0" borderId="0" xfId="0" applyNumberFormat="1"/>
    <xf numFmtId="2" fontId="0" fillId="0" borderId="0" xfId="0" applyNumberFormat="1"/>
    <xf numFmtId="0" fontId="5" fillId="0" borderId="0" xfId="0" applyFont="1"/>
    <xf numFmtId="2" fontId="5" fillId="4" borderId="14" xfId="0" applyNumberFormat="1" applyFont="1" applyFill="1" applyBorder="1"/>
    <xf numFmtId="0" fontId="1" fillId="0" borderId="0" xfId="0" applyFont="1"/>
    <xf numFmtId="0" fontId="1" fillId="0" borderId="2" xfId="0" applyFont="1" applyBorder="1"/>
    <xf numFmtId="0" fontId="1" fillId="0" borderId="2" xfId="0" applyFont="1" applyBorder="1" applyAlignment="1">
      <alignment wrapText="1"/>
    </xf>
    <xf numFmtId="0" fontId="1" fillId="0" borderId="0" xfId="0" applyFont="1" applyBorder="1" applyAlignment="1">
      <alignment wrapText="1"/>
    </xf>
    <xf numFmtId="0" fontId="1" fillId="0" borderId="0" xfId="0" applyFont="1" applyBorder="1"/>
    <xf numFmtId="0" fontId="1" fillId="0" borderId="0" xfId="0" applyFont="1" applyAlignment="1">
      <alignment horizontal="center" vertical="center"/>
    </xf>
    <xf numFmtId="0" fontId="1" fillId="0" borderId="0" xfId="0" applyFont="1" applyAlignment="1">
      <alignment horizontal="center"/>
    </xf>
    <xf numFmtId="0" fontId="1" fillId="3" borderId="0" xfId="0" applyFont="1" applyFill="1" applyBorder="1"/>
    <xf numFmtId="164" fontId="1" fillId="0" borderId="0" xfId="1" applyNumberFormat="1" applyFont="1" applyAlignment="1">
      <alignment horizontal="center" vertical="center"/>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xf numFmtId="0" fontId="1" fillId="0" borderId="4" xfId="0" applyFont="1" applyBorder="1"/>
    <xf numFmtId="0" fontId="1" fillId="0" borderId="0" xfId="0" applyFont="1" applyAlignment="1">
      <alignment wrapText="1"/>
    </xf>
    <xf numFmtId="0" fontId="0" fillId="0" borderId="14" xfId="0" applyBorder="1"/>
    <xf numFmtId="14" fontId="0" fillId="0" borderId="14" xfId="0" applyNumberFormat="1" applyBorder="1"/>
    <xf numFmtId="1" fontId="0" fillId="0" borderId="14" xfId="0" applyNumberFormat="1" applyBorder="1"/>
    <xf numFmtId="0" fontId="0" fillId="0" borderId="16" xfId="0" applyBorder="1"/>
    <xf numFmtId="0" fontId="0" fillId="0" borderId="17" xfId="0" applyBorder="1"/>
    <xf numFmtId="0" fontId="0" fillId="0" borderId="0" xfId="0"/>
    <xf numFmtId="14" fontId="5" fillId="4" borderId="14" xfId="0" applyNumberFormat="1" applyFont="1" applyFill="1" applyBorder="1"/>
    <xf numFmtId="0" fontId="5" fillId="4" borderId="14" xfId="0" applyFont="1" applyFill="1" applyBorder="1"/>
    <xf numFmtId="0" fontId="5" fillId="5" borderId="14" xfId="0" applyFont="1" applyFill="1" applyBorder="1"/>
    <xf numFmtId="0" fontId="5" fillId="6" borderId="14" xfId="0" applyFont="1" applyFill="1" applyBorder="1"/>
    <xf numFmtId="0" fontId="5" fillId="7" borderId="14" xfId="0" applyFont="1" applyFill="1" applyBorder="1"/>
    <xf numFmtId="0" fontId="5" fillId="5" borderId="16" xfId="0" applyFont="1" applyFill="1" applyBorder="1"/>
    <xf numFmtId="0" fontId="5" fillId="5" borderId="17" xfId="0" applyFont="1" applyFill="1" applyBorder="1"/>
    <xf numFmtId="0" fontId="5" fillId="6" borderId="16" xfId="0" applyFont="1" applyFill="1" applyBorder="1"/>
    <xf numFmtId="0" fontId="5" fillId="6" borderId="17" xfId="0" applyFont="1" applyFill="1" applyBorder="1"/>
    <xf numFmtId="0" fontId="5" fillId="7" borderId="16" xfId="0" applyFont="1" applyFill="1" applyBorder="1"/>
    <xf numFmtId="9" fontId="0" fillId="0" borderId="0" xfId="1" applyNumberFormat="1" applyFont="1" applyBorder="1"/>
    <xf numFmtId="0" fontId="22" fillId="8" borderId="15" xfId="0" applyFont="1" applyFill="1" applyBorder="1"/>
    <xf numFmtId="0" fontId="0" fillId="8" borderId="15" xfId="0" applyFill="1" applyBorder="1"/>
    <xf numFmtId="164" fontId="0" fillId="0" borderId="15" xfId="1" applyNumberFormat="1" applyFont="1" applyBorder="1"/>
    <xf numFmtId="0" fontId="0" fillId="0" borderId="0" xfId="0" pivotButton="1"/>
    <xf numFmtId="9" fontId="0" fillId="0" borderId="0" xfId="0" applyNumberFormat="1"/>
    <xf numFmtId="0" fontId="0" fillId="0" borderId="0" xfId="0" applyAlignment="1">
      <alignment horizontal="left"/>
    </xf>
    <xf numFmtId="0" fontId="3" fillId="0" borderId="0" xfId="0" applyFont="1" applyBorder="1" applyAlignment="1">
      <alignment horizontal="center" vertical="center"/>
    </xf>
    <xf numFmtId="0" fontId="6" fillId="0" borderId="5" xfId="0" applyFont="1" applyBorder="1" applyAlignment="1">
      <alignment horizontal="left" vertical="center" wrapText="1"/>
    </xf>
    <xf numFmtId="0" fontId="16" fillId="0" borderId="0" xfId="0" applyFont="1" applyAlignment="1">
      <alignment horizontal="left" vertical="center" wrapText="1"/>
    </xf>
    <xf numFmtId="0" fontId="19" fillId="0" borderId="0" xfId="0" applyFont="1" applyBorder="1" applyAlignment="1">
      <alignment horizontal="center" vertical="center"/>
    </xf>
    <xf numFmtId="0" fontId="16" fillId="0" borderId="1" xfId="0" applyFont="1" applyBorder="1" applyAlignment="1">
      <alignment horizontal="left" vertical="center"/>
    </xf>
    <xf numFmtId="0" fontId="16" fillId="2" borderId="0" xfId="0" applyFont="1" applyFill="1" applyAlignment="1">
      <alignment horizontal="left" vertical="center" wrapText="1"/>
    </xf>
    <xf numFmtId="0" fontId="6" fillId="0" borderId="7" xfId="0" applyFont="1" applyBorder="1" applyAlignment="1">
      <alignment horizontal="left"/>
    </xf>
    <xf numFmtId="0" fontId="6" fillId="0" borderId="11" xfId="0" applyFont="1" applyBorder="1" applyAlignment="1">
      <alignment horizontal="left"/>
    </xf>
    <xf numFmtId="0" fontId="6" fillId="0" borderId="13" xfId="0" applyFont="1" applyBorder="1" applyAlignment="1">
      <alignment horizontal="left"/>
    </xf>
    <xf numFmtId="0" fontId="3" fillId="0" borderId="0" xfId="0" applyFont="1" applyBorder="1" applyAlignment="1">
      <alignment horizontal="center" vertical="center"/>
    </xf>
    <xf numFmtId="0" fontId="6" fillId="0" borderId="6" xfId="0" applyFont="1" applyBorder="1" applyAlignment="1">
      <alignment horizontal="left"/>
    </xf>
    <xf numFmtId="0" fontId="6" fillId="0" borderId="9" xfId="0" applyFont="1" applyBorder="1" applyAlignment="1">
      <alignment horizontal="left" vertical="center" wrapText="1"/>
    </xf>
    <xf numFmtId="0" fontId="6" fillId="0" borderId="5" xfId="0" applyFont="1" applyBorder="1" applyAlignment="1">
      <alignment horizontal="left" vertical="center" wrapText="1"/>
    </xf>
    <xf numFmtId="0" fontId="3" fillId="0" borderId="0" xfId="0" applyFont="1" applyBorder="1" applyAlignment="1">
      <alignment horizontal="left" vertical="center"/>
    </xf>
    <xf numFmtId="0" fontId="12" fillId="0" borderId="12" xfId="0" applyFont="1" applyBorder="1" applyAlignment="1">
      <alignment horizontal="center" vertical="center" wrapText="1"/>
    </xf>
    <xf numFmtId="0" fontId="12" fillId="0" borderId="0" xfId="0" applyFont="1" applyBorder="1" applyAlignment="1">
      <alignment horizontal="center" vertical="center" wrapText="1"/>
    </xf>
    <xf numFmtId="0" fontId="16" fillId="0" borderId="0" xfId="0" applyFont="1" applyAlignment="1">
      <alignment horizontal="left" vertical="center" wrapText="1"/>
    </xf>
    <xf numFmtId="0" fontId="19" fillId="0" borderId="0" xfId="0" applyFont="1" applyBorder="1" applyAlignment="1">
      <alignment horizontal="center" vertical="center"/>
    </xf>
    <xf numFmtId="0" fontId="21" fillId="0" borderId="0" xfId="0" applyFont="1" applyBorder="1" applyAlignment="1">
      <alignment horizontal="center" vertical="center"/>
    </xf>
    <xf numFmtId="0" fontId="19" fillId="0" borderId="4" xfId="0" applyFont="1" applyBorder="1" applyAlignment="1">
      <alignment horizontal="center" vertical="center"/>
    </xf>
    <xf numFmtId="0" fontId="21" fillId="0" borderId="4" xfId="0" applyFont="1" applyBorder="1" applyAlignment="1">
      <alignment horizontal="center" vertical="center"/>
    </xf>
    <xf numFmtId="0" fontId="5" fillId="0" borderId="2" xfId="0" applyFont="1" applyBorder="1" applyAlignment="1">
      <alignment horizontal="left"/>
    </xf>
    <xf numFmtId="0" fontId="11" fillId="0" borderId="0" xfId="0" applyFont="1" applyBorder="1" applyAlignment="1">
      <alignment horizontal="center" vertical="center" wrapText="1"/>
    </xf>
    <xf numFmtId="0" fontId="11" fillId="0" borderId="11" xfId="0" applyFont="1" applyBorder="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center" vertical="center" wrapText="1"/>
    </xf>
    <xf numFmtId="0" fontId="16" fillId="0" borderId="1" xfId="0" applyFont="1" applyBorder="1" applyAlignment="1">
      <alignment horizontal="left" vertical="center"/>
    </xf>
    <xf numFmtId="0" fontId="6" fillId="0" borderId="10" xfId="0" applyFont="1" applyBorder="1" applyAlignment="1">
      <alignment horizontal="left" vertical="center" wrapText="1"/>
    </xf>
    <xf numFmtId="0" fontId="16" fillId="0" borderId="0" xfId="0" applyFont="1" applyBorder="1" applyAlignment="1">
      <alignment horizontal="left" vertical="center" wrapText="1"/>
    </xf>
  </cellXfs>
  <cellStyles count="2">
    <cellStyle name="Normal" xfId="0" builtinId="0"/>
    <cellStyle name="Percent" xfId="1" builtinId="5"/>
  </cellStyles>
  <dxfs count="9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[FerramentaPlanilha - Avaliação por Competência.xlsx]GP1 - Análise!PivotTable1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mj-lt"/>
              </a:rPr>
              <a:t>Conhecimento</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noFill/>
            <a:ln w="9525">
              <a:noFill/>
            </a:ln>
            <a:effectLst/>
          </c:spPr>
        </c:marker>
        <c:dLbl>
          <c:idx val="0"/>
          <c:delete val="1"/>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radarChart>
        <c:radarStyle val="marker"/>
        <c:varyColors val="0"/>
        <c:ser>
          <c:idx val="0"/>
          <c:order val="0"/>
          <c:tx>
            <c:strRef>
              <c:f>'GP1 - Análise'!$C$3:$C$4</c:f>
              <c:strCache>
                <c:ptCount val="1"/>
                <c:pt idx="0">
                  <c:v>Antes</c:v>
                </c:pt>
              </c:strCache>
            </c:strRef>
          </c:tx>
          <c:spPr>
            <a:ln w="28575" cap="rnd">
              <a:solidFill>
                <a:schemeClr val="accent1"/>
              </a:solidFill>
              <a:round/>
            </a:ln>
            <a:effectLst/>
          </c:spPr>
          <c:marker>
            <c:symbol val="circle"/>
            <c:size val="5"/>
            <c:spPr>
              <a:noFill/>
              <a:ln w="9525">
                <a:noFill/>
              </a:ln>
              <a:effectLst/>
            </c:spPr>
          </c:marker>
          <c:cat>
            <c:strRef>
              <c:f>'GP1 - Análise'!$B$5:$B$11</c:f>
              <c:strCache>
                <c:ptCount val="7"/>
                <c:pt idx="0">
                  <c:v>Average of %Q1</c:v>
                </c:pt>
                <c:pt idx="1">
                  <c:v>Average of %Q2</c:v>
                </c:pt>
                <c:pt idx="2">
                  <c:v>Average of %Q3</c:v>
                </c:pt>
                <c:pt idx="3">
                  <c:v>Average of %Q4</c:v>
                </c:pt>
                <c:pt idx="4">
                  <c:v>Average of %Q5</c:v>
                </c:pt>
                <c:pt idx="5">
                  <c:v>Average of %Q6</c:v>
                </c:pt>
                <c:pt idx="6">
                  <c:v>Average of %Q7</c:v>
                </c:pt>
              </c:strCache>
            </c:strRef>
          </c:cat>
          <c:val>
            <c:numRef>
              <c:f>'GP1 - Análise'!$C$5:$C$11</c:f>
              <c:numCache>
                <c:formatCode>0%</c:formatCode>
                <c:ptCount val="7"/>
                <c:pt idx="0">
                  <c:v>0.29166666666666669</c:v>
                </c:pt>
                <c:pt idx="1">
                  <c:v>0.54166666666666663</c:v>
                </c:pt>
                <c:pt idx="2">
                  <c:v>0.45833333333333331</c:v>
                </c:pt>
                <c:pt idx="3">
                  <c:v>0.54166666666666663</c:v>
                </c:pt>
                <c:pt idx="4">
                  <c:v>0.29166666666666669</c:v>
                </c:pt>
                <c:pt idx="5">
                  <c:v>0.79166666666666663</c:v>
                </c:pt>
                <c:pt idx="6">
                  <c:v>0.54166666666666663</c:v>
                </c:pt>
              </c:numCache>
            </c:numRef>
          </c:val>
          <c:extLst>
            <c:ext xmlns:c16="http://schemas.microsoft.com/office/drawing/2014/chart" uri="{C3380CC4-5D6E-409C-BE32-E72D297353CC}">
              <c16:uniqueId val="{00000006-E9FD-4EE7-800A-33D78C1AB4AF}"/>
            </c:ext>
          </c:extLst>
        </c:ser>
        <c:ser>
          <c:idx val="1"/>
          <c:order val="1"/>
          <c:tx>
            <c:strRef>
              <c:f>'GP1 - Análise'!$D$3:$D$4</c:f>
              <c:strCache>
                <c:ptCount val="1"/>
                <c:pt idx="0">
                  <c:v>Depois</c:v>
                </c:pt>
              </c:strCache>
            </c:strRef>
          </c:tx>
          <c:spPr>
            <a:ln w="28575" cap="rnd">
              <a:solidFill>
                <a:schemeClr val="accent2"/>
              </a:solidFill>
              <a:round/>
            </a:ln>
            <a:effectLst/>
          </c:spPr>
          <c:marker>
            <c:symbol val="none"/>
          </c:marker>
          <c:cat>
            <c:strRef>
              <c:f>'GP1 - Análise'!$B$5:$B$11</c:f>
              <c:strCache>
                <c:ptCount val="7"/>
                <c:pt idx="0">
                  <c:v>Average of %Q1</c:v>
                </c:pt>
                <c:pt idx="1">
                  <c:v>Average of %Q2</c:v>
                </c:pt>
                <c:pt idx="2">
                  <c:v>Average of %Q3</c:v>
                </c:pt>
                <c:pt idx="3">
                  <c:v>Average of %Q4</c:v>
                </c:pt>
                <c:pt idx="4">
                  <c:v>Average of %Q5</c:v>
                </c:pt>
                <c:pt idx="5">
                  <c:v>Average of %Q6</c:v>
                </c:pt>
                <c:pt idx="6">
                  <c:v>Average of %Q7</c:v>
                </c:pt>
              </c:strCache>
            </c:strRef>
          </c:cat>
          <c:val>
            <c:numRef>
              <c:f>'GP1 - Análise'!$D$5:$D$11</c:f>
              <c:numCache>
                <c:formatCode>0%</c:formatCode>
                <c:ptCount val="7"/>
                <c:pt idx="0">
                  <c:v>0.5</c:v>
                </c:pt>
                <c:pt idx="1">
                  <c:v>0.54166666666666663</c:v>
                </c:pt>
                <c:pt idx="2">
                  <c:v>0.79166666666666663</c:v>
                </c:pt>
                <c:pt idx="3">
                  <c:v>0.79166666666666663</c:v>
                </c:pt>
                <c:pt idx="4">
                  <c:v>0.79166666666666663</c:v>
                </c:pt>
                <c:pt idx="5">
                  <c:v>0.91666666666666663</c:v>
                </c:pt>
                <c:pt idx="6">
                  <c:v>0.66666666666666663</c:v>
                </c:pt>
              </c:numCache>
            </c:numRef>
          </c:val>
          <c:extLst>
            <c:ext xmlns:c16="http://schemas.microsoft.com/office/drawing/2014/chart" uri="{C3380CC4-5D6E-409C-BE32-E72D297353CC}">
              <c16:uniqueId val="{00000008-E9FD-4EE7-800A-33D78C1AB4AF}"/>
            </c:ext>
          </c:extLst>
        </c:ser>
        <c:dLbls>
          <c:showLegendKey val="0"/>
          <c:showVal val="0"/>
          <c:showCatName val="0"/>
          <c:showSerName val="0"/>
          <c:showPercent val="0"/>
          <c:showBubbleSize val="0"/>
        </c:dLbls>
        <c:axId val="485888280"/>
        <c:axId val="485884016"/>
      </c:radarChart>
      <c:catAx>
        <c:axId val="48588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5884016"/>
        <c:crosses val="autoZero"/>
        <c:auto val="1"/>
        <c:lblAlgn val="ctr"/>
        <c:lblOffset val="100"/>
        <c:noMultiLvlLbl val="0"/>
      </c:catAx>
      <c:valAx>
        <c:axId val="48588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588828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ln>
      <a:solidFill>
        <a:schemeClr val="accent1"/>
      </a:solid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[FerramentaPlanilha - Avaliação por Competência.xlsx]GP1 - Análise!PivotTable3</c:name>
    <c:fmtId val="0"/>
  </c:pivotSource>
  <c:chart>
    <c:title>
      <c:tx>
        <c:rich>
          <a:bodyPr rot="0" spcFirstLastPara="1" vertOverflow="ellipsis" vert="horz" wrap="square" anchor="ctr" anchorCtr="1"/>
          <a:lstStyle/>
          <a:p>
            <a:pPr algn="ctr" rtl="0">
              <a:defRPr lang="pt-BR" sz="1400" b="0" i="0" u="none" strike="noStrike" kern="1200" spc="0" baseline="0">
                <a:solidFill>
                  <a:sysClr val="windowText" lastClr="000000">
                    <a:lumMod val="65000"/>
                    <a:lumOff val="35000"/>
                  </a:sysClr>
                </a:solidFill>
                <a:latin typeface="+mj-lt"/>
                <a:ea typeface="+mn-ea"/>
                <a:cs typeface="+mn-cs"/>
              </a:defRPr>
            </a:pPr>
            <a:r>
              <a:rPr lang="pt-BR" sz="1400" b="0" i="0" u="none" strike="noStrike" kern="1200" spc="0" baseline="0">
                <a:solidFill>
                  <a:sysClr val="windowText" lastClr="000000">
                    <a:lumMod val="65000"/>
                    <a:lumOff val="35000"/>
                  </a:sysClr>
                </a:solidFill>
                <a:latin typeface="+mj-lt"/>
                <a:ea typeface="+mn-ea"/>
                <a:cs typeface="+mn-cs"/>
              </a:rPr>
              <a:t>Habilidade</a:t>
            </a:r>
          </a:p>
        </c:rich>
      </c:tx>
      <c:overlay val="0"/>
      <c:spPr>
        <a:noFill/>
        <a:ln>
          <a:noFill/>
        </a:ln>
        <a:effectLst/>
      </c:spPr>
      <c:txPr>
        <a:bodyPr rot="0" spcFirstLastPara="1" vertOverflow="ellipsis" vert="horz" wrap="square" anchor="ctr" anchorCtr="1"/>
        <a:lstStyle/>
        <a:p>
          <a:pPr algn="ctr" rtl="0">
            <a:defRPr lang="pt-BR" sz="1400" b="0" i="0" u="none" strike="noStrike" kern="1200" spc="0" baseline="0">
              <a:solidFill>
                <a:sysClr val="windowText" lastClr="000000">
                  <a:lumMod val="65000"/>
                  <a:lumOff val="35000"/>
                </a:sysClr>
              </a:solidFill>
              <a:latin typeface="+mj-lt"/>
              <a:ea typeface="+mn-ea"/>
              <a:cs typeface="+mn-cs"/>
            </a:defRPr>
          </a:pPr>
          <a:endParaRPr lang="pt-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'GP1 - Análise'!$H$3:$H$4</c:f>
              <c:strCache>
                <c:ptCount val="1"/>
                <c:pt idx="0">
                  <c:v>Antes</c:v>
                </c:pt>
              </c:strCache>
            </c:strRef>
          </c:tx>
          <c:spPr>
            <a:ln w="28575" cap="rnd">
              <a:solidFill>
                <a:schemeClr val="accent1"/>
              </a:solidFill>
              <a:round/>
            </a:ln>
            <a:effectLst/>
          </c:spPr>
          <c:marker>
            <c:symbol val="none"/>
          </c:marker>
          <c:cat>
            <c:strRef>
              <c:f>'GP1 - Análise'!$G$5:$G$9</c:f>
              <c:strCache>
                <c:ptCount val="5"/>
                <c:pt idx="0">
                  <c:v>Average of %Q8</c:v>
                </c:pt>
                <c:pt idx="1">
                  <c:v>Average of %Q9</c:v>
                </c:pt>
                <c:pt idx="2">
                  <c:v>Average of %Q10</c:v>
                </c:pt>
                <c:pt idx="3">
                  <c:v>Average of %Q11</c:v>
                </c:pt>
                <c:pt idx="4">
                  <c:v>Average of %Q12</c:v>
                </c:pt>
              </c:strCache>
            </c:strRef>
          </c:cat>
          <c:val>
            <c:numRef>
              <c:f>'GP1 - Análise'!$H$5:$H$9</c:f>
              <c:numCache>
                <c:formatCode>0%</c:formatCode>
                <c:ptCount val="5"/>
                <c:pt idx="0">
                  <c:v>0.375</c:v>
                </c:pt>
                <c:pt idx="1">
                  <c:v>0.54166666666666663</c:v>
                </c:pt>
                <c:pt idx="2">
                  <c:v>0.45833333333333331</c:v>
                </c:pt>
                <c:pt idx="3">
                  <c:v>0.79166666666666663</c:v>
                </c:pt>
                <c:pt idx="4">
                  <c:v>0.58333333333333337</c:v>
                </c:pt>
              </c:numCache>
            </c:numRef>
          </c:val>
          <c:extLst>
            <c:ext xmlns:c16="http://schemas.microsoft.com/office/drawing/2014/chart" uri="{C3380CC4-5D6E-409C-BE32-E72D297353CC}">
              <c16:uniqueId val="{00000000-0BBF-42DB-B75D-706F9C750883}"/>
            </c:ext>
          </c:extLst>
        </c:ser>
        <c:ser>
          <c:idx val="1"/>
          <c:order val="1"/>
          <c:tx>
            <c:strRef>
              <c:f>'GP1 - Análise'!$I$3:$I$4</c:f>
              <c:strCache>
                <c:ptCount val="1"/>
                <c:pt idx="0">
                  <c:v>Depois</c:v>
                </c:pt>
              </c:strCache>
            </c:strRef>
          </c:tx>
          <c:spPr>
            <a:ln w="28575" cap="rnd">
              <a:solidFill>
                <a:schemeClr val="accent2"/>
              </a:solidFill>
              <a:round/>
            </a:ln>
            <a:effectLst/>
          </c:spPr>
          <c:marker>
            <c:symbol val="none"/>
          </c:marker>
          <c:cat>
            <c:strRef>
              <c:f>'GP1 - Análise'!$G$5:$G$9</c:f>
              <c:strCache>
                <c:ptCount val="5"/>
                <c:pt idx="0">
                  <c:v>Average of %Q8</c:v>
                </c:pt>
                <c:pt idx="1">
                  <c:v>Average of %Q9</c:v>
                </c:pt>
                <c:pt idx="2">
                  <c:v>Average of %Q10</c:v>
                </c:pt>
                <c:pt idx="3">
                  <c:v>Average of %Q11</c:v>
                </c:pt>
                <c:pt idx="4">
                  <c:v>Average of %Q12</c:v>
                </c:pt>
              </c:strCache>
            </c:strRef>
          </c:cat>
          <c:val>
            <c:numRef>
              <c:f>'GP1 - Análise'!$I$5:$I$9</c:f>
              <c:numCache>
                <c:formatCode>0%</c:formatCode>
                <c:ptCount val="5"/>
                <c:pt idx="0">
                  <c:v>0.79166666666666663</c:v>
                </c:pt>
                <c:pt idx="1">
                  <c:v>0.79166666666666663</c:v>
                </c:pt>
                <c:pt idx="2">
                  <c:v>0.83333333333333337</c:v>
                </c:pt>
                <c:pt idx="3">
                  <c:v>0.875</c:v>
                </c:pt>
                <c:pt idx="4">
                  <c:v>0.66666666666666663</c:v>
                </c:pt>
              </c:numCache>
            </c:numRef>
          </c:val>
          <c:extLst>
            <c:ext xmlns:c16="http://schemas.microsoft.com/office/drawing/2014/chart" uri="{C3380CC4-5D6E-409C-BE32-E72D297353CC}">
              <c16:uniqueId val="{00000001-0BBF-42DB-B75D-706F9C750883}"/>
            </c:ext>
          </c:extLst>
        </c:ser>
        <c:dLbls>
          <c:showLegendKey val="0"/>
          <c:showVal val="0"/>
          <c:showCatName val="0"/>
          <c:showSerName val="0"/>
          <c:showPercent val="0"/>
          <c:showBubbleSize val="0"/>
        </c:dLbls>
        <c:axId val="473871312"/>
        <c:axId val="478286672"/>
      </c:radarChart>
      <c:catAx>
        <c:axId val="473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478286672"/>
        <c:crosses val="autoZero"/>
        <c:auto val="1"/>
        <c:lblAlgn val="ctr"/>
        <c:lblOffset val="100"/>
        <c:noMultiLvlLbl val="0"/>
      </c:catAx>
      <c:valAx>
        <c:axId val="47828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4738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[FerramentaPlanilha - Avaliação por Competência.xlsx]GP1 - Análise!PivotTable2</c:name>
    <c:fmtId val="0"/>
  </c:pivotSource>
  <c:chart>
    <c:title>
      <c:tx>
        <c:rich>
          <a:bodyPr rot="0" spcFirstLastPara="1" vertOverflow="ellipsis" vert="horz" wrap="square" anchor="ctr" anchorCtr="1"/>
          <a:lstStyle/>
          <a:p>
            <a:pPr>
              <a:defRPr lang="pt-BR" sz="1400" b="0" i="0" u="none" strike="noStrike" kern="1200" spc="0" baseline="0">
                <a:solidFill>
                  <a:sysClr val="windowText" lastClr="000000">
                    <a:lumMod val="65000"/>
                    <a:lumOff val="35000"/>
                  </a:sysClr>
                </a:solidFill>
                <a:latin typeface="+mj-lt"/>
                <a:ea typeface="+mn-ea"/>
                <a:cs typeface="+mn-cs"/>
              </a:defRPr>
            </a:pPr>
            <a:r>
              <a:rPr lang="pt-BR" sz="1400" b="0" i="0" u="none" strike="noStrike" kern="1200" spc="0" baseline="0">
                <a:solidFill>
                  <a:sysClr val="windowText" lastClr="000000">
                    <a:lumMod val="65000"/>
                    <a:lumOff val="35000"/>
                  </a:sysClr>
                </a:solidFill>
                <a:latin typeface="+mj-lt"/>
                <a:ea typeface="+mn-ea"/>
                <a:cs typeface="+mn-cs"/>
              </a:rPr>
              <a:t>Atitude</a:t>
            </a:r>
          </a:p>
        </c:rich>
      </c:tx>
      <c:overlay val="0"/>
      <c:spPr>
        <a:noFill/>
        <a:ln>
          <a:noFill/>
        </a:ln>
        <a:effectLst/>
      </c:spPr>
      <c:txPr>
        <a:bodyPr rot="0" spcFirstLastPara="1" vertOverflow="ellipsis" vert="horz" wrap="square" anchor="ctr" anchorCtr="1"/>
        <a:lstStyle/>
        <a:p>
          <a:pPr>
            <a:defRPr lang="pt-BR" sz="1400" b="0" i="0" u="none" strike="noStrike" kern="1200" spc="0" baseline="0">
              <a:solidFill>
                <a:sysClr val="windowText" lastClr="000000">
                  <a:lumMod val="65000"/>
                  <a:lumOff val="35000"/>
                </a:sysClr>
              </a:solidFill>
              <a:latin typeface="+mj-lt"/>
              <a:ea typeface="+mn-ea"/>
              <a:cs typeface="+mn-cs"/>
            </a:defRPr>
          </a:pPr>
          <a:endParaRPr lang="pt-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'GP1 - Análise'!$M$3:$M$4</c:f>
              <c:strCache>
                <c:ptCount val="1"/>
                <c:pt idx="0">
                  <c:v>Antes</c:v>
                </c:pt>
              </c:strCache>
            </c:strRef>
          </c:tx>
          <c:spPr>
            <a:ln w="28575" cap="rnd">
              <a:solidFill>
                <a:schemeClr val="accent1"/>
              </a:solidFill>
              <a:round/>
            </a:ln>
            <a:effectLst/>
          </c:spPr>
          <c:marker>
            <c:symbol val="none"/>
          </c:marker>
          <c:cat>
            <c:strRef>
              <c:f>'GP1 - Análise'!$L$5:$L$8</c:f>
              <c:strCache>
                <c:ptCount val="4"/>
                <c:pt idx="0">
                  <c:v>Average of %Q13</c:v>
                </c:pt>
                <c:pt idx="1">
                  <c:v>Average of %Q14</c:v>
                </c:pt>
                <c:pt idx="2">
                  <c:v>Average of %Q15</c:v>
                </c:pt>
                <c:pt idx="3">
                  <c:v>Average of %Q16</c:v>
                </c:pt>
              </c:strCache>
            </c:strRef>
          </c:cat>
          <c:val>
            <c:numRef>
              <c:f>'GP1 - Análise'!$M$5:$M$8</c:f>
              <c:numCache>
                <c:formatCode>0%</c:formatCode>
                <c:ptCount val="4"/>
                <c:pt idx="0">
                  <c:v>0.79166666666666663</c:v>
                </c:pt>
                <c:pt idx="1">
                  <c:v>0.83333333333333337</c:v>
                </c:pt>
                <c:pt idx="2">
                  <c:v>0.66666666666666663</c:v>
                </c:pt>
                <c:pt idx="3">
                  <c:v>0.75</c:v>
                </c:pt>
              </c:numCache>
            </c:numRef>
          </c:val>
          <c:extLst>
            <c:ext xmlns:c16="http://schemas.microsoft.com/office/drawing/2014/chart" uri="{C3380CC4-5D6E-409C-BE32-E72D297353CC}">
              <c16:uniqueId val="{00000000-D19D-4881-9C20-1C5E00276CAA}"/>
            </c:ext>
          </c:extLst>
        </c:ser>
        <c:ser>
          <c:idx val="1"/>
          <c:order val="1"/>
          <c:tx>
            <c:strRef>
              <c:f>'GP1 - Análise'!$N$3:$N$4</c:f>
              <c:strCache>
                <c:ptCount val="1"/>
                <c:pt idx="0">
                  <c:v>Depois</c:v>
                </c:pt>
              </c:strCache>
            </c:strRef>
          </c:tx>
          <c:spPr>
            <a:ln w="28575" cap="rnd">
              <a:solidFill>
                <a:schemeClr val="accent2"/>
              </a:solidFill>
              <a:round/>
            </a:ln>
            <a:effectLst/>
          </c:spPr>
          <c:marker>
            <c:symbol val="none"/>
          </c:marker>
          <c:cat>
            <c:strRef>
              <c:f>'GP1 - Análise'!$L$5:$L$8</c:f>
              <c:strCache>
                <c:ptCount val="4"/>
                <c:pt idx="0">
                  <c:v>Average of %Q13</c:v>
                </c:pt>
                <c:pt idx="1">
                  <c:v>Average of %Q14</c:v>
                </c:pt>
                <c:pt idx="2">
                  <c:v>Average of %Q15</c:v>
                </c:pt>
                <c:pt idx="3">
                  <c:v>Average of %Q16</c:v>
                </c:pt>
              </c:strCache>
            </c:strRef>
          </c:cat>
          <c:val>
            <c:numRef>
              <c:f>'GP1 - Análise'!$N$5:$N$8</c:f>
              <c:numCache>
                <c:formatCode>0%</c:formatCode>
                <c:ptCount val="4"/>
                <c:pt idx="0">
                  <c:v>0.91666666666666663</c:v>
                </c:pt>
                <c:pt idx="1">
                  <c:v>0.91666666666666663</c:v>
                </c:pt>
                <c:pt idx="2">
                  <c:v>0.54166666666666663</c:v>
                </c:pt>
                <c:pt idx="3">
                  <c:v>0.70833333333333337</c:v>
                </c:pt>
              </c:numCache>
            </c:numRef>
          </c:val>
          <c:extLst>
            <c:ext xmlns:c16="http://schemas.microsoft.com/office/drawing/2014/chart" uri="{C3380CC4-5D6E-409C-BE32-E72D297353CC}">
              <c16:uniqueId val="{00000001-D19D-4881-9C20-1C5E00276CAA}"/>
            </c:ext>
          </c:extLst>
        </c:ser>
        <c:dLbls>
          <c:showLegendKey val="0"/>
          <c:showVal val="0"/>
          <c:showCatName val="0"/>
          <c:showSerName val="0"/>
          <c:showPercent val="0"/>
          <c:showBubbleSize val="0"/>
        </c:dLbls>
        <c:axId val="656508064"/>
        <c:axId val="656500848"/>
      </c:radarChart>
      <c:catAx>
        <c:axId val="6565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656500848"/>
        <c:crosses val="autoZero"/>
        <c:auto val="1"/>
        <c:lblAlgn val="ctr"/>
        <c:lblOffset val="100"/>
        <c:noMultiLvlLbl val="0"/>
      </c:catAx>
      <c:valAx>
        <c:axId val="65650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65650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18</xdr:row>
      <xdr:rowOff>47625</xdr:rowOff>
    </xdr:from>
    <xdr:to>
      <xdr:col>15</xdr:col>
      <xdr:colOff>571500</xdr:colOff>
      <xdr:row>18</xdr:row>
      <xdr:rowOff>581025</xdr:rowOff>
    </xdr:to>
    <xdr:pic>
      <xdr:nvPicPr>
        <xdr:cNvPr id="70" name="Imagem 69" descr="1.jpg">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 cstate="print"/>
        <a:srcRect l="12621" t="8015" r="13592" b="4962"/>
        <a:stretch>
          <a:fillRect/>
        </a:stretch>
      </xdr:blipFill>
      <xdr:spPr>
        <a:xfrm>
          <a:off x="7362825" y="981075"/>
          <a:ext cx="533400" cy="533400"/>
        </a:xfrm>
        <a:prstGeom prst="rect">
          <a:avLst/>
        </a:prstGeom>
      </xdr:spPr>
    </xdr:pic>
    <xdr:clientData/>
  </xdr:twoCellAnchor>
  <xdr:twoCellAnchor editAs="oneCell">
    <xdr:from>
      <xdr:col>17</xdr:col>
      <xdr:colOff>28575</xdr:colOff>
      <xdr:row>18</xdr:row>
      <xdr:rowOff>57151</xdr:rowOff>
    </xdr:from>
    <xdr:to>
      <xdr:col>17</xdr:col>
      <xdr:colOff>561375</xdr:colOff>
      <xdr:row>18</xdr:row>
      <xdr:rowOff>579338</xdr:rowOff>
    </xdr:to>
    <xdr:pic>
      <xdr:nvPicPr>
        <xdr:cNvPr id="71" name="Imagem 70" descr="2.jpg">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 cstate="print"/>
        <a:srcRect l="10494" t="12037" r="12037" b="12037"/>
        <a:stretch>
          <a:fillRect/>
        </a:stretch>
      </xdr:blipFill>
      <xdr:spPr>
        <a:xfrm>
          <a:off x="7962900" y="990601"/>
          <a:ext cx="532800" cy="522187"/>
        </a:xfrm>
        <a:prstGeom prst="rect">
          <a:avLst/>
        </a:prstGeom>
      </xdr:spPr>
    </xdr:pic>
    <xdr:clientData/>
  </xdr:twoCellAnchor>
  <xdr:twoCellAnchor editAs="oneCell">
    <xdr:from>
      <xdr:col>19</xdr:col>
      <xdr:colOff>28575</xdr:colOff>
      <xdr:row>18</xdr:row>
      <xdr:rowOff>57150</xdr:rowOff>
    </xdr:from>
    <xdr:to>
      <xdr:col>19</xdr:col>
      <xdr:colOff>561375</xdr:colOff>
      <xdr:row>18</xdr:row>
      <xdr:rowOff>589950</xdr:rowOff>
    </xdr:to>
    <xdr:pic>
      <xdr:nvPicPr>
        <xdr:cNvPr id="72" name="Imagem 71" descr="3.jpg">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3" cstate="print"/>
        <a:srcRect l="3646" t="2604" r="3646" b="4688"/>
        <a:stretch>
          <a:fillRect/>
        </a:stretch>
      </xdr:blipFill>
      <xdr:spPr>
        <a:xfrm>
          <a:off x="8572500" y="990600"/>
          <a:ext cx="532800" cy="532800"/>
        </a:xfrm>
        <a:prstGeom prst="rect">
          <a:avLst/>
        </a:prstGeom>
      </xdr:spPr>
    </xdr:pic>
    <xdr:clientData/>
  </xdr:twoCellAnchor>
  <xdr:twoCellAnchor editAs="oneCell">
    <xdr:from>
      <xdr:col>21</xdr:col>
      <xdr:colOff>47625</xdr:colOff>
      <xdr:row>18</xdr:row>
      <xdr:rowOff>66675</xdr:rowOff>
    </xdr:from>
    <xdr:to>
      <xdr:col>21</xdr:col>
      <xdr:colOff>580425</xdr:colOff>
      <xdr:row>18</xdr:row>
      <xdr:rowOff>595439</xdr:rowOff>
    </xdr:to>
    <xdr:pic>
      <xdr:nvPicPr>
        <xdr:cNvPr id="73" name="Imagem 72" descr="4.png">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4" cstate="print"/>
        <a:srcRect l="20448" t="9560" r="19461" b="10926"/>
        <a:stretch>
          <a:fillRect/>
        </a:stretch>
      </xdr:blipFill>
      <xdr:spPr>
        <a:xfrm>
          <a:off x="9201150" y="1000125"/>
          <a:ext cx="532800" cy="528764"/>
        </a:xfrm>
        <a:prstGeom prst="rect">
          <a:avLst/>
        </a:prstGeom>
      </xdr:spPr>
    </xdr:pic>
    <xdr:clientData/>
  </xdr:twoCellAnchor>
  <xdr:twoCellAnchor editAs="oneCell">
    <xdr:from>
      <xdr:col>21</xdr:col>
      <xdr:colOff>176894</xdr:colOff>
      <xdr:row>53</xdr:row>
      <xdr:rowOff>43087</xdr:rowOff>
    </xdr:from>
    <xdr:to>
      <xdr:col>22</xdr:col>
      <xdr:colOff>31578</xdr:colOff>
      <xdr:row>54</xdr:row>
      <xdr:rowOff>122463</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831287" y="12194266"/>
          <a:ext cx="467006" cy="44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46</xdr:col>
      <xdr:colOff>95251</xdr:colOff>
      <xdr:row>0</xdr:row>
      <xdr:rowOff>142875</xdr:rowOff>
    </xdr:from>
    <xdr:to>
      <xdr:col>48</xdr:col>
      <xdr:colOff>95251</xdr:colOff>
      <xdr:row>2</xdr:row>
      <xdr:rowOff>100852</xdr:rowOff>
    </xdr:to>
    <xdr:sp macro="" textlink="">
      <xdr:nvSpPr>
        <xdr:cNvPr id="2" name="Retângulo 1">
          <a:extLst>
            <a:ext uri="{FF2B5EF4-FFF2-40B4-BE49-F238E27FC236}">
              <a16:creationId xmlns:a16="http://schemas.microsoft.com/office/drawing/2014/main" id="{00000000-0008-0000-0100-000002000000}"/>
            </a:ext>
          </a:extLst>
        </xdr:cNvPr>
        <xdr:cNvSpPr/>
      </xdr:nvSpPr>
      <xdr:spPr>
        <a:xfrm>
          <a:off x="28625427" y="142875"/>
          <a:ext cx="1210236" cy="338977"/>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ysClr val="windowText" lastClr="000000"/>
              </a:solidFill>
            </a:rPr>
            <a:t>Conhecimento</a:t>
          </a:r>
        </a:p>
      </xdr:txBody>
    </xdr:sp>
    <xdr:clientData/>
  </xdr:twoCellAnchor>
  <xdr:twoCellAnchor>
    <xdr:from>
      <xdr:col>46</xdr:col>
      <xdr:colOff>84045</xdr:colOff>
      <xdr:row>3</xdr:row>
      <xdr:rowOff>48186</xdr:rowOff>
    </xdr:from>
    <xdr:to>
      <xdr:col>48</xdr:col>
      <xdr:colOff>84045</xdr:colOff>
      <xdr:row>4</xdr:row>
      <xdr:rowOff>168088</xdr:rowOff>
    </xdr:to>
    <xdr:sp macro="" textlink="">
      <xdr:nvSpPr>
        <xdr:cNvPr id="3" name="Retângulo 2">
          <a:extLst>
            <a:ext uri="{FF2B5EF4-FFF2-40B4-BE49-F238E27FC236}">
              <a16:creationId xmlns:a16="http://schemas.microsoft.com/office/drawing/2014/main" id="{00000000-0008-0000-0100-000003000000}"/>
            </a:ext>
          </a:extLst>
        </xdr:cNvPr>
        <xdr:cNvSpPr/>
      </xdr:nvSpPr>
      <xdr:spPr>
        <a:xfrm>
          <a:off x="28614221" y="619686"/>
          <a:ext cx="1210236" cy="310402"/>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Habilidade</a:t>
          </a:r>
        </a:p>
      </xdr:txBody>
    </xdr:sp>
    <xdr:clientData/>
  </xdr:twoCellAnchor>
  <xdr:twoCellAnchor>
    <xdr:from>
      <xdr:col>46</xdr:col>
      <xdr:colOff>84046</xdr:colOff>
      <xdr:row>5</xdr:row>
      <xdr:rowOff>68916</xdr:rowOff>
    </xdr:from>
    <xdr:to>
      <xdr:col>48</xdr:col>
      <xdr:colOff>84046</xdr:colOff>
      <xdr:row>6</xdr:row>
      <xdr:rowOff>112059</xdr:rowOff>
    </xdr:to>
    <xdr:sp macro="" textlink="">
      <xdr:nvSpPr>
        <xdr:cNvPr id="4" name="Retângulo 3">
          <a:extLst>
            <a:ext uri="{FF2B5EF4-FFF2-40B4-BE49-F238E27FC236}">
              <a16:creationId xmlns:a16="http://schemas.microsoft.com/office/drawing/2014/main" id="{00000000-0008-0000-0100-000004000000}"/>
            </a:ext>
          </a:extLst>
        </xdr:cNvPr>
        <xdr:cNvSpPr/>
      </xdr:nvSpPr>
      <xdr:spPr>
        <a:xfrm>
          <a:off x="28614222" y="1021416"/>
          <a:ext cx="1210236" cy="233643"/>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Atitude</a:t>
          </a:r>
        </a:p>
      </xdr:txBody>
    </xdr:sp>
    <xdr:clientData/>
  </xdr:twoCellAnchor>
  <xdr:twoCellAnchor>
    <xdr:from>
      <xdr:col>0</xdr:col>
      <xdr:colOff>134470</xdr:colOff>
      <xdr:row>13</xdr:row>
      <xdr:rowOff>78442</xdr:rowOff>
    </xdr:from>
    <xdr:to>
      <xdr:col>7</xdr:col>
      <xdr:colOff>381000</xdr:colOff>
      <xdr:row>15</xdr:row>
      <xdr:rowOff>156881</xdr:rowOff>
    </xdr:to>
    <xdr:sp macro="" textlink="">
      <xdr:nvSpPr>
        <xdr:cNvPr id="5" name="Rectangle 4">
          <a:extLst>
            <a:ext uri="{FF2B5EF4-FFF2-40B4-BE49-F238E27FC236}">
              <a16:creationId xmlns:a16="http://schemas.microsoft.com/office/drawing/2014/main" id="{2F22BE63-842D-4923-96CC-1D81012F0952}"/>
            </a:ext>
          </a:extLst>
        </xdr:cNvPr>
        <xdr:cNvSpPr/>
      </xdr:nvSpPr>
      <xdr:spPr>
        <a:xfrm>
          <a:off x="134470" y="2554942"/>
          <a:ext cx="4896971" cy="4594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Caso insira mais linhas, lembre de arrastar a formula das</a:t>
          </a:r>
          <a:r>
            <a:rPr lang="pt-BR" sz="1100" baseline="0"/>
            <a:t> colunas AA até AT;</a:t>
          </a:r>
        </a:p>
        <a:p>
          <a:pPr algn="l"/>
          <a:r>
            <a:rPr lang="pt-BR" sz="1100"/>
            <a:t>Para atualizar</a:t>
          </a:r>
          <a:r>
            <a:rPr lang="pt-BR" sz="1100" baseline="0"/>
            <a:t> os valores no gráfico, vá em dados e clique em "Atualizar Tudo"</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123825</xdr:rowOff>
    </xdr:from>
    <xdr:to>
      <xdr:col>0</xdr:col>
      <xdr:colOff>3600450</xdr:colOff>
      <xdr:row>7</xdr:row>
      <xdr:rowOff>114300</xdr:rowOff>
    </xdr:to>
    <xdr:sp macro="" textlink="">
      <xdr:nvSpPr>
        <xdr:cNvPr id="2" name="Retângulo 10">
          <a:extLst>
            <a:ext uri="{FF2B5EF4-FFF2-40B4-BE49-F238E27FC236}">
              <a16:creationId xmlns:a16="http://schemas.microsoft.com/office/drawing/2014/main" id="{39E2F1C3-A8D9-41F7-9DDF-10D46BD2DE36}"/>
            </a:ext>
          </a:extLst>
        </xdr:cNvPr>
        <xdr:cNvSpPr/>
      </xdr:nvSpPr>
      <xdr:spPr>
        <a:xfrm>
          <a:off x="28575" y="123825"/>
          <a:ext cx="3571875" cy="266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pt-BR" sz="1200">
              <a:solidFill>
                <a:schemeClr val="lt1"/>
              </a:solidFill>
              <a:effectLst/>
              <a:latin typeface="+mn-lt"/>
              <a:ea typeface="+mn-ea"/>
              <a:cs typeface="+mn-cs"/>
            </a:rPr>
            <a:t>1.</a:t>
          </a:r>
          <a:r>
            <a:rPr lang="pt-BR" sz="1200" baseline="0">
              <a:solidFill>
                <a:schemeClr val="lt1"/>
              </a:solidFill>
              <a:effectLst/>
              <a:latin typeface="+mn-lt"/>
              <a:ea typeface="+mn-ea"/>
              <a:cs typeface="+mn-cs"/>
            </a:rPr>
            <a:t> Sei quais partes compõe um computador.</a:t>
          </a:r>
          <a:endParaRPr lang="pt-BR" sz="1200">
            <a:effectLst/>
          </a:endParaRPr>
        </a:p>
        <a:p>
          <a:r>
            <a:rPr lang="pt-BR" sz="1200" baseline="0">
              <a:solidFill>
                <a:schemeClr val="lt1"/>
              </a:solidFill>
              <a:effectLst/>
              <a:latin typeface="+mn-lt"/>
              <a:ea typeface="+mn-ea"/>
              <a:cs typeface="+mn-cs"/>
            </a:rPr>
            <a:t>2. Sei organizar arquivos documentos e programas no computador.</a:t>
          </a:r>
          <a:endParaRPr lang="pt-BR" sz="1200">
            <a:effectLst/>
          </a:endParaRPr>
        </a:p>
        <a:p>
          <a:r>
            <a:rPr lang="pt-BR" sz="1200" baseline="0">
              <a:solidFill>
                <a:schemeClr val="lt1"/>
              </a:solidFill>
              <a:effectLst/>
              <a:latin typeface="+mn-lt"/>
              <a:ea typeface="+mn-ea"/>
              <a:cs typeface="+mn-cs"/>
            </a:rPr>
            <a:t>3. Sei qual software utilizar para criar e editar planilhas.</a:t>
          </a:r>
          <a:endParaRPr lang="pt-BR" sz="1200">
            <a:effectLst/>
          </a:endParaRPr>
        </a:p>
        <a:p>
          <a:r>
            <a:rPr lang="pt-BR" sz="1200" baseline="0">
              <a:solidFill>
                <a:schemeClr val="lt1"/>
              </a:solidFill>
              <a:effectLst/>
              <a:latin typeface="+mn-lt"/>
              <a:ea typeface="+mn-ea"/>
              <a:cs typeface="+mn-cs"/>
            </a:rPr>
            <a:t>4. Sei qual software utilizar para criar e editar textos.</a:t>
          </a:r>
          <a:endParaRPr lang="pt-BR" sz="1200">
            <a:effectLst/>
          </a:endParaRPr>
        </a:p>
        <a:p>
          <a:r>
            <a:rPr lang="pt-BR" sz="1200" baseline="0">
              <a:solidFill>
                <a:schemeClr val="lt1"/>
              </a:solidFill>
              <a:effectLst/>
              <a:latin typeface="+mn-lt"/>
              <a:ea typeface="+mn-ea"/>
              <a:cs typeface="+mn-cs"/>
            </a:rPr>
            <a:t>5. Sei qual software utilizar para criar e editar apresentações.</a:t>
          </a:r>
          <a:endParaRPr lang="pt-BR" sz="1200">
            <a:effectLst/>
          </a:endParaRPr>
        </a:p>
        <a:p>
          <a:r>
            <a:rPr lang="pt-BR" sz="1200" baseline="0">
              <a:solidFill>
                <a:schemeClr val="lt1"/>
              </a:solidFill>
              <a:effectLst/>
              <a:latin typeface="+mn-lt"/>
              <a:ea typeface="+mn-ea"/>
              <a:cs typeface="+mn-cs"/>
            </a:rPr>
            <a:t>6. Sei como enviar um e-mail.</a:t>
          </a:r>
          <a:endParaRPr lang="pt-BR" sz="1200">
            <a:effectLst/>
          </a:endParaRPr>
        </a:p>
        <a:p>
          <a:r>
            <a:rPr lang="pt-BR" sz="1200" baseline="0">
              <a:solidFill>
                <a:schemeClr val="lt1"/>
              </a:solidFill>
              <a:effectLst/>
              <a:latin typeface="+mn-lt"/>
              <a:ea typeface="+mn-ea"/>
              <a:cs typeface="+mn-cs"/>
            </a:rPr>
            <a:t>7. Sei quais fontes são confiáveis para pesquisar na internet.</a:t>
          </a:r>
          <a:endParaRPr lang="pt-BR" sz="1200">
            <a:effectLst/>
          </a:endParaRPr>
        </a:p>
        <a:p>
          <a:r>
            <a:rPr lang="pt-BR" sz="1200" baseline="0">
              <a:solidFill>
                <a:schemeClr val="lt1"/>
              </a:solidFill>
              <a:effectLst/>
              <a:latin typeface="+mn-lt"/>
              <a:ea typeface="+mn-ea"/>
              <a:cs typeface="+mn-cs"/>
            </a:rPr>
            <a:t>8. Sou capaz de criar apresentações (incluindo sons e imagens).</a:t>
          </a:r>
          <a:endParaRPr lang="pt-BR" sz="1200">
            <a:effectLst/>
          </a:endParaRPr>
        </a:p>
      </xdr:txBody>
    </xdr:sp>
    <xdr:clientData/>
  </xdr:twoCellAnchor>
  <xdr:twoCellAnchor>
    <xdr:from>
      <xdr:col>0</xdr:col>
      <xdr:colOff>28576</xdr:colOff>
      <xdr:row>8</xdr:row>
      <xdr:rowOff>9525</xdr:rowOff>
    </xdr:from>
    <xdr:to>
      <xdr:col>0</xdr:col>
      <xdr:colOff>3590925</xdr:colOff>
      <xdr:row>25</xdr:row>
      <xdr:rowOff>66675</xdr:rowOff>
    </xdr:to>
    <xdr:sp macro="" textlink="">
      <xdr:nvSpPr>
        <xdr:cNvPr id="3" name="Retângulo 11">
          <a:extLst>
            <a:ext uri="{FF2B5EF4-FFF2-40B4-BE49-F238E27FC236}">
              <a16:creationId xmlns:a16="http://schemas.microsoft.com/office/drawing/2014/main" id="{174054AA-A52D-4633-8323-274F6C9AAC26}"/>
            </a:ext>
          </a:extLst>
        </xdr:cNvPr>
        <xdr:cNvSpPr/>
      </xdr:nvSpPr>
      <xdr:spPr>
        <a:xfrm>
          <a:off x="28576" y="2876550"/>
          <a:ext cx="3562349" cy="3295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pt-BR" sz="1200" b="0" i="0">
              <a:solidFill>
                <a:schemeClr val="lt1"/>
              </a:solidFill>
              <a:effectLst/>
              <a:latin typeface="+mn-lt"/>
              <a:ea typeface="+mn-ea"/>
              <a:cs typeface="+mn-cs"/>
            </a:rPr>
            <a:t>9. Sou capaz de formatar textos (incluindo imagens).</a:t>
          </a:r>
          <a:endParaRPr lang="pt-BR" sz="1200">
            <a:effectLst/>
          </a:endParaRPr>
        </a:p>
        <a:p>
          <a:pPr algn="l"/>
          <a:r>
            <a:rPr lang="pt-BR" sz="1200"/>
            <a:t>10. Sou capaz de criar planilhas (aplicando fórmulas e gráficos).</a:t>
          </a:r>
        </a:p>
        <a:p>
          <a:pPr algn="l"/>
          <a:r>
            <a:rPr lang="pt-BR" sz="1200"/>
            <a:t>11. Sou</a:t>
          </a:r>
          <a:r>
            <a:rPr lang="pt-BR" sz="1200" baseline="0"/>
            <a:t> capaz de localizar na internet as informações que necessito para minhas atividades.</a:t>
          </a:r>
        </a:p>
        <a:p>
          <a:pPr algn="l"/>
          <a:r>
            <a:rPr lang="pt-BR" sz="1200"/>
            <a:t>12.  Sou capaz de identificar qual programa necessito para solucionar um problema</a:t>
          </a:r>
          <a:r>
            <a:rPr lang="pt-BR" sz="1200" baseline="0"/>
            <a:t> ou desenvolver uma atividade.</a:t>
          </a:r>
        </a:p>
        <a:p>
          <a:pPr algn="l"/>
          <a:r>
            <a:rPr lang="pt-BR" sz="1200" baseline="0"/>
            <a:t>13. Busco soluções para os problemas do dia-a-dia através da informática.</a:t>
          </a:r>
        </a:p>
        <a:p>
          <a:pPr algn="l"/>
          <a:r>
            <a:rPr lang="pt-BR" sz="1200" baseline="0"/>
            <a:t>14. Procuro buscar novos conhecimentos na área da informática.</a:t>
          </a:r>
        </a:p>
        <a:p>
          <a:pPr algn="l"/>
          <a:r>
            <a:rPr lang="pt-BR" sz="1200" baseline="0"/>
            <a:t>15. Disponho-me a transmitir o que aprendi para familiares e amigos.</a:t>
          </a:r>
        </a:p>
        <a:p>
          <a:pPr algn="l"/>
          <a:r>
            <a:rPr lang="pt-BR" sz="1200" baseline="0"/>
            <a:t>16. Utilizo fontes confiáveis para pesquisar na internet.</a:t>
          </a:r>
        </a:p>
        <a:p>
          <a:pPr algn="l"/>
          <a:endParaRPr lang="pt-BR" sz="1100"/>
        </a:p>
      </xdr:txBody>
    </xdr:sp>
    <xdr:clientData/>
  </xdr:twoCellAnchor>
  <xdr:twoCellAnchor>
    <xdr:from>
      <xdr:col>0</xdr:col>
      <xdr:colOff>3676650</xdr:colOff>
      <xdr:row>11</xdr:row>
      <xdr:rowOff>76200</xdr:rowOff>
    </xdr:from>
    <xdr:to>
      <xdr:col>5</xdr:col>
      <xdr:colOff>9525</xdr:colOff>
      <xdr:row>25</xdr:row>
      <xdr:rowOff>28575</xdr:rowOff>
    </xdr:to>
    <xdr:graphicFrame macro="">
      <xdr:nvGraphicFramePr>
        <xdr:cNvPr id="4" name="Chart 3">
          <a:extLst>
            <a:ext uri="{FF2B5EF4-FFF2-40B4-BE49-F238E27FC236}">
              <a16:creationId xmlns:a16="http://schemas.microsoft.com/office/drawing/2014/main" id="{F548D3EA-3EFA-46AF-B1A6-806420D6F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57150</xdr:colOff>
      <xdr:row>0</xdr:row>
      <xdr:rowOff>47625</xdr:rowOff>
    </xdr:from>
    <xdr:to>
      <xdr:col>2</xdr:col>
      <xdr:colOff>657225</xdr:colOff>
      <xdr:row>0</xdr:row>
      <xdr:rowOff>1428750</xdr:rowOff>
    </xdr:to>
    <mc:AlternateContent xmlns:mc="http://schemas.openxmlformats.org/markup-compatibility/2006" xmlns:a14="http://schemas.microsoft.com/office/drawing/2010/main">
      <mc:Choice Requires="a14">
        <xdr:graphicFrame macro="">
          <xdr:nvGraphicFramePr>
            <xdr:cNvPr id="5" name="Nome">
              <a:extLst>
                <a:ext uri="{FF2B5EF4-FFF2-40B4-BE49-F238E27FC236}">
                  <a16:creationId xmlns:a16="http://schemas.microsoft.com/office/drawing/2014/main" id="{ABF8A405-B29E-4F73-B122-647056B27A12}"/>
                </a:ext>
              </a:extLst>
            </xdr:cNvPr>
            <xdr:cNvGraphicFramePr/>
          </xdr:nvGraphicFramePr>
          <xdr:xfrm>
            <a:off x="0" y="0"/>
            <a:ext cx="0" cy="0"/>
          </xdr:xfrm>
          <a:graphic>
            <a:graphicData uri="http://schemas.microsoft.com/office/drawing/2010/slicer">
              <sle:slicer xmlns:sle="http://schemas.microsoft.com/office/drawing/2010/slicer" name="Nome"/>
            </a:graphicData>
          </a:graphic>
        </xdr:graphicFrame>
      </mc:Choice>
      <mc:Fallback xmlns="">
        <xdr:sp macro="" textlink="">
          <xdr:nvSpPr>
            <xdr:cNvPr id="0" name=""/>
            <xdr:cNvSpPr>
              <a:spLocks noTextEdit="1"/>
            </xdr:cNvSpPr>
          </xdr:nvSpPr>
          <xdr:spPr>
            <a:xfrm>
              <a:off x="3743325" y="47625"/>
              <a:ext cx="1609725" cy="1381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695325</xdr:colOff>
      <xdr:row>0</xdr:row>
      <xdr:rowOff>57150</xdr:rowOff>
    </xdr:from>
    <xdr:to>
      <xdr:col>4</xdr:col>
      <xdr:colOff>742950</xdr:colOff>
      <xdr:row>0</xdr:row>
      <xdr:rowOff>1438275</xdr:rowOff>
    </xdr:to>
    <mc:AlternateContent xmlns:mc="http://schemas.openxmlformats.org/markup-compatibility/2006" xmlns:a14="http://schemas.microsoft.com/office/drawing/2010/main">
      <mc:Choice Requires="a14">
        <xdr:graphicFrame macro="">
          <xdr:nvGraphicFramePr>
            <xdr:cNvPr id="6" name="Idade">
              <a:extLst>
                <a:ext uri="{FF2B5EF4-FFF2-40B4-BE49-F238E27FC236}">
                  <a16:creationId xmlns:a16="http://schemas.microsoft.com/office/drawing/2014/main" id="{9905D848-FE94-4B25-8C4D-FAC97248110B}"/>
                </a:ext>
              </a:extLst>
            </xdr:cNvPr>
            <xdr:cNvGraphicFramePr/>
          </xdr:nvGraphicFramePr>
          <xdr:xfrm>
            <a:off x="0" y="0"/>
            <a:ext cx="0" cy="0"/>
          </xdr:xfrm>
          <a:graphic>
            <a:graphicData uri="http://schemas.microsoft.com/office/drawing/2010/slicer">
              <sle:slicer xmlns:sle="http://schemas.microsoft.com/office/drawing/2010/slicer" name="Idade"/>
            </a:graphicData>
          </a:graphic>
        </xdr:graphicFrame>
      </mc:Choice>
      <mc:Fallback xmlns="">
        <xdr:sp macro="" textlink="">
          <xdr:nvSpPr>
            <xdr:cNvPr id="0" name=""/>
            <xdr:cNvSpPr>
              <a:spLocks noTextEdit="1"/>
            </xdr:cNvSpPr>
          </xdr:nvSpPr>
          <xdr:spPr>
            <a:xfrm>
              <a:off x="5391150" y="57150"/>
              <a:ext cx="1609725" cy="1381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28575</xdr:colOff>
      <xdr:row>0</xdr:row>
      <xdr:rowOff>57150</xdr:rowOff>
    </xdr:from>
    <xdr:to>
      <xdr:col>7</xdr:col>
      <xdr:colOff>342900</xdr:colOff>
      <xdr:row>0</xdr:row>
      <xdr:rowOff>1438275</xdr:rowOff>
    </xdr:to>
    <mc:AlternateContent xmlns:mc="http://schemas.openxmlformats.org/markup-compatibility/2006" xmlns:a14="http://schemas.microsoft.com/office/drawing/2010/main">
      <mc:Choice Requires="a14">
        <xdr:graphicFrame macro="">
          <xdr:nvGraphicFramePr>
            <xdr:cNvPr id="7" name="Série">
              <a:extLst>
                <a:ext uri="{FF2B5EF4-FFF2-40B4-BE49-F238E27FC236}">
                  <a16:creationId xmlns:a16="http://schemas.microsoft.com/office/drawing/2014/main" id="{97545EC4-7FF2-4822-A666-79BD4340516E}"/>
                </a:ext>
              </a:extLst>
            </xdr:cNvPr>
            <xdr:cNvGraphicFramePr/>
          </xdr:nvGraphicFramePr>
          <xdr:xfrm>
            <a:off x="0" y="0"/>
            <a:ext cx="0" cy="0"/>
          </xdr:xfrm>
          <a:graphic>
            <a:graphicData uri="http://schemas.microsoft.com/office/drawing/2010/slicer">
              <sle:slicer xmlns:sle="http://schemas.microsoft.com/office/drawing/2010/slicer" name="Série"/>
            </a:graphicData>
          </a:graphic>
        </xdr:graphicFrame>
      </mc:Choice>
      <mc:Fallback xmlns="">
        <xdr:sp macro="" textlink="">
          <xdr:nvSpPr>
            <xdr:cNvPr id="0" name=""/>
            <xdr:cNvSpPr>
              <a:spLocks noTextEdit="1"/>
            </xdr:cNvSpPr>
          </xdr:nvSpPr>
          <xdr:spPr>
            <a:xfrm>
              <a:off x="7038975" y="57150"/>
              <a:ext cx="1609725" cy="1381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409575</xdr:colOff>
      <xdr:row>0</xdr:row>
      <xdr:rowOff>47625</xdr:rowOff>
    </xdr:from>
    <xdr:to>
      <xdr:col>9</xdr:col>
      <xdr:colOff>457200</xdr:colOff>
      <xdr:row>0</xdr:row>
      <xdr:rowOff>1428750</xdr:rowOff>
    </xdr:to>
    <mc:AlternateContent xmlns:mc="http://schemas.openxmlformats.org/markup-compatibility/2006" xmlns:a14="http://schemas.microsoft.com/office/drawing/2010/main">
      <mc:Choice Requires="a14">
        <xdr:graphicFrame macro="">
          <xdr:nvGraphicFramePr>
            <xdr:cNvPr id="8" name="Gênero">
              <a:extLst>
                <a:ext uri="{FF2B5EF4-FFF2-40B4-BE49-F238E27FC236}">
                  <a16:creationId xmlns:a16="http://schemas.microsoft.com/office/drawing/2014/main" id="{E1AE9427-E132-4A3D-B32F-0C72113DEA0E}"/>
                </a:ext>
              </a:extLst>
            </xdr:cNvPr>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mlns="">
        <xdr:sp macro="" textlink="">
          <xdr:nvSpPr>
            <xdr:cNvPr id="0" name=""/>
            <xdr:cNvSpPr>
              <a:spLocks noTextEdit="1"/>
            </xdr:cNvSpPr>
          </xdr:nvSpPr>
          <xdr:spPr>
            <a:xfrm>
              <a:off x="8715375" y="47625"/>
              <a:ext cx="1609725" cy="1381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504825</xdr:colOff>
      <xdr:row>0</xdr:row>
      <xdr:rowOff>47625</xdr:rowOff>
    </xdr:from>
    <xdr:to>
      <xdr:col>12</xdr:col>
      <xdr:colOff>114300</xdr:colOff>
      <xdr:row>0</xdr:row>
      <xdr:rowOff>1428750</xdr:rowOff>
    </xdr:to>
    <mc:AlternateContent xmlns:mc="http://schemas.openxmlformats.org/markup-compatibility/2006" xmlns:a14="http://schemas.microsoft.com/office/drawing/2010/main">
      <mc:Choice Requires="a14">
        <xdr:graphicFrame macro="">
          <xdr:nvGraphicFramePr>
            <xdr:cNvPr id="9" name="Voce mora em">
              <a:extLst>
                <a:ext uri="{FF2B5EF4-FFF2-40B4-BE49-F238E27FC236}">
                  <a16:creationId xmlns:a16="http://schemas.microsoft.com/office/drawing/2014/main" id="{B186022A-7ECC-45A0-9A00-464BFDB9A82D}"/>
                </a:ext>
              </a:extLst>
            </xdr:cNvPr>
            <xdr:cNvGraphicFramePr/>
          </xdr:nvGraphicFramePr>
          <xdr:xfrm>
            <a:off x="0" y="0"/>
            <a:ext cx="0" cy="0"/>
          </xdr:xfrm>
          <a:graphic>
            <a:graphicData uri="http://schemas.microsoft.com/office/drawing/2010/slicer">
              <sle:slicer xmlns:sle="http://schemas.microsoft.com/office/drawing/2010/slicer" name="Voce mora em"/>
            </a:graphicData>
          </a:graphic>
        </xdr:graphicFrame>
      </mc:Choice>
      <mc:Fallback xmlns="">
        <xdr:sp macro="" textlink="">
          <xdr:nvSpPr>
            <xdr:cNvPr id="0" name=""/>
            <xdr:cNvSpPr>
              <a:spLocks noTextEdit="1"/>
            </xdr:cNvSpPr>
          </xdr:nvSpPr>
          <xdr:spPr>
            <a:xfrm>
              <a:off x="10372725" y="47625"/>
              <a:ext cx="1609725" cy="1381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152400</xdr:colOff>
      <xdr:row>0</xdr:row>
      <xdr:rowOff>47625</xdr:rowOff>
    </xdr:from>
    <xdr:to>
      <xdr:col>14</xdr:col>
      <xdr:colOff>200025</xdr:colOff>
      <xdr:row>0</xdr:row>
      <xdr:rowOff>1428750</xdr:rowOff>
    </xdr:to>
    <mc:AlternateContent xmlns:mc="http://schemas.openxmlformats.org/markup-compatibility/2006" xmlns:a14="http://schemas.microsoft.com/office/drawing/2010/main">
      <mc:Choice Requires="a14">
        <xdr:graphicFrame macro="">
          <xdr:nvGraphicFramePr>
            <xdr:cNvPr id="10" name="Você prefere:">
              <a:extLst>
                <a:ext uri="{FF2B5EF4-FFF2-40B4-BE49-F238E27FC236}">
                  <a16:creationId xmlns:a16="http://schemas.microsoft.com/office/drawing/2014/main" id="{6C897704-73DA-4E43-B428-2897EFF0C6C8}"/>
                </a:ext>
              </a:extLst>
            </xdr:cNvPr>
            <xdr:cNvGraphicFramePr/>
          </xdr:nvGraphicFramePr>
          <xdr:xfrm>
            <a:off x="0" y="0"/>
            <a:ext cx="0" cy="0"/>
          </xdr:xfrm>
          <a:graphic>
            <a:graphicData uri="http://schemas.microsoft.com/office/drawing/2010/slicer">
              <sle:slicer xmlns:sle="http://schemas.microsoft.com/office/drawing/2010/slicer" name="Você prefere:"/>
            </a:graphicData>
          </a:graphic>
        </xdr:graphicFrame>
      </mc:Choice>
      <mc:Fallback xmlns="">
        <xdr:sp macro="" textlink="">
          <xdr:nvSpPr>
            <xdr:cNvPr id="0" name=""/>
            <xdr:cNvSpPr>
              <a:spLocks noTextEdit="1"/>
            </xdr:cNvSpPr>
          </xdr:nvSpPr>
          <xdr:spPr>
            <a:xfrm>
              <a:off x="12020550" y="47625"/>
              <a:ext cx="1609725" cy="1381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xdr:colOff>
      <xdr:row>11</xdr:row>
      <xdr:rowOff>76200</xdr:rowOff>
    </xdr:from>
    <xdr:to>
      <xdr:col>9</xdr:col>
      <xdr:colOff>714375</xdr:colOff>
      <xdr:row>25</xdr:row>
      <xdr:rowOff>28575</xdr:rowOff>
    </xdr:to>
    <xdr:graphicFrame macro="">
      <xdr:nvGraphicFramePr>
        <xdr:cNvPr id="11" name="Chart 10">
          <a:extLst>
            <a:ext uri="{FF2B5EF4-FFF2-40B4-BE49-F238E27FC236}">
              <a16:creationId xmlns:a16="http://schemas.microsoft.com/office/drawing/2014/main" id="{11FAA756-042D-47B5-8547-F4D2DBB7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xdr:colOff>
      <xdr:row>11</xdr:row>
      <xdr:rowOff>47625</xdr:rowOff>
    </xdr:from>
    <xdr:to>
      <xdr:col>14</xdr:col>
      <xdr:colOff>733425</xdr:colOff>
      <xdr:row>25</xdr:row>
      <xdr:rowOff>123825</xdr:rowOff>
    </xdr:to>
    <xdr:graphicFrame macro="">
      <xdr:nvGraphicFramePr>
        <xdr:cNvPr id="12" name="Chart 11">
          <a:extLst>
            <a:ext uri="{FF2B5EF4-FFF2-40B4-BE49-F238E27FC236}">
              <a16:creationId xmlns:a16="http://schemas.microsoft.com/office/drawing/2014/main" id="{E22B8667-AC32-45C6-988E-99F3B9414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Alexandre Liachi" refreshedDate="44304.548188310182" createdVersion="6" refreshedVersion="7" minRefreshableVersion="3" recordCount="31" xr:uid="{DFB58E7E-60BB-419E-A7DC-D65DBFF7E119}">
  <cacheSource type="worksheet">
    <worksheetSource ref="A1:AT1048576" sheet="GP1 - Resultado"/>
  </cacheSource>
  <cacheFields count="47">
    <cacheField name="Data de Resposta" numFmtId="14">
      <sharedItems containsNonDate="0" containsDate="1" containsString="0" containsBlank="1" minDate="2017-09-30T00:00:00" maxDate="2017-11-19T00:00:00" count="4">
        <d v="2017-09-30T00:00:00"/>
        <d v="2017-10-07T00:00:00"/>
        <d v="2017-11-18T00:00:00"/>
        <m/>
      </sharedItems>
      <fieldGroup par="46" base="0">
        <rangePr groupBy="days" startDate="2017-09-30T00:00:00" endDate="2017-11-19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19/11/2017"/>
        </groupItems>
      </fieldGroup>
    </cacheField>
    <cacheField name="Status" numFmtId="14">
      <sharedItems containsBlank="1" count="3">
        <s v="Antes"/>
        <s v="Depois"/>
        <m/>
      </sharedItems>
    </cacheField>
    <cacheField name="Nome" numFmtId="0">
      <sharedItems containsBlank="1" count="7">
        <s v="Victor"/>
        <s v="Kauan"/>
        <s v="Eder"/>
        <s v="Anna"/>
        <s v="Amanda"/>
        <s v="Matteo"/>
        <m/>
      </sharedItems>
    </cacheField>
    <cacheField name="Idade" numFmtId="0">
      <sharedItems containsString="0" containsBlank="1" containsNumber="1" containsInteger="1" minValue="13" maxValue="14" count="3">
        <n v="13"/>
        <n v="14"/>
        <m/>
      </sharedItems>
    </cacheField>
    <cacheField name="Série" numFmtId="0">
      <sharedItems containsString="0" containsBlank="1" containsNumber="1" containsInteger="1" minValue="8" maxValue="9" count="3">
        <n v="8"/>
        <n v="9"/>
        <m/>
      </sharedItems>
    </cacheField>
    <cacheField name="Turno" numFmtId="0">
      <sharedItems containsBlank="1"/>
    </cacheField>
    <cacheField name="Gênero" numFmtId="0">
      <sharedItems containsBlank="1" count="3">
        <s v="Menino"/>
        <s v="Menina"/>
        <m/>
      </sharedItems>
    </cacheField>
    <cacheField name="Voce mora em" numFmtId="0">
      <sharedItems containsBlank="1" count="3">
        <s v="Apto"/>
        <s v="Casa"/>
        <m/>
      </sharedItems>
    </cacheField>
    <cacheField name="Você prefere:" numFmtId="0">
      <sharedItems containsBlank="1" count="4">
        <s v="Fazer esportes"/>
        <s v="Jogar videogame"/>
        <s v="Ler um livro"/>
        <m/>
      </sharedItems>
    </cacheField>
    <cacheField name="Você usa computadores para trabalhos escolares:" numFmtId="0">
      <sharedItems containsBlank="1"/>
    </cacheField>
    <cacheField name="Q1" numFmtId="0">
      <sharedItems containsString="0" containsBlank="1" containsNumber="1" containsInteger="1" minValue="1" maxValue="3"/>
    </cacheField>
    <cacheField name="Q2" numFmtId="0">
      <sharedItems containsString="0" containsBlank="1" containsNumber="1" containsInteger="1" minValue="1" maxValue="4"/>
    </cacheField>
    <cacheField name="Q3" numFmtId="0">
      <sharedItems containsString="0" containsBlank="1" containsNumber="1" containsInteger="1" minValue="1" maxValue="4"/>
    </cacheField>
    <cacheField name="Q4" numFmtId="0">
      <sharedItems containsString="0" containsBlank="1" containsNumber="1" containsInteger="1" minValue="1" maxValue="4"/>
    </cacheField>
    <cacheField name="Q5" numFmtId="0">
      <sharedItems containsString="0" containsBlank="1" containsNumber="1" containsInteger="1" minValue="1" maxValue="4"/>
    </cacheField>
    <cacheField name="Q6" numFmtId="0">
      <sharedItems containsString="0" containsBlank="1" containsNumber="1" containsInteger="1" minValue="1" maxValue="4"/>
    </cacheField>
    <cacheField name="Q7" numFmtId="0">
      <sharedItems containsString="0" containsBlank="1" containsNumber="1" containsInteger="1" minValue="1" maxValue="4"/>
    </cacheField>
    <cacheField name="Q8" numFmtId="0">
      <sharedItems containsString="0" containsBlank="1" containsNumber="1" containsInteger="1" minValue="1" maxValue="4"/>
    </cacheField>
    <cacheField name="Q9" numFmtId="0">
      <sharedItems containsString="0" containsBlank="1" containsNumber="1" containsInteger="1" minValue="1" maxValue="4"/>
    </cacheField>
    <cacheField name="Q10" numFmtId="0">
      <sharedItems containsString="0" containsBlank="1" containsNumber="1" containsInteger="1" minValue="1" maxValue="4"/>
    </cacheField>
    <cacheField name="Q11" numFmtId="0">
      <sharedItems containsString="0" containsBlank="1" containsNumber="1" containsInteger="1" minValue="2" maxValue="4"/>
    </cacheField>
    <cacheField name="Q12" numFmtId="0">
      <sharedItems containsString="0" containsBlank="1" containsNumber="1" containsInteger="1" minValue="1" maxValue="4"/>
    </cacheField>
    <cacheField name="Q13" numFmtId="0">
      <sharedItems containsString="0" containsBlank="1" containsNumber="1" containsInteger="1" minValue="1" maxValue="4"/>
    </cacheField>
    <cacheField name="Q14" numFmtId="0">
      <sharedItems containsString="0" containsBlank="1" containsNumber="1" containsInteger="1" minValue="2" maxValue="4"/>
    </cacheField>
    <cacheField name="Q15" numFmtId="0">
      <sharedItems containsString="0" containsBlank="1" containsNumber="1" containsInteger="1" minValue="1" maxValue="4"/>
    </cacheField>
    <cacheField name="Q16" numFmtId="0">
      <sharedItems containsString="0" containsBlank="1" containsNumber="1" containsInteger="1" minValue="2" maxValue="4"/>
    </cacheField>
    <cacheField name="%Conhecimento" numFmtId="0">
      <sharedItems containsBlank="1" containsMixedTypes="1" containsNumber="1" minValue="0.2857142857142857" maxValue="0.9642857142857143"/>
    </cacheField>
    <cacheField name="%Habilidade" numFmtId="0">
      <sharedItems containsBlank="1" containsMixedTypes="1" containsNumber="1" minValue="0.35" maxValue="1"/>
    </cacheField>
    <cacheField name="%Atitude" numFmtId="0">
      <sharedItems containsBlank="1" containsMixedTypes="1" containsNumber="1" minValue="0.6875" maxValue="1"/>
    </cacheField>
    <cacheField name="PP" numFmtId="0">
      <sharedItems containsString="0" containsBlank="1" containsNumber="1" containsInteger="1" minValue="4" maxValue="4"/>
    </cacheField>
    <cacheField name="%Q1" numFmtId="0">
      <sharedItems containsString="0" containsBlank="1" containsNumber="1" minValue="0" maxValue="0.75"/>
    </cacheField>
    <cacheField name="%Q2" numFmtId="0">
      <sharedItems containsString="0" containsBlank="1" containsNumber="1" minValue="0" maxValue="1"/>
    </cacheField>
    <cacheField name="%Q3" numFmtId="0">
      <sharedItems containsString="0" containsBlank="1" containsNumber="1" minValue="0" maxValue="1"/>
    </cacheField>
    <cacheField name="%Q4" numFmtId="0">
      <sharedItems containsString="0" containsBlank="1" containsNumber="1" minValue="0" maxValue="1"/>
    </cacheField>
    <cacheField name="%Q5" numFmtId="0">
      <sharedItems containsString="0" containsBlank="1" containsNumber="1" minValue="0" maxValue="1"/>
    </cacheField>
    <cacheField name="%Q6" numFmtId="0">
      <sharedItems containsString="0" containsBlank="1" containsNumber="1" minValue="0" maxValue="1"/>
    </cacheField>
    <cacheField name="%Q7" numFmtId="0">
      <sharedItems containsString="0" containsBlank="1" containsNumber="1" minValue="0" maxValue="1"/>
    </cacheField>
    <cacheField name="%Q8" numFmtId="0">
      <sharedItems containsString="0" containsBlank="1" containsNumber="1" minValue="0" maxValue="1"/>
    </cacheField>
    <cacheField name="%Q9" numFmtId="0">
      <sharedItems containsString="0" containsBlank="1" containsNumber="1" minValue="0" maxValue="1"/>
    </cacheField>
    <cacheField name="%Q10" numFmtId="0">
      <sharedItems containsString="0" containsBlank="1" containsNumber="1" minValue="0" maxValue="1"/>
    </cacheField>
    <cacheField name="%Q11" numFmtId="0">
      <sharedItems containsString="0" containsBlank="1" containsNumber="1" minValue="0" maxValue="1"/>
    </cacheField>
    <cacheField name="%Q12" numFmtId="0">
      <sharedItems containsString="0" containsBlank="1" containsNumber="1" minValue="0" maxValue="1"/>
    </cacheField>
    <cacheField name="%Q13" numFmtId="0">
      <sharedItems containsString="0" containsBlank="1" containsNumber="1" minValue="0" maxValue="1"/>
    </cacheField>
    <cacheField name="%Q14" numFmtId="0">
      <sharedItems containsString="0" containsBlank="1" containsNumber="1" minValue="0" maxValue="1"/>
    </cacheField>
    <cacheField name="%Q15" numFmtId="0">
      <sharedItems containsString="0" containsBlank="1" containsNumber="1" minValue="0" maxValue="1"/>
    </cacheField>
    <cacheField name="%Q16" numFmtId="0">
      <sharedItems containsString="0" containsBlank="1" containsNumber="1" minValue="0" maxValue="1"/>
    </cacheField>
    <cacheField name="Meses" numFmtId="0" databaseField="0">
      <fieldGroup base="0">
        <rangePr groupBy="months" startDate="2017-09-30T00:00:00" endDate="2017-11-19T00:00:00"/>
        <groupItems count="14">
          <s v="&lt;30/09/2017"/>
          <s v="jan"/>
          <s v="fev"/>
          <s v="mar"/>
          <s v="abr"/>
          <s v="mai"/>
          <s v="jun"/>
          <s v="jul"/>
          <s v="ago"/>
          <s v="set"/>
          <s v="out"/>
          <s v="nov"/>
          <s v="dez"/>
          <s v="&gt;19/11/2017"/>
        </groupItems>
      </fieldGroup>
    </cacheField>
  </cacheFields>
  <extLst>
    <ext xmlns:x14="http://schemas.microsoft.com/office/spreadsheetml/2009/9/main" uri="{725AE2AE-9491-48be-B2B4-4EB974FC3084}">
      <x14:pivotCacheDefinition pivotCacheId="2004684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x v="0"/>
    <s v="Manhã"/>
    <x v="0"/>
    <x v="0"/>
    <x v="0"/>
    <s v="Não"/>
    <n v="1"/>
    <n v="1"/>
    <n v="1"/>
    <n v="1"/>
    <n v="1"/>
    <n v="4"/>
    <n v="2"/>
    <n v="1"/>
    <n v="1"/>
    <n v="1"/>
    <n v="4"/>
    <n v="1"/>
    <n v="1"/>
    <n v="4"/>
    <n v="3"/>
    <n v="3"/>
    <n v="0.39285714285714285"/>
    <n v="0.4"/>
    <n v="0.6875"/>
    <n v="4"/>
    <n v="0.25"/>
    <n v="0.25"/>
    <n v="0.25"/>
    <n v="0.25"/>
    <n v="0.25"/>
    <n v="1"/>
    <n v="0.5"/>
    <n v="0.25"/>
    <n v="0.25"/>
    <n v="0.25"/>
    <n v="1"/>
    <n v="0.25"/>
    <n v="0.25"/>
    <n v="1"/>
    <n v="0.75"/>
    <n v="0.75"/>
  </r>
  <r>
    <x v="0"/>
    <x v="0"/>
    <x v="1"/>
    <x v="1"/>
    <x v="0"/>
    <s v="Manhã"/>
    <x v="0"/>
    <x v="0"/>
    <x v="1"/>
    <s v="Sim"/>
    <m/>
    <n v="2"/>
    <n v="2"/>
    <n v="3"/>
    <n v="1"/>
    <n v="3"/>
    <n v="3"/>
    <n v="1"/>
    <n v="1"/>
    <n v="1"/>
    <n v="4"/>
    <n v="2"/>
    <n v="4"/>
    <n v="2"/>
    <n v="2"/>
    <n v="4"/>
    <n v="0.58333333333333337"/>
    <n v="0.45"/>
    <n v="0.75"/>
    <n v="4"/>
    <n v="0"/>
    <n v="0.5"/>
    <n v="0.5"/>
    <n v="0.75"/>
    <n v="0.25"/>
    <n v="0.75"/>
    <n v="0.75"/>
    <n v="0.25"/>
    <n v="0.25"/>
    <n v="0.25"/>
    <n v="1"/>
    <n v="0.5"/>
    <n v="1"/>
    <n v="0.5"/>
    <n v="0.5"/>
    <n v="1"/>
  </r>
  <r>
    <x v="0"/>
    <x v="0"/>
    <x v="2"/>
    <x v="1"/>
    <x v="1"/>
    <s v="Manhã"/>
    <x v="0"/>
    <x v="1"/>
    <x v="1"/>
    <s v="Sim"/>
    <n v="1"/>
    <n v="1"/>
    <n v="1"/>
    <n v="2"/>
    <n v="1"/>
    <n v="3"/>
    <n v="2"/>
    <n v="1"/>
    <n v="2"/>
    <n v="2"/>
    <n v="4"/>
    <n v="3"/>
    <n v="4"/>
    <n v="4"/>
    <n v="2"/>
    <n v="3"/>
    <n v="0.39285714285714285"/>
    <n v="0.6"/>
    <n v="0.8125"/>
    <n v="4"/>
    <n v="0.25"/>
    <n v="0.25"/>
    <n v="0.25"/>
    <n v="0.5"/>
    <n v="0.25"/>
    <n v="0.75"/>
    <n v="0.5"/>
    <n v="0.25"/>
    <n v="0.5"/>
    <n v="0.5"/>
    <n v="1"/>
    <n v="0.75"/>
    <n v="1"/>
    <n v="1"/>
    <n v="0.5"/>
    <n v="0.75"/>
  </r>
  <r>
    <x v="0"/>
    <x v="0"/>
    <x v="3"/>
    <x v="0"/>
    <x v="0"/>
    <s v="Manhã"/>
    <x v="1"/>
    <x v="1"/>
    <x v="2"/>
    <s v="Sim"/>
    <n v="1"/>
    <n v="4"/>
    <n v="2"/>
    <n v="2"/>
    <n v="2"/>
    <n v="4"/>
    <n v="2"/>
    <n v="3"/>
    <n v="4"/>
    <n v="2"/>
    <n v="2"/>
    <n v="4"/>
    <n v="3"/>
    <n v="3"/>
    <n v="3"/>
    <n v="3"/>
    <n v="0.6071428571428571"/>
    <n v="0.75"/>
    <n v="0.75"/>
    <n v="4"/>
    <n v="0.25"/>
    <n v="1"/>
    <n v="0.5"/>
    <n v="0.5"/>
    <n v="0.5"/>
    <n v="1"/>
    <n v="0.5"/>
    <n v="0.75"/>
    <n v="1"/>
    <n v="0.5"/>
    <n v="0.5"/>
    <n v="1"/>
    <n v="0.75"/>
    <n v="0.75"/>
    <n v="0.75"/>
    <n v="0.75"/>
  </r>
  <r>
    <x v="0"/>
    <x v="0"/>
    <x v="4"/>
    <x v="1"/>
    <x v="0"/>
    <s v="Manhã"/>
    <x v="1"/>
    <x v="0"/>
    <x v="2"/>
    <s v="Sim"/>
    <n v="2"/>
    <n v="1"/>
    <n v="1"/>
    <n v="1"/>
    <n v="1"/>
    <n v="1"/>
    <n v="1"/>
    <n v="1"/>
    <n v="1"/>
    <n v="1"/>
    <n v="2"/>
    <n v="2"/>
    <n v="4"/>
    <n v="3"/>
    <n v="2"/>
    <n v="2"/>
    <n v="0.2857142857142857"/>
    <n v="0.35"/>
    <n v="0.6875"/>
    <n v="4"/>
    <n v="0.5"/>
    <n v="0.25"/>
    <n v="0.25"/>
    <n v="0.25"/>
    <n v="0.25"/>
    <n v="0.25"/>
    <n v="0.25"/>
    <n v="0.25"/>
    <n v="0.25"/>
    <n v="0.25"/>
    <n v="0.5"/>
    <n v="0.5"/>
    <n v="1"/>
    <n v="0.75"/>
    <n v="0.5"/>
    <n v="0.5"/>
  </r>
  <r>
    <x v="1"/>
    <x v="0"/>
    <x v="5"/>
    <x v="0"/>
    <x v="0"/>
    <s v="Manhã"/>
    <x v="0"/>
    <x v="0"/>
    <x v="2"/>
    <s v="Sim"/>
    <n v="2"/>
    <n v="4"/>
    <n v="4"/>
    <n v="4"/>
    <n v="1"/>
    <n v="4"/>
    <n v="3"/>
    <n v="2"/>
    <n v="4"/>
    <n v="4"/>
    <n v="3"/>
    <n v="2"/>
    <n v="3"/>
    <n v="4"/>
    <n v="4"/>
    <n v="3"/>
    <n v="0.7857142857142857"/>
    <n v="0.75"/>
    <n v="0.875"/>
    <n v="4"/>
    <n v="0.5"/>
    <n v="1"/>
    <n v="1"/>
    <n v="1"/>
    <n v="0.25"/>
    <n v="1"/>
    <n v="0.75"/>
    <n v="0.5"/>
    <n v="1"/>
    <n v="1"/>
    <n v="0.75"/>
    <n v="0.5"/>
    <n v="0.75"/>
    <n v="1"/>
    <n v="1"/>
    <n v="0.75"/>
  </r>
  <r>
    <x v="2"/>
    <x v="1"/>
    <x v="2"/>
    <x v="1"/>
    <x v="1"/>
    <s v="Manhã"/>
    <x v="0"/>
    <x v="1"/>
    <x v="1"/>
    <s v="Sim"/>
    <n v="1"/>
    <n v="3"/>
    <n v="3"/>
    <n v="3"/>
    <n v="3"/>
    <n v="3"/>
    <n v="3"/>
    <n v="3"/>
    <n v="2"/>
    <n v="2"/>
    <n v="3"/>
    <n v="2"/>
    <n v="4"/>
    <n v="3"/>
    <n v="2"/>
    <n v="2"/>
    <n v="0.6785714285714286"/>
    <n v="0.6"/>
    <n v="0.6875"/>
    <n v="4"/>
    <n v="0.25"/>
    <n v="0.75"/>
    <n v="0.75"/>
    <n v="0.75"/>
    <n v="0.75"/>
    <n v="0.75"/>
    <n v="0.75"/>
    <n v="0.75"/>
    <n v="0.5"/>
    <n v="0.5"/>
    <n v="0.75"/>
    <n v="0.5"/>
    <n v="1"/>
    <n v="0.75"/>
    <n v="0.5"/>
    <n v="0.5"/>
  </r>
  <r>
    <x v="2"/>
    <x v="1"/>
    <x v="5"/>
    <x v="0"/>
    <x v="0"/>
    <s v="Manhã"/>
    <x v="0"/>
    <x v="0"/>
    <x v="2"/>
    <s v="Sim"/>
    <n v="1"/>
    <n v="2"/>
    <n v="4"/>
    <n v="4"/>
    <n v="3"/>
    <n v="4"/>
    <n v="3"/>
    <n v="2"/>
    <n v="4"/>
    <n v="3"/>
    <n v="4"/>
    <n v="3"/>
    <n v="4"/>
    <n v="4"/>
    <n v="1"/>
    <n v="3"/>
    <n v="0.75"/>
    <n v="0.8"/>
    <n v="0.75"/>
    <n v="4"/>
    <n v="0.25"/>
    <n v="0.5"/>
    <n v="1"/>
    <n v="1"/>
    <n v="0.75"/>
    <n v="1"/>
    <n v="0.75"/>
    <n v="0.5"/>
    <n v="1"/>
    <n v="0.75"/>
    <n v="1"/>
    <n v="0.75"/>
    <n v="1"/>
    <n v="1"/>
    <n v="0.25"/>
    <n v="0.75"/>
  </r>
  <r>
    <x v="2"/>
    <x v="1"/>
    <x v="4"/>
    <x v="1"/>
    <x v="0"/>
    <s v="Manhã"/>
    <x v="1"/>
    <x v="0"/>
    <x v="2"/>
    <s v="Sim"/>
    <n v="3"/>
    <n v="1"/>
    <n v="1"/>
    <n v="1"/>
    <n v="2"/>
    <n v="4"/>
    <n v="2"/>
    <n v="3"/>
    <n v="2"/>
    <n v="4"/>
    <n v="4"/>
    <n v="4"/>
    <n v="4"/>
    <n v="4"/>
    <n v="1"/>
    <n v="2"/>
    <n v="0.5"/>
    <n v="0.85"/>
    <n v="0.6875"/>
    <n v="4"/>
    <n v="0.75"/>
    <n v="0.25"/>
    <n v="0.25"/>
    <n v="0.25"/>
    <n v="0.5"/>
    <n v="1"/>
    <n v="0.5"/>
    <n v="0.75"/>
    <n v="0.5"/>
    <n v="1"/>
    <n v="1"/>
    <n v="1"/>
    <n v="1"/>
    <n v="1"/>
    <n v="0.25"/>
    <n v="0.5"/>
  </r>
  <r>
    <x v="2"/>
    <x v="1"/>
    <x v="3"/>
    <x v="0"/>
    <x v="0"/>
    <s v="Manhã"/>
    <x v="1"/>
    <x v="1"/>
    <x v="2"/>
    <s v="Sim"/>
    <n v="2"/>
    <m/>
    <n v="3"/>
    <n v="3"/>
    <n v="3"/>
    <n v="3"/>
    <m/>
    <n v="3"/>
    <n v="3"/>
    <n v="3"/>
    <n v="2"/>
    <m/>
    <n v="3"/>
    <n v="4"/>
    <n v="2"/>
    <n v="2"/>
    <n v="0.7"/>
    <n v="0.6875"/>
    <n v="0.6875"/>
    <n v="4"/>
    <n v="0.5"/>
    <n v="0"/>
    <n v="0.75"/>
    <n v="0.75"/>
    <n v="0.75"/>
    <n v="0.75"/>
    <n v="0"/>
    <n v="0.75"/>
    <n v="0.75"/>
    <n v="0.75"/>
    <n v="0.5"/>
    <n v="0"/>
    <n v="0.75"/>
    <n v="1"/>
    <n v="0.5"/>
    <n v="0.5"/>
  </r>
  <r>
    <x v="2"/>
    <x v="1"/>
    <x v="1"/>
    <x v="1"/>
    <x v="0"/>
    <s v="Manhã"/>
    <x v="0"/>
    <x v="0"/>
    <x v="1"/>
    <s v="Sim"/>
    <n v="3"/>
    <n v="4"/>
    <n v="4"/>
    <n v="4"/>
    <n v="4"/>
    <n v="4"/>
    <n v="4"/>
    <n v="4"/>
    <n v="4"/>
    <n v="4"/>
    <n v="4"/>
    <n v="4"/>
    <n v="3"/>
    <n v="3"/>
    <n v="3"/>
    <n v="4"/>
    <n v="0.9642857142857143"/>
    <n v="1"/>
    <n v="0.8125"/>
    <n v="4"/>
    <n v="0.75"/>
    <n v="1"/>
    <n v="1"/>
    <n v="1"/>
    <n v="1"/>
    <n v="1"/>
    <n v="1"/>
    <n v="1"/>
    <n v="1"/>
    <n v="1"/>
    <n v="1"/>
    <n v="1"/>
    <n v="0.75"/>
    <n v="0.75"/>
    <n v="0.75"/>
    <n v="1"/>
  </r>
  <r>
    <x v="2"/>
    <x v="1"/>
    <x v="0"/>
    <x v="0"/>
    <x v="0"/>
    <s v="Manhã"/>
    <x v="0"/>
    <x v="0"/>
    <x v="0"/>
    <s v="Não"/>
    <n v="2"/>
    <n v="3"/>
    <n v="4"/>
    <n v="4"/>
    <n v="4"/>
    <n v="4"/>
    <n v="4"/>
    <n v="4"/>
    <n v="4"/>
    <n v="4"/>
    <n v="4"/>
    <n v="3"/>
    <n v="4"/>
    <n v="4"/>
    <n v="4"/>
    <n v="4"/>
    <n v="0.8928571428571429"/>
    <n v="0.95"/>
    <n v="1"/>
    <n v="4"/>
    <n v="0.5"/>
    <n v="0.75"/>
    <n v="1"/>
    <n v="1"/>
    <n v="1"/>
    <n v="1"/>
    <n v="1"/>
    <n v="1"/>
    <n v="1"/>
    <n v="1"/>
    <n v="1"/>
    <n v="0.75"/>
    <n v="1"/>
    <n v="1"/>
    <n v="1"/>
    <n v="1"/>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s v=""/>
    <s v=""/>
    <s v=""/>
    <n v="4"/>
    <n v="0"/>
    <n v="0"/>
    <n v="0"/>
    <n v="0"/>
    <n v="0"/>
    <n v="0"/>
    <n v="0"/>
    <n v="0"/>
    <n v="0"/>
    <n v="0"/>
    <n v="0"/>
    <n v="0"/>
    <n v="0"/>
    <n v="0"/>
    <n v="0"/>
    <n v="0"/>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r>
    <x v="3"/>
    <x v="2"/>
    <x v="6"/>
    <x v="2"/>
    <x v="2"/>
    <m/>
    <x v="2"/>
    <x v="2"/>
    <x v="3"/>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50808-1275-4D72-A61F-C3F08215DE8F}" name="PivotTable2" cacheId="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L3:O8" firstHeaderRow="1" firstDataRow="2" firstDataCol="1"/>
  <pivotFields count="47">
    <pivotField showAll="0"/>
    <pivotField axis="axisCol" showAll="0">
      <items count="4">
        <item x="0"/>
        <item x="1"/>
        <item h="1" x="2"/>
        <item t="default"/>
      </items>
    </pivotField>
    <pivotField showAll="0">
      <items count="8">
        <item x="4"/>
        <item x="3"/>
        <item x="2"/>
        <item x="1"/>
        <item x="5"/>
        <item x="0"/>
        <item x="6"/>
        <item t="default"/>
      </items>
    </pivotField>
    <pivotField showAll="0">
      <items count="4">
        <item x="0"/>
        <item x="1"/>
        <item x="2"/>
        <item t="default"/>
      </items>
    </pivotField>
    <pivotField showAll="0">
      <items count="4">
        <item x="0"/>
        <item x="1"/>
        <item x="2"/>
        <item t="default"/>
      </items>
    </pivotField>
    <pivotField showAll="0"/>
    <pivotField showAll="0">
      <items count="4">
        <item x="1"/>
        <item x="0"/>
        <item x="2"/>
        <item t="default"/>
      </items>
    </pivotField>
    <pivotField showAll="0">
      <items count="4">
        <item x="0"/>
        <item x="1"/>
        <item x="2"/>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defaultSubtotal="0">
      <items count="14">
        <item x="0"/>
        <item x="1"/>
        <item x="2"/>
        <item x="3"/>
        <item x="4"/>
        <item x="5"/>
        <item x="6"/>
        <item x="7"/>
        <item x="8"/>
        <item x="9"/>
        <item x="10"/>
        <item x="11"/>
        <item x="12"/>
        <item x="13"/>
      </items>
    </pivotField>
  </pivotFields>
  <rowFields count="1">
    <field x="-2"/>
  </rowFields>
  <rowItems count="4">
    <i>
      <x/>
    </i>
    <i i="1">
      <x v="1"/>
    </i>
    <i i="2">
      <x v="2"/>
    </i>
    <i i="3">
      <x v="3"/>
    </i>
  </rowItems>
  <colFields count="1">
    <field x="1"/>
  </colFields>
  <colItems count="3">
    <i>
      <x/>
    </i>
    <i>
      <x v="1"/>
    </i>
    <i t="grand">
      <x/>
    </i>
  </colItems>
  <dataFields count="4">
    <dataField name="Average of %Q13" fld="42" subtotal="average" baseField="1" baseItem="0"/>
    <dataField name="Average of %Q14" fld="43" subtotal="average" baseField="1" baseItem="0"/>
    <dataField name="Average of %Q15" fld="44" subtotal="average" baseField="1" baseItem="0"/>
    <dataField name="Average of %Q16" fld="45" subtotal="average" baseField="1" baseItem="0"/>
  </dataFields>
  <formats count="1">
    <format dxfId="86">
      <pivotArea outline="0" collapsedLevelsAreSubtotals="1"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ECD5C2-94E2-41AD-9EB3-4D2449BECB22}" name="PivotTable3" cacheId="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G3:J9" firstHeaderRow="1" firstDataRow="2" firstDataCol="1"/>
  <pivotFields count="47">
    <pivotField showAll="0"/>
    <pivotField axis="axisCol" showAll="0">
      <items count="4">
        <item x="0"/>
        <item x="1"/>
        <item h="1" x="2"/>
        <item t="default"/>
      </items>
    </pivotField>
    <pivotField showAll="0">
      <items count="8">
        <item x="4"/>
        <item x="3"/>
        <item x="2"/>
        <item x="1"/>
        <item x="5"/>
        <item x="0"/>
        <item x="6"/>
        <item t="default"/>
      </items>
    </pivotField>
    <pivotField showAll="0">
      <items count="4">
        <item x="0"/>
        <item x="1"/>
        <item x="2"/>
        <item t="default"/>
      </items>
    </pivotField>
    <pivotField showAll="0">
      <items count="4">
        <item x="0"/>
        <item x="1"/>
        <item x="2"/>
        <item t="default"/>
      </items>
    </pivotField>
    <pivotField showAll="0"/>
    <pivotField showAll="0">
      <items count="4">
        <item x="1"/>
        <item x="0"/>
        <item x="2"/>
        <item t="default"/>
      </items>
    </pivotField>
    <pivotField showAll="0">
      <items count="4">
        <item x="0"/>
        <item x="1"/>
        <item x="2"/>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defaultSubtotal="0"/>
  </pivotFields>
  <rowFields count="1">
    <field x="-2"/>
  </rowFields>
  <rowItems count="5">
    <i>
      <x/>
    </i>
    <i i="1">
      <x v="1"/>
    </i>
    <i i="2">
      <x v="2"/>
    </i>
    <i i="3">
      <x v="3"/>
    </i>
    <i i="4">
      <x v="4"/>
    </i>
  </rowItems>
  <colFields count="1">
    <field x="1"/>
  </colFields>
  <colItems count="3">
    <i>
      <x/>
    </i>
    <i>
      <x v="1"/>
    </i>
    <i t="grand">
      <x/>
    </i>
  </colItems>
  <dataFields count="5">
    <dataField name="Average of %Q8" fld="37" subtotal="average" baseField="1" baseItem="0"/>
    <dataField name="Average of %Q9" fld="38" subtotal="average" baseField="1" baseItem="0"/>
    <dataField name="Average of %Q10" fld="39" subtotal="average" baseField="1" baseItem="0"/>
    <dataField name="Average of %Q11" fld="40" subtotal="average" baseField="1" baseItem="0"/>
    <dataField name="Average of %Q12" fld="41" subtotal="average" baseField="1" baseItem="0"/>
  </dataFields>
  <formats count="1">
    <format dxfId="87">
      <pivotArea outline="0" collapsedLevelsAreSubtotals="1"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E0743-6E16-4589-B9E4-298C3707580C}" name="PivotTable1" cacheId="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B3:E11" firstHeaderRow="1" firstDataRow="2" firstDataCol="1"/>
  <pivotFields count="47">
    <pivotField showAll="0"/>
    <pivotField axis="axisCol" showAll="0">
      <items count="4">
        <item x="0"/>
        <item x="1"/>
        <item h="1" x="2"/>
        <item t="default"/>
      </items>
    </pivotField>
    <pivotField showAll="0">
      <items count="8">
        <item x="4"/>
        <item x="3"/>
        <item x="2"/>
        <item x="1"/>
        <item x="5"/>
        <item x="0"/>
        <item x="6"/>
        <item t="default"/>
      </items>
    </pivotField>
    <pivotField showAll="0">
      <items count="4">
        <item x="0"/>
        <item x="1"/>
        <item x="2"/>
        <item t="default"/>
      </items>
    </pivotField>
    <pivotField showAll="0">
      <items count="4">
        <item x="0"/>
        <item x="1"/>
        <item x="2"/>
        <item t="default"/>
      </items>
    </pivotField>
    <pivotField showAll="0"/>
    <pivotField showAll="0">
      <items count="4">
        <item x="1"/>
        <item x="0"/>
        <item x="2"/>
        <item t="default"/>
      </items>
    </pivotField>
    <pivotField showAll="0">
      <items count="4">
        <item x="0"/>
        <item x="1"/>
        <item x="2"/>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7">
    <i>
      <x/>
    </i>
    <i i="1">
      <x v="1"/>
    </i>
    <i i="2">
      <x v="2"/>
    </i>
    <i i="3">
      <x v="3"/>
    </i>
    <i i="4">
      <x v="4"/>
    </i>
    <i i="5">
      <x v="5"/>
    </i>
    <i i="6">
      <x v="6"/>
    </i>
  </rowItems>
  <colFields count="1">
    <field x="1"/>
  </colFields>
  <colItems count="3">
    <i>
      <x/>
    </i>
    <i>
      <x v="1"/>
    </i>
    <i t="grand">
      <x/>
    </i>
  </colItems>
  <dataFields count="7">
    <dataField name="Average of %Q1" fld="30" subtotal="average" baseField="1" baseItem="0"/>
    <dataField name="Average of %Q2" fld="31" subtotal="average" baseField="1" baseItem="0"/>
    <dataField name="Average of %Q3" fld="32" subtotal="average" baseField="1" baseItem="0"/>
    <dataField name="Average of %Q4" fld="33" subtotal="average" baseField="1" baseItem="0"/>
    <dataField name="Average of %Q5" fld="34" subtotal="average" baseField="1" baseItem="0"/>
    <dataField name="Average of %Q6" fld="35" subtotal="average" baseField="1" baseItem="0"/>
    <dataField name="Average of %Q7" fld="36" subtotal="average" baseField="1" baseItem="0"/>
  </dataFields>
  <formats count="1">
    <format dxfId="88">
      <pivotArea outline="0" collapsedLevelsAreSubtotals="1" fieldPosition="0"/>
    </format>
  </formats>
  <chartFormats count="6">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e" xr10:uid="{868497BC-AF4F-4FCF-9AFE-CCCF41D3ACC1}" sourceName="Nome">
  <pivotTables>
    <pivotTable tabId="37" name="PivotTable1"/>
    <pivotTable tabId="37" name="PivotTable2"/>
    <pivotTable tabId="37" name="PivotTable3"/>
  </pivotTables>
  <data>
    <tabular pivotCacheId="2004684555">
      <items count="7">
        <i x="4" s="1"/>
        <i x="3" s="1"/>
        <i x="2" s="1"/>
        <i x="1" s="1"/>
        <i x="5" s="1"/>
        <i x="0"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ade" xr10:uid="{F5D2DE53-65E0-44F2-B430-CBFE8518F32E}" sourceName="Idade">
  <pivotTables>
    <pivotTable tabId="37" name="PivotTable1"/>
    <pivotTable tabId="37" name="PivotTable2"/>
    <pivotTable tabId="37" name="PivotTable3"/>
  </pivotTables>
  <data>
    <tabular pivotCacheId="2004684555">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érie" xr10:uid="{9516EDFE-2D35-4050-BAE9-5ED2E2F90198}" sourceName="Série">
  <pivotTables>
    <pivotTable tabId="37" name="PivotTable1"/>
    <pivotTable tabId="37" name="PivotTable2"/>
    <pivotTable tabId="37" name="PivotTable3"/>
  </pivotTables>
  <data>
    <tabular pivotCacheId="2004684555">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36EA736A-0BF7-4258-995C-78BF7479AA05}" sourceName="Gênero">
  <pivotTables>
    <pivotTable tabId="37" name="PivotTable1"/>
    <pivotTable tabId="37" name="PivotTable2"/>
    <pivotTable tabId="37" name="PivotTable3"/>
  </pivotTables>
  <data>
    <tabular pivotCacheId="2004684555">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ce_mora_em" xr10:uid="{AC186ED3-5A89-4A39-A228-C7E0842DB41C}" sourceName="Voce mora em">
  <pivotTables>
    <pivotTable tabId="37" name="PivotTable1"/>
    <pivotTable tabId="37" name="PivotTable2"/>
    <pivotTable tabId="37" name="PivotTable3"/>
  </pivotTables>
  <data>
    <tabular pivotCacheId="2004684555">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cê_prefere" xr10:uid="{DBFB7184-3F37-4F4F-B288-63800159A56D}" sourceName="Você prefere:">
  <pivotTables>
    <pivotTable tabId="37" name="PivotTable1"/>
    <pivotTable tabId="37" name="PivotTable2"/>
    <pivotTable tabId="37" name="PivotTable3"/>
  </pivotTables>
  <data>
    <tabular pivotCacheId="2004684555">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xr10:uid="{44933233-6F24-485B-92DF-AE0C97483142}" cache="Slicer_Nome" caption="Nome" rowHeight="241300"/>
  <slicer name="Idade" xr10:uid="{DE298E13-F250-470C-A813-CCAD7DD41D8F}" cache="Slicer_Idade" caption="Idade" rowHeight="241300"/>
  <slicer name="Série" xr10:uid="{8F334353-FA8F-4CB3-9A7D-1CE4154A0E1F}" cache="Slicer_Série" caption="Série" rowHeight="241300"/>
  <slicer name="Gênero" xr10:uid="{0E118C4F-AE23-4A1D-880E-85E17A306BCD}" cache="Slicer_Gênero" caption="Gênero" rowHeight="241300"/>
  <slicer name="Voce mora em" xr10:uid="{07FD8383-EB33-4439-A734-9F02B1B714F8}" cache="Slicer_Voce_mora_em" caption="Voce mora em" rowHeight="241300"/>
  <slicer name="Você prefere:" xr10:uid="{25DBC881-3008-4572-9023-AC21415AD441}" cache="Slicer_Você_prefere" caption="Você prefe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AT57"/>
  <sheetViews>
    <sheetView showGridLines="0" zoomScale="70" zoomScaleNormal="70" workbookViewId="0">
      <selection activeCell="C47" sqref="C47:L47"/>
    </sheetView>
  </sheetViews>
  <sheetFormatPr defaultColWidth="0" defaultRowHeight="15" zeroHeight="1" x14ac:dyDescent="0.25"/>
  <cols>
    <col min="1" max="1" width="1.7109375" style="2" customWidth="1"/>
    <col min="2" max="2" width="4.7109375" style="17" customWidth="1"/>
    <col min="3" max="8" width="9.7109375" style="2" customWidth="1"/>
    <col min="9" max="9" width="8.7109375" style="2" customWidth="1"/>
    <col min="10" max="10" width="11.28515625" style="2" customWidth="1"/>
    <col min="11" max="12" width="9.7109375" style="2" customWidth="1"/>
    <col min="13" max="13" width="7" style="2" customWidth="1"/>
    <col min="14" max="14" width="15.7109375" style="45" customWidth="1"/>
    <col min="15" max="15" width="1.42578125" style="45" customWidth="1"/>
    <col min="16" max="16" width="9.140625" style="2" customWidth="1"/>
    <col min="17" max="17" width="1.42578125" style="2" customWidth="1"/>
    <col min="18" max="18" width="9.140625" style="2" customWidth="1"/>
    <col min="19" max="19" width="1.42578125" style="2" customWidth="1"/>
    <col min="20" max="20" width="9.140625" style="2" customWidth="1"/>
    <col min="21" max="21" width="1.42578125" style="2" customWidth="1"/>
    <col min="22" max="22" width="9.140625" style="2" customWidth="1"/>
    <col min="23" max="23" width="1.42578125" style="2" customWidth="1"/>
    <col min="24" max="24" width="15.7109375" style="45" customWidth="1"/>
    <col min="25" max="29" width="9.140625" style="2" hidden="1" customWidth="1"/>
    <col min="30" max="16384" width="9.140625" style="2" hidden="1"/>
  </cols>
  <sheetData>
    <row r="1" spans="2:46" ht="27" x14ac:dyDescent="0.25">
      <c r="B1" s="107" t="s">
        <v>0</v>
      </c>
      <c r="C1" s="107"/>
      <c r="D1" s="107"/>
      <c r="E1" s="107"/>
      <c r="F1" s="107"/>
      <c r="G1" s="107"/>
      <c r="H1" s="107"/>
      <c r="I1" s="107"/>
      <c r="J1" s="107"/>
      <c r="K1" s="107"/>
      <c r="L1" s="107"/>
      <c r="M1" s="107"/>
      <c r="N1" s="107"/>
      <c r="O1" s="107"/>
      <c r="P1" s="107"/>
      <c r="Q1" s="107"/>
      <c r="R1" s="107"/>
      <c r="S1" s="107"/>
      <c r="T1" s="107"/>
      <c r="U1" s="107"/>
      <c r="V1" s="107"/>
      <c r="W1" s="107"/>
      <c r="X1" s="107"/>
      <c r="Y1" s="107" t="s">
        <v>1</v>
      </c>
      <c r="Z1" s="107"/>
      <c r="AA1" s="107"/>
      <c r="AB1" s="107"/>
      <c r="AC1" s="1"/>
      <c r="AD1" s="1"/>
      <c r="AE1" s="1"/>
      <c r="AF1" s="1"/>
      <c r="AG1" s="1"/>
      <c r="AH1" s="1"/>
      <c r="AI1" s="1"/>
      <c r="AJ1" s="1"/>
      <c r="AK1" s="1"/>
      <c r="AL1" s="1"/>
      <c r="AM1" s="1"/>
      <c r="AN1" s="1"/>
      <c r="AO1" s="1"/>
      <c r="AP1" s="1"/>
      <c r="AQ1" s="1"/>
      <c r="AR1" s="1"/>
      <c r="AS1" s="1"/>
      <c r="AT1" s="1"/>
    </row>
    <row r="2" spans="2:46" ht="27" x14ac:dyDescent="0.25">
      <c r="B2" s="107" t="s">
        <v>2</v>
      </c>
      <c r="C2" s="107"/>
      <c r="D2" s="107"/>
      <c r="E2" s="107"/>
      <c r="F2" s="107"/>
      <c r="G2" s="107"/>
      <c r="H2" s="107"/>
      <c r="I2" s="107"/>
      <c r="J2" s="107"/>
      <c r="K2" s="107"/>
      <c r="L2" s="107"/>
      <c r="M2" s="107"/>
      <c r="N2" s="107"/>
      <c r="O2" s="107"/>
      <c r="P2" s="107"/>
      <c r="Q2" s="107"/>
      <c r="R2" s="107"/>
      <c r="S2" s="107"/>
      <c r="T2" s="107"/>
      <c r="U2" s="107"/>
      <c r="V2" s="107"/>
      <c r="W2" s="107"/>
      <c r="X2" s="107"/>
      <c r="Y2" s="61"/>
      <c r="Z2" s="61"/>
      <c r="AA2" s="61"/>
      <c r="AB2" s="61"/>
      <c r="AC2" s="61"/>
      <c r="AD2" s="61"/>
      <c r="AE2" s="61"/>
      <c r="AF2" s="61"/>
      <c r="AG2" s="61"/>
      <c r="AH2" s="61"/>
      <c r="AI2" s="61"/>
      <c r="AJ2" s="61"/>
      <c r="AK2" s="61"/>
      <c r="AL2" s="61"/>
      <c r="AM2" s="61"/>
      <c r="AN2" s="61"/>
      <c r="AO2" s="61"/>
      <c r="AP2" s="61"/>
      <c r="AQ2" s="61"/>
      <c r="AR2" s="61"/>
      <c r="AS2" s="61"/>
      <c r="AT2" s="61"/>
    </row>
    <row r="3" spans="2:46" ht="27" x14ac:dyDescent="0.25">
      <c r="B3" s="98"/>
      <c r="C3" s="98"/>
      <c r="D3" s="98"/>
      <c r="E3" s="98"/>
      <c r="F3" s="98"/>
      <c r="G3" s="98"/>
      <c r="H3" s="98"/>
      <c r="I3" s="98"/>
      <c r="J3" s="98"/>
      <c r="K3" s="98"/>
      <c r="L3" s="98"/>
      <c r="M3" s="98"/>
      <c r="N3" s="98"/>
      <c r="O3" s="98"/>
      <c r="P3" s="98"/>
      <c r="Q3" s="98"/>
      <c r="R3" s="98"/>
      <c r="S3" s="98"/>
      <c r="T3" s="98"/>
      <c r="U3" s="98"/>
      <c r="V3" s="98"/>
      <c r="W3" s="98"/>
      <c r="X3" s="98"/>
      <c r="Y3" s="61"/>
      <c r="Z3" s="61"/>
      <c r="AA3" s="61"/>
      <c r="AB3" s="61"/>
      <c r="AC3" s="61"/>
      <c r="AD3" s="61"/>
      <c r="AE3" s="61"/>
      <c r="AF3" s="61"/>
      <c r="AG3" s="61"/>
      <c r="AH3" s="61"/>
      <c r="AI3" s="61"/>
      <c r="AJ3" s="61"/>
      <c r="AK3" s="61"/>
      <c r="AL3" s="61"/>
      <c r="AM3" s="61"/>
      <c r="AN3" s="61"/>
      <c r="AO3" s="61"/>
      <c r="AP3" s="61"/>
      <c r="AQ3" s="61"/>
      <c r="AR3" s="61"/>
      <c r="AS3" s="61"/>
      <c r="AT3" s="61"/>
    </row>
    <row r="4" spans="2:46" ht="27.75" thickBot="1" x14ac:dyDescent="0.3">
      <c r="B4" s="111" t="s">
        <v>3</v>
      </c>
      <c r="C4" s="111"/>
      <c r="D4" s="111"/>
      <c r="E4" s="111"/>
      <c r="F4" s="111"/>
      <c r="G4" s="111"/>
      <c r="H4" s="111"/>
      <c r="I4" s="111"/>
      <c r="J4" s="111"/>
      <c r="K4" s="111"/>
      <c r="L4" s="111"/>
      <c r="M4" s="111"/>
      <c r="N4" s="111"/>
      <c r="O4" s="111"/>
      <c r="P4" s="111"/>
      <c r="Q4" s="111"/>
      <c r="R4" s="111"/>
      <c r="S4" s="111"/>
      <c r="T4" s="111"/>
      <c r="U4" s="111"/>
      <c r="V4" s="111"/>
      <c r="W4" s="111"/>
      <c r="X4" s="111"/>
      <c r="Y4" s="61"/>
      <c r="Z4" s="61"/>
      <c r="AA4" s="61"/>
      <c r="AB4" s="61"/>
      <c r="AC4" s="61"/>
      <c r="AD4" s="61"/>
      <c r="AE4" s="61"/>
      <c r="AF4" s="61"/>
      <c r="AG4" s="61"/>
      <c r="AH4" s="61"/>
      <c r="AI4" s="61"/>
      <c r="AJ4" s="61"/>
      <c r="AK4" s="61"/>
      <c r="AL4" s="61"/>
      <c r="AM4" s="61"/>
      <c r="AN4" s="61"/>
      <c r="AO4" s="61"/>
      <c r="AP4" s="61"/>
      <c r="AQ4" s="61"/>
      <c r="AR4" s="61"/>
      <c r="AS4" s="61"/>
      <c r="AT4" s="61"/>
    </row>
    <row r="5" spans="2:46" ht="5.25" customHeight="1" thickTop="1" x14ac:dyDescent="0.25">
      <c r="B5" s="119"/>
      <c r="C5" s="119"/>
      <c r="D5" s="119"/>
      <c r="E5" s="62"/>
      <c r="F5" s="62"/>
      <c r="G5" s="62"/>
      <c r="H5" s="62"/>
      <c r="I5" s="62"/>
      <c r="J5" s="62"/>
      <c r="K5" s="62"/>
      <c r="L5" s="62"/>
      <c r="M5" s="62"/>
      <c r="N5" s="63"/>
      <c r="O5" s="63"/>
      <c r="P5" s="62"/>
      <c r="Q5" s="62"/>
      <c r="R5" s="62"/>
      <c r="S5" s="62"/>
      <c r="T5" s="62"/>
      <c r="U5" s="62"/>
      <c r="V5" s="62"/>
      <c r="W5" s="62"/>
      <c r="X5" s="63"/>
      <c r="Y5" s="61"/>
      <c r="Z5" s="61"/>
      <c r="AA5" s="61"/>
      <c r="AB5" s="61"/>
      <c r="AC5" s="61"/>
      <c r="AD5" s="61"/>
      <c r="AE5" s="61"/>
      <c r="AF5" s="61"/>
      <c r="AG5" s="61"/>
      <c r="AH5" s="61"/>
      <c r="AI5" s="61"/>
      <c r="AJ5" s="61"/>
      <c r="AK5" s="61"/>
      <c r="AL5" s="61"/>
      <c r="AM5" s="61"/>
      <c r="AN5" s="61"/>
      <c r="AO5" s="61"/>
      <c r="AP5" s="61"/>
      <c r="AQ5" s="61"/>
      <c r="AR5" s="61"/>
      <c r="AS5" s="61"/>
      <c r="AT5" s="61"/>
    </row>
    <row r="6" spans="2:46" ht="27.75" customHeight="1" x14ac:dyDescent="0.3">
      <c r="B6" s="104" t="s">
        <v>4</v>
      </c>
      <c r="C6" s="104"/>
      <c r="D6" s="104"/>
      <c r="E6" s="3"/>
      <c r="F6" s="3"/>
      <c r="G6" s="3"/>
      <c r="H6" s="3"/>
      <c r="I6" s="3"/>
      <c r="J6" s="3"/>
      <c r="K6" s="3"/>
      <c r="L6" s="3"/>
      <c r="M6" s="4"/>
      <c r="N6" s="5" t="s">
        <v>5</v>
      </c>
      <c r="O6" s="64"/>
      <c r="P6" s="65"/>
      <c r="Q6" s="65"/>
      <c r="R6" s="65"/>
      <c r="S6" s="65"/>
      <c r="T6" s="65"/>
      <c r="U6" s="65"/>
      <c r="V6" s="65"/>
      <c r="W6" s="65"/>
      <c r="X6" s="64"/>
      <c r="Y6" s="61"/>
      <c r="Z6" s="61"/>
      <c r="AA6" s="61"/>
      <c r="AB6" s="61"/>
      <c r="AC6" s="61"/>
      <c r="AD6" s="61"/>
      <c r="AE6" s="61"/>
      <c r="AF6" s="61"/>
      <c r="AG6" s="61"/>
      <c r="AH6" s="61"/>
      <c r="AI6" s="61"/>
      <c r="AJ6" s="61"/>
      <c r="AK6" s="61"/>
      <c r="AL6" s="61"/>
      <c r="AM6" s="61"/>
      <c r="AN6" s="61"/>
      <c r="AO6" s="61"/>
      <c r="AP6" s="61"/>
      <c r="AQ6" s="61"/>
      <c r="AR6" s="61"/>
      <c r="AS6" s="61"/>
      <c r="AT6" s="61"/>
    </row>
    <row r="7" spans="2:46" ht="7.5" customHeight="1" x14ac:dyDescent="0.3">
      <c r="B7" s="7"/>
      <c r="C7" s="7"/>
      <c r="D7" s="8"/>
      <c r="E7" s="8"/>
      <c r="F7" s="8"/>
      <c r="G7" s="8"/>
      <c r="H7" s="8"/>
      <c r="I7" s="8"/>
      <c r="J7" s="8"/>
      <c r="K7" s="8"/>
      <c r="L7" s="8"/>
      <c r="M7" s="8"/>
      <c r="N7" s="9"/>
      <c r="O7" s="64"/>
      <c r="P7" s="123" t="s">
        <v>6</v>
      </c>
      <c r="Q7" s="123"/>
      <c r="R7" s="123"/>
      <c r="S7" s="123"/>
      <c r="T7" s="123"/>
      <c r="U7" s="123"/>
      <c r="V7" s="123"/>
      <c r="W7" s="123"/>
      <c r="X7" s="123"/>
      <c r="Y7" s="61"/>
      <c r="Z7" s="61"/>
      <c r="AA7" s="61"/>
      <c r="AB7" s="61"/>
      <c r="AC7" s="61"/>
      <c r="AD7" s="61"/>
      <c r="AE7" s="61"/>
      <c r="AF7" s="61"/>
      <c r="AG7" s="61"/>
      <c r="AH7" s="61"/>
      <c r="AI7" s="61"/>
      <c r="AJ7" s="61"/>
      <c r="AK7" s="61"/>
      <c r="AL7" s="61"/>
      <c r="AM7" s="61"/>
      <c r="AN7" s="61"/>
      <c r="AO7" s="61"/>
      <c r="AP7" s="61"/>
      <c r="AQ7" s="61"/>
      <c r="AR7" s="61"/>
      <c r="AS7" s="61"/>
      <c r="AT7" s="61"/>
    </row>
    <row r="8" spans="2:46" ht="18.75" customHeight="1" x14ac:dyDescent="0.3">
      <c r="B8" s="104" t="s">
        <v>7</v>
      </c>
      <c r="C8" s="108"/>
      <c r="D8" s="4"/>
      <c r="E8" s="10" t="s">
        <v>8</v>
      </c>
      <c r="F8" s="4"/>
      <c r="G8" s="10" t="s">
        <v>9</v>
      </c>
      <c r="H8" s="4"/>
      <c r="I8" s="10" t="s">
        <v>10</v>
      </c>
      <c r="J8" s="4"/>
      <c r="K8" s="10" t="s">
        <v>11</v>
      </c>
      <c r="L8" s="4"/>
      <c r="M8" s="11" t="s">
        <v>12</v>
      </c>
      <c r="N8" s="12"/>
      <c r="O8" s="13"/>
      <c r="P8" s="123"/>
      <c r="Q8" s="123"/>
      <c r="R8" s="123"/>
      <c r="S8" s="123"/>
      <c r="T8" s="123"/>
      <c r="U8" s="123"/>
      <c r="V8" s="123"/>
      <c r="W8" s="123"/>
      <c r="X8" s="123"/>
      <c r="Y8" s="122"/>
      <c r="Z8" s="122"/>
      <c r="AA8" s="122"/>
      <c r="AB8" s="122"/>
      <c r="AC8" s="122"/>
      <c r="AD8" s="122"/>
      <c r="AE8" s="122"/>
      <c r="AF8" s="122"/>
      <c r="AG8" s="61"/>
      <c r="AH8" s="61"/>
      <c r="AI8" s="61"/>
      <c r="AJ8" s="61"/>
      <c r="AK8" s="61"/>
      <c r="AL8" s="61"/>
      <c r="AM8" s="61"/>
      <c r="AN8" s="61"/>
      <c r="AO8" s="61"/>
      <c r="AP8" s="61"/>
      <c r="AQ8" s="61"/>
      <c r="AR8" s="61"/>
      <c r="AS8" s="61"/>
      <c r="AT8" s="61"/>
    </row>
    <row r="9" spans="2:46" ht="7.5" customHeight="1" x14ac:dyDescent="0.3">
      <c r="B9" s="14"/>
      <c r="C9" s="14"/>
      <c r="D9" s="8"/>
      <c r="E9" s="8"/>
      <c r="F9" s="8"/>
      <c r="G9" s="8"/>
      <c r="H9" s="8"/>
      <c r="I9" s="8"/>
      <c r="J9" s="8"/>
      <c r="K9" s="8"/>
      <c r="L9" s="8"/>
      <c r="M9" s="8"/>
      <c r="N9" s="9"/>
      <c r="O9" s="64"/>
      <c r="P9" s="120" t="s">
        <v>13</v>
      </c>
      <c r="Q9" s="120"/>
      <c r="R9" s="120"/>
      <c r="S9" s="120"/>
      <c r="T9" s="120"/>
      <c r="U9" s="120"/>
      <c r="V9" s="120"/>
      <c r="W9" s="120"/>
      <c r="X9" s="120"/>
      <c r="Y9" s="122"/>
      <c r="Z9" s="122"/>
      <c r="AA9" s="122"/>
      <c r="AB9" s="122"/>
      <c r="AC9" s="122"/>
      <c r="AD9" s="122"/>
      <c r="AE9" s="122"/>
      <c r="AF9" s="122"/>
      <c r="AG9" s="61"/>
      <c r="AH9" s="61"/>
      <c r="AI9" s="61"/>
      <c r="AJ9" s="61"/>
      <c r="AK9" s="61"/>
      <c r="AL9" s="61"/>
      <c r="AM9" s="61"/>
      <c r="AN9" s="61"/>
      <c r="AO9" s="61"/>
      <c r="AP9" s="61"/>
      <c r="AQ9" s="61"/>
      <c r="AR9" s="61"/>
      <c r="AS9" s="61"/>
      <c r="AT9" s="61"/>
    </row>
    <row r="10" spans="2:46" ht="24" customHeight="1" x14ac:dyDescent="0.3">
      <c r="B10" s="104" t="s">
        <v>14</v>
      </c>
      <c r="C10" s="108"/>
      <c r="D10" s="4"/>
      <c r="E10" s="15" t="s">
        <v>15</v>
      </c>
      <c r="F10" s="12"/>
      <c r="G10" s="12"/>
      <c r="H10" s="4"/>
      <c r="I10" s="109" t="s">
        <v>16</v>
      </c>
      <c r="J10" s="110"/>
      <c r="K10" s="12"/>
      <c r="L10" s="12"/>
      <c r="M10" s="12"/>
      <c r="N10" s="12"/>
      <c r="O10" s="13"/>
      <c r="P10" s="120"/>
      <c r="Q10" s="120"/>
      <c r="R10" s="120"/>
      <c r="S10" s="120"/>
      <c r="T10" s="120"/>
      <c r="U10" s="120"/>
      <c r="V10" s="120"/>
      <c r="W10" s="120"/>
      <c r="X10" s="120"/>
      <c r="Y10" s="122"/>
      <c r="Z10" s="122"/>
      <c r="AA10" s="122"/>
      <c r="AB10" s="122"/>
      <c r="AC10" s="122"/>
      <c r="AD10" s="122"/>
      <c r="AE10" s="122"/>
      <c r="AF10" s="122"/>
      <c r="AG10" s="61"/>
      <c r="AH10" s="61"/>
      <c r="AI10" s="61"/>
      <c r="AJ10" s="61"/>
      <c r="AK10" s="61"/>
      <c r="AL10" s="61"/>
      <c r="AM10" s="61"/>
      <c r="AN10" s="61"/>
      <c r="AO10" s="61"/>
      <c r="AP10" s="61"/>
      <c r="AQ10" s="61"/>
      <c r="AR10" s="61"/>
      <c r="AS10" s="61"/>
      <c r="AT10" s="61"/>
    </row>
    <row r="11" spans="2:46" ht="7.5" customHeight="1" x14ac:dyDescent="0.3">
      <c r="B11" s="14"/>
      <c r="C11" s="14"/>
      <c r="D11" s="8"/>
      <c r="E11" s="8"/>
      <c r="F11" s="8"/>
      <c r="G11" s="8"/>
      <c r="H11" s="8"/>
      <c r="I11" s="8"/>
      <c r="J11" s="8"/>
      <c r="K11" s="8"/>
      <c r="L11" s="8"/>
      <c r="M11" s="8"/>
      <c r="N11" s="9"/>
      <c r="O11" s="64"/>
      <c r="P11" s="121"/>
      <c r="Q11" s="121"/>
      <c r="R11" s="121"/>
      <c r="S11" s="121"/>
      <c r="T11" s="121"/>
      <c r="U11" s="121"/>
      <c r="V11" s="121"/>
      <c r="W11" s="121"/>
      <c r="X11" s="121"/>
      <c r="Y11" s="61"/>
      <c r="Z11" s="61"/>
      <c r="AA11" s="61"/>
      <c r="AB11" s="61"/>
      <c r="AC11" s="61"/>
      <c r="AD11" s="61"/>
      <c r="AE11" s="61"/>
      <c r="AF11" s="61"/>
      <c r="AG11" s="61"/>
      <c r="AH11" s="61"/>
      <c r="AI11" s="61"/>
      <c r="AJ11" s="61"/>
      <c r="AK11" s="61"/>
      <c r="AL11" s="61"/>
      <c r="AM11" s="61"/>
      <c r="AN11" s="61"/>
      <c r="AO11" s="61"/>
      <c r="AP11" s="61"/>
      <c r="AQ11" s="61"/>
      <c r="AR11" s="61"/>
      <c r="AS11" s="61"/>
      <c r="AT11" s="61"/>
    </row>
    <row r="12" spans="2:46" ht="19.5" customHeight="1" x14ac:dyDescent="0.3">
      <c r="B12" s="104" t="s">
        <v>17</v>
      </c>
      <c r="C12" s="104"/>
      <c r="D12" s="104"/>
      <c r="E12" s="4"/>
      <c r="F12" s="99" t="s">
        <v>18</v>
      </c>
      <c r="G12" s="12"/>
      <c r="H12" s="4"/>
      <c r="I12" s="109" t="s">
        <v>19</v>
      </c>
      <c r="J12" s="110"/>
      <c r="K12" s="4"/>
      <c r="L12" s="11" t="s">
        <v>20</v>
      </c>
      <c r="M12" s="12"/>
      <c r="N12" s="12"/>
      <c r="O12" s="13"/>
      <c r="P12" s="112" t="s">
        <v>21</v>
      </c>
      <c r="Q12" s="112"/>
      <c r="R12" s="112"/>
      <c r="S12" s="112"/>
      <c r="T12" s="112"/>
      <c r="U12" s="112"/>
      <c r="V12" s="112"/>
      <c r="W12" s="112"/>
      <c r="X12" s="112"/>
      <c r="Y12" s="61"/>
      <c r="Z12" s="61"/>
      <c r="AA12" s="61"/>
      <c r="AB12" s="61"/>
      <c r="AC12" s="61"/>
      <c r="AD12" s="61"/>
      <c r="AE12" s="61"/>
      <c r="AF12" s="61"/>
      <c r="AG12" s="61"/>
      <c r="AH12" s="61"/>
      <c r="AI12" s="61"/>
      <c r="AJ12" s="61"/>
      <c r="AK12" s="61"/>
      <c r="AL12" s="61"/>
      <c r="AM12" s="61"/>
      <c r="AN12" s="61"/>
      <c r="AO12" s="61"/>
      <c r="AP12" s="61"/>
      <c r="AQ12" s="61"/>
      <c r="AR12" s="61"/>
      <c r="AS12" s="61"/>
      <c r="AT12" s="61"/>
    </row>
    <row r="13" spans="2:46" ht="7.5" customHeight="1" x14ac:dyDescent="0.3">
      <c r="B13" s="14"/>
      <c r="C13" s="14"/>
      <c r="D13" s="8"/>
      <c r="E13" s="8"/>
      <c r="F13" s="8"/>
      <c r="G13" s="8"/>
      <c r="H13" s="8"/>
      <c r="I13" s="8"/>
      <c r="J13" s="8"/>
      <c r="K13" s="8"/>
      <c r="L13" s="8"/>
      <c r="M13" s="8"/>
      <c r="N13" s="9"/>
      <c r="O13" s="64"/>
      <c r="P13" s="113"/>
      <c r="Q13" s="113"/>
      <c r="R13" s="113"/>
      <c r="S13" s="113"/>
      <c r="T13" s="113"/>
      <c r="U13" s="113"/>
      <c r="V13" s="113"/>
      <c r="W13" s="113"/>
      <c r="X13" s="113"/>
      <c r="Y13" s="61"/>
      <c r="Z13" s="61"/>
      <c r="AA13" s="61"/>
      <c r="AB13" s="61"/>
      <c r="AC13" s="61"/>
      <c r="AD13" s="61"/>
      <c r="AE13" s="61"/>
      <c r="AF13" s="61"/>
      <c r="AG13" s="61"/>
      <c r="AH13" s="61"/>
      <c r="AI13" s="61"/>
      <c r="AJ13" s="61"/>
      <c r="AK13" s="61"/>
      <c r="AL13" s="61"/>
      <c r="AM13" s="61"/>
      <c r="AN13" s="61"/>
      <c r="AO13" s="61"/>
      <c r="AP13" s="61"/>
      <c r="AQ13" s="61"/>
      <c r="AR13" s="61"/>
      <c r="AS13" s="61"/>
      <c r="AT13" s="61"/>
    </row>
    <row r="14" spans="2:46" ht="18.75" customHeight="1" x14ac:dyDescent="0.3">
      <c r="B14" s="104" t="s">
        <v>22</v>
      </c>
      <c r="C14" s="104"/>
      <c r="D14" s="104"/>
      <c r="E14" s="4"/>
      <c r="F14" s="109" t="s">
        <v>23</v>
      </c>
      <c r="G14" s="125"/>
      <c r="H14" s="4"/>
      <c r="I14" s="109" t="s">
        <v>24</v>
      </c>
      <c r="J14" s="110"/>
      <c r="K14" s="4"/>
      <c r="L14" s="11" t="s">
        <v>20</v>
      </c>
      <c r="M14" s="12"/>
      <c r="N14" s="12"/>
      <c r="O14" s="13"/>
      <c r="P14" s="113"/>
      <c r="Q14" s="113"/>
      <c r="R14" s="113"/>
      <c r="S14" s="113"/>
      <c r="T14" s="113"/>
      <c r="U14" s="113"/>
      <c r="V14" s="113"/>
      <c r="W14" s="113"/>
      <c r="X14" s="113"/>
      <c r="Y14" s="61"/>
      <c r="Z14" s="61"/>
      <c r="AA14" s="61"/>
      <c r="AB14" s="61"/>
      <c r="AC14" s="61"/>
      <c r="AD14" s="61"/>
      <c r="AE14" s="61"/>
      <c r="AF14" s="61"/>
      <c r="AG14" s="61"/>
      <c r="AH14" s="61"/>
      <c r="AI14" s="61"/>
      <c r="AJ14" s="61"/>
      <c r="AK14" s="61"/>
      <c r="AL14" s="61"/>
      <c r="AM14" s="61"/>
      <c r="AN14" s="61"/>
      <c r="AO14" s="61"/>
      <c r="AP14" s="61"/>
      <c r="AQ14" s="61"/>
      <c r="AR14" s="61"/>
      <c r="AS14" s="61"/>
      <c r="AT14" s="61"/>
    </row>
    <row r="15" spans="2:46" ht="7.5" customHeight="1" x14ac:dyDescent="0.3">
      <c r="B15" s="14"/>
      <c r="C15" s="14"/>
      <c r="D15" s="8"/>
      <c r="E15" s="8"/>
      <c r="F15" s="8"/>
      <c r="G15" s="8"/>
      <c r="H15" s="8"/>
      <c r="I15" s="8"/>
      <c r="J15" s="8"/>
      <c r="K15" s="8"/>
      <c r="L15" s="8"/>
      <c r="M15" s="8"/>
      <c r="N15" s="9"/>
      <c r="O15" s="64"/>
      <c r="P15" s="113"/>
      <c r="Q15" s="113"/>
      <c r="R15" s="113"/>
      <c r="S15" s="113"/>
      <c r="T15" s="113"/>
      <c r="U15" s="113"/>
      <c r="V15" s="113"/>
      <c r="W15" s="113"/>
      <c r="X15" s="113"/>
      <c r="Y15" s="61"/>
      <c r="Z15" s="61"/>
      <c r="AA15" s="61"/>
      <c r="AB15" s="61"/>
      <c r="AC15" s="61"/>
      <c r="AD15" s="61"/>
      <c r="AE15" s="61"/>
      <c r="AF15" s="61"/>
      <c r="AG15" s="61"/>
      <c r="AH15" s="61"/>
      <c r="AI15" s="61"/>
      <c r="AJ15" s="61"/>
      <c r="AK15" s="61"/>
      <c r="AL15" s="61"/>
      <c r="AM15" s="61"/>
      <c r="AN15" s="61"/>
      <c r="AO15" s="61"/>
      <c r="AP15" s="61"/>
      <c r="AQ15" s="61"/>
      <c r="AR15" s="61"/>
      <c r="AS15" s="61"/>
      <c r="AT15" s="61"/>
    </row>
    <row r="16" spans="2:46" ht="18.75" customHeight="1" x14ac:dyDescent="0.3">
      <c r="B16" s="105" t="s">
        <v>25</v>
      </c>
      <c r="C16" s="105"/>
      <c r="D16" s="105"/>
      <c r="E16" s="105"/>
      <c r="F16" s="105"/>
      <c r="G16" s="105"/>
      <c r="H16" s="106"/>
      <c r="I16" s="4"/>
      <c r="J16" s="16" t="s">
        <v>26</v>
      </c>
      <c r="K16" s="4"/>
      <c r="L16" s="11" t="s">
        <v>27</v>
      </c>
      <c r="M16" s="12"/>
      <c r="N16" s="12"/>
      <c r="O16" s="13"/>
      <c r="P16" s="113"/>
      <c r="Q16" s="113"/>
      <c r="R16" s="113"/>
      <c r="S16" s="113"/>
      <c r="T16" s="113"/>
      <c r="U16" s="113"/>
      <c r="V16" s="113"/>
      <c r="W16" s="113"/>
      <c r="X16" s="113"/>
      <c r="Y16" s="61"/>
      <c r="Z16" s="66" t="s">
        <v>28</v>
      </c>
      <c r="AA16" s="66" t="s">
        <v>29</v>
      </c>
      <c r="AB16" s="67" t="s">
        <v>30</v>
      </c>
      <c r="AC16" s="61"/>
      <c r="AD16" s="61"/>
      <c r="AE16" s="61"/>
      <c r="AF16" s="61"/>
      <c r="AG16" s="61"/>
      <c r="AH16" s="61"/>
      <c r="AI16" s="61"/>
      <c r="AJ16" s="61"/>
      <c r="AK16" s="61"/>
      <c r="AL16" s="61"/>
      <c r="AM16" s="61"/>
      <c r="AN16" s="61"/>
      <c r="AO16" s="61"/>
      <c r="AP16" s="61"/>
      <c r="AQ16" s="61"/>
      <c r="AR16" s="61"/>
      <c r="AS16" s="61"/>
      <c r="AT16" s="61"/>
    </row>
    <row r="17" spans="2:28" ht="6.75" customHeight="1" x14ac:dyDescent="0.25">
      <c r="B17" s="18"/>
      <c r="C17" s="18"/>
      <c r="D17" s="18"/>
      <c r="E17" s="18"/>
      <c r="F17" s="18"/>
      <c r="G17" s="18"/>
      <c r="H17" s="18"/>
      <c r="I17" s="68"/>
      <c r="J17" s="19"/>
      <c r="K17" s="68"/>
      <c r="L17" s="20"/>
      <c r="M17" s="21"/>
      <c r="N17" s="21"/>
      <c r="O17" s="13"/>
      <c r="P17" s="113"/>
      <c r="Q17" s="113"/>
      <c r="R17" s="113"/>
      <c r="S17" s="113"/>
      <c r="T17" s="113"/>
      <c r="U17" s="113"/>
      <c r="V17" s="113"/>
      <c r="W17" s="113"/>
      <c r="X17" s="113"/>
      <c r="Y17" s="61"/>
      <c r="Z17" s="61"/>
      <c r="AA17" s="61"/>
      <c r="AB17" s="61"/>
    </row>
    <row r="18" spans="2:28" ht="27.75" thickBot="1" x14ac:dyDescent="0.3">
      <c r="B18" s="111" t="s">
        <v>31</v>
      </c>
      <c r="C18" s="111"/>
      <c r="D18" s="111"/>
      <c r="E18" s="111"/>
      <c r="F18" s="111"/>
      <c r="G18" s="111"/>
      <c r="H18" s="111"/>
      <c r="I18" s="111"/>
      <c r="J18" s="111"/>
      <c r="K18" s="111"/>
      <c r="L18" s="111"/>
      <c r="M18" s="111"/>
      <c r="N18" s="111"/>
      <c r="O18" s="111"/>
      <c r="P18" s="111"/>
      <c r="Q18" s="111"/>
      <c r="R18" s="111"/>
      <c r="S18" s="111"/>
      <c r="T18" s="111"/>
      <c r="U18" s="111"/>
      <c r="V18" s="111"/>
      <c r="W18" s="111"/>
      <c r="X18" s="111"/>
      <c r="Y18" s="61"/>
      <c r="Z18" s="66">
        <f>(COUNTA(Y21:Y40))*V20</f>
        <v>40</v>
      </c>
      <c r="AA18" s="66">
        <f>SUM(Y21:Y52)</f>
        <v>0</v>
      </c>
      <c r="AB18" s="69">
        <f>AA18/Z18</f>
        <v>0</v>
      </c>
    </row>
    <row r="19" spans="2:28" ht="50.1" customHeight="1" thickTop="1" x14ac:dyDescent="0.25">
      <c r="B19" s="70"/>
      <c r="C19" s="62"/>
      <c r="D19" s="62"/>
      <c r="E19" s="62"/>
      <c r="F19" s="62"/>
      <c r="G19" s="62"/>
      <c r="H19" s="62"/>
      <c r="I19" s="62"/>
      <c r="J19" s="62"/>
      <c r="K19" s="62"/>
      <c r="L19" s="62"/>
      <c r="M19" s="62"/>
      <c r="N19" s="63"/>
      <c r="O19" s="63"/>
      <c r="P19" s="62"/>
      <c r="Q19" s="62"/>
      <c r="R19" s="62"/>
      <c r="S19" s="62"/>
      <c r="T19" s="62"/>
      <c r="U19" s="62"/>
      <c r="V19" s="62"/>
      <c r="W19" s="62"/>
      <c r="X19" s="63"/>
      <c r="Y19" s="61"/>
      <c r="Z19" s="61"/>
      <c r="AA19" s="61"/>
      <c r="AB19" s="61"/>
    </row>
    <row r="20" spans="2:28" ht="14.25" customHeight="1" x14ac:dyDescent="0.25">
      <c r="B20" s="71"/>
      <c r="C20" s="65"/>
      <c r="D20" s="65"/>
      <c r="E20" s="65"/>
      <c r="F20" s="65"/>
      <c r="G20" s="65"/>
      <c r="H20" s="65"/>
      <c r="I20" s="65"/>
      <c r="J20" s="65"/>
      <c r="K20" s="65"/>
      <c r="L20" s="65"/>
      <c r="M20" s="65"/>
      <c r="N20" s="64"/>
      <c r="O20" s="64"/>
      <c r="P20" s="22">
        <v>1</v>
      </c>
      <c r="Q20" s="22"/>
      <c r="R20" s="22">
        <v>2</v>
      </c>
      <c r="S20" s="22"/>
      <c r="T20" s="22">
        <v>3</v>
      </c>
      <c r="U20" s="22"/>
      <c r="V20" s="22">
        <v>4</v>
      </c>
      <c r="W20" s="65"/>
      <c r="X20" s="64"/>
      <c r="Y20" s="61"/>
      <c r="Z20" s="61"/>
      <c r="AA20" s="61"/>
      <c r="AB20" s="61"/>
    </row>
    <row r="21" spans="2:28" ht="30" customHeight="1" x14ac:dyDescent="0.25">
      <c r="B21" s="23" t="s">
        <v>32</v>
      </c>
      <c r="C21" s="103" t="s">
        <v>33</v>
      </c>
      <c r="D21" s="103"/>
      <c r="E21" s="103"/>
      <c r="F21" s="103"/>
      <c r="G21" s="103"/>
      <c r="H21" s="103"/>
      <c r="I21" s="103"/>
      <c r="J21" s="103"/>
      <c r="K21" s="103"/>
      <c r="L21" s="103"/>
      <c r="M21" s="24"/>
      <c r="N21" s="25" t="s">
        <v>34</v>
      </c>
      <c r="O21" s="25"/>
      <c r="P21" s="26"/>
      <c r="Q21" s="27"/>
      <c r="R21" s="26"/>
      <c r="S21" s="27"/>
      <c r="T21" s="26"/>
      <c r="U21" s="27"/>
      <c r="V21" s="26"/>
      <c r="W21" s="28"/>
      <c r="X21" s="29" t="s">
        <v>35</v>
      </c>
      <c r="Y21" s="61">
        <f>IF(V21&lt;&gt;"",$V$20,IF(T21&lt;&gt;"",$T$20,IF(R21&lt;&gt;"",$R$20,IF(P21&lt;&gt;"",$P$20,0))))</f>
        <v>0</v>
      </c>
      <c r="Z21" s="61"/>
      <c r="AA21" s="61"/>
      <c r="AB21" s="61"/>
    </row>
    <row r="22" spans="2:28" ht="6.75" customHeight="1" x14ac:dyDescent="0.25">
      <c r="B22" s="30"/>
      <c r="C22" s="31"/>
      <c r="D22" s="31"/>
      <c r="E22" s="31"/>
      <c r="F22" s="31"/>
      <c r="G22" s="31"/>
      <c r="H22" s="31"/>
      <c r="I22" s="31"/>
      <c r="J22" s="31"/>
      <c r="K22" s="31"/>
      <c r="L22" s="31"/>
      <c r="M22" s="32"/>
      <c r="N22" s="33"/>
      <c r="O22" s="33"/>
      <c r="P22" s="34"/>
      <c r="Q22" s="34"/>
      <c r="R22" s="34"/>
      <c r="S22" s="34"/>
      <c r="T22" s="34"/>
      <c r="U22" s="34"/>
      <c r="V22" s="34"/>
      <c r="W22" s="35"/>
      <c r="X22" s="36"/>
      <c r="Y22" s="61"/>
      <c r="Z22" s="61"/>
      <c r="AA22" s="61"/>
      <c r="AB22" s="61"/>
    </row>
    <row r="23" spans="2:28" ht="30" customHeight="1" x14ac:dyDescent="0.25">
      <c r="B23" s="37" t="s">
        <v>36</v>
      </c>
      <c r="C23" s="114" t="s">
        <v>37</v>
      </c>
      <c r="D23" s="114"/>
      <c r="E23" s="114"/>
      <c r="F23" s="114"/>
      <c r="G23" s="114"/>
      <c r="H23" s="114"/>
      <c r="I23" s="114"/>
      <c r="J23" s="114"/>
      <c r="K23" s="114"/>
      <c r="L23" s="114"/>
      <c r="M23" s="38"/>
      <c r="N23" s="39" t="s">
        <v>34</v>
      </c>
      <c r="O23" s="39"/>
      <c r="P23" s="40"/>
      <c r="Q23" s="41"/>
      <c r="R23" s="40"/>
      <c r="S23" s="41"/>
      <c r="T23" s="40"/>
      <c r="U23" s="41"/>
      <c r="V23" s="40"/>
      <c r="W23" s="42"/>
      <c r="X23" s="43" t="s">
        <v>35</v>
      </c>
      <c r="Y23" s="61">
        <f>IF(V23&lt;&gt;"",$V$20,IF(T23&lt;&gt;"",$T$20,IF(R23&lt;&gt;"",$R$20,IF(P23&lt;&gt;"",$P$20,0))))</f>
        <v>0</v>
      </c>
      <c r="Z23" s="61"/>
      <c r="AA23" s="61"/>
      <c r="AB23" s="61"/>
    </row>
    <row r="24" spans="2:28" ht="6.75" customHeight="1" x14ac:dyDescent="0.25">
      <c r="B24" s="30"/>
      <c r="C24" s="31"/>
      <c r="D24" s="31"/>
      <c r="E24" s="31"/>
      <c r="F24" s="31"/>
      <c r="G24" s="31"/>
      <c r="H24" s="31"/>
      <c r="I24" s="31"/>
      <c r="J24" s="31"/>
      <c r="K24" s="31"/>
      <c r="L24" s="31"/>
      <c r="M24" s="32"/>
      <c r="N24" s="33"/>
      <c r="O24" s="33"/>
      <c r="P24" s="34"/>
      <c r="Q24" s="34"/>
      <c r="R24" s="34"/>
      <c r="S24" s="34"/>
      <c r="T24" s="34"/>
      <c r="U24" s="34"/>
      <c r="V24" s="34"/>
      <c r="W24" s="35"/>
      <c r="X24" s="36"/>
      <c r="Y24" s="61"/>
      <c r="Z24" s="61"/>
      <c r="AA24" s="61"/>
      <c r="AB24" s="61"/>
    </row>
    <row r="25" spans="2:28" ht="30" customHeight="1" x14ac:dyDescent="0.25">
      <c r="B25" s="23" t="s">
        <v>38</v>
      </c>
      <c r="C25" s="103" t="s">
        <v>39</v>
      </c>
      <c r="D25" s="103"/>
      <c r="E25" s="103"/>
      <c r="F25" s="103"/>
      <c r="G25" s="103"/>
      <c r="H25" s="103"/>
      <c r="I25" s="103"/>
      <c r="J25" s="103"/>
      <c r="K25" s="103"/>
      <c r="L25" s="103"/>
      <c r="M25" s="24"/>
      <c r="N25" s="25" t="s">
        <v>34</v>
      </c>
      <c r="O25" s="25"/>
      <c r="P25" s="26"/>
      <c r="Q25" s="27"/>
      <c r="R25" s="26"/>
      <c r="S25" s="27"/>
      <c r="T25" s="26"/>
      <c r="U25" s="27"/>
      <c r="V25" s="26"/>
      <c r="W25" s="28"/>
      <c r="X25" s="29" t="s">
        <v>35</v>
      </c>
      <c r="Y25" s="61">
        <f>IF(V25&lt;&gt;"",$V$20,IF(T25&lt;&gt;"",$T$20,IF(R25&lt;&gt;"",$R$20,IF(P25&lt;&gt;"",$P$20,0))))</f>
        <v>0</v>
      </c>
      <c r="Z25" s="61"/>
      <c r="AA25" s="61"/>
      <c r="AB25" s="61"/>
    </row>
    <row r="26" spans="2:28" ht="6.75" customHeight="1" x14ac:dyDescent="0.25">
      <c r="B26" s="30"/>
      <c r="C26" s="31"/>
      <c r="D26" s="31"/>
      <c r="E26" s="31"/>
      <c r="F26" s="31"/>
      <c r="G26" s="31"/>
      <c r="H26" s="31"/>
      <c r="I26" s="31"/>
      <c r="J26" s="31"/>
      <c r="K26" s="31"/>
      <c r="L26" s="31"/>
      <c r="M26" s="32"/>
      <c r="N26" s="33"/>
      <c r="O26" s="33"/>
      <c r="P26" s="34"/>
      <c r="Q26" s="34"/>
      <c r="R26" s="34"/>
      <c r="S26" s="34"/>
      <c r="T26" s="34"/>
      <c r="U26" s="34"/>
      <c r="V26" s="34"/>
      <c r="W26" s="35"/>
      <c r="X26" s="36"/>
      <c r="Y26" s="61"/>
      <c r="Z26" s="61"/>
      <c r="AA26" s="61"/>
      <c r="AB26" s="61"/>
    </row>
    <row r="27" spans="2:28" ht="30" customHeight="1" x14ac:dyDescent="0.25">
      <c r="B27" s="37" t="s">
        <v>40</v>
      </c>
      <c r="C27" s="114" t="s">
        <v>41</v>
      </c>
      <c r="D27" s="114"/>
      <c r="E27" s="114"/>
      <c r="F27" s="114"/>
      <c r="G27" s="114"/>
      <c r="H27" s="114"/>
      <c r="I27" s="114"/>
      <c r="J27" s="114"/>
      <c r="K27" s="114"/>
      <c r="L27" s="114"/>
      <c r="M27" s="38"/>
      <c r="N27" s="39" t="s">
        <v>34</v>
      </c>
      <c r="O27" s="39"/>
      <c r="P27" s="40"/>
      <c r="Q27" s="41"/>
      <c r="R27" s="40"/>
      <c r="S27" s="41"/>
      <c r="T27" s="40"/>
      <c r="U27" s="41"/>
      <c r="V27" s="40"/>
      <c r="W27" s="42"/>
      <c r="X27" s="43" t="s">
        <v>35</v>
      </c>
      <c r="Y27" s="61">
        <f>IF(V27&lt;&gt;"",$V$20,IF(T27&lt;&gt;"",$T$20,IF(R27&lt;&gt;"",$R$20,IF(P27&lt;&gt;"",$P$20,0))))</f>
        <v>0</v>
      </c>
      <c r="Z27" s="61"/>
      <c r="AA27" s="61"/>
      <c r="AB27" s="61"/>
    </row>
    <row r="28" spans="2:28" ht="6.75" customHeight="1" x14ac:dyDescent="0.25">
      <c r="B28" s="30"/>
      <c r="C28" s="31"/>
      <c r="D28" s="31"/>
      <c r="E28" s="31"/>
      <c r="F28" s="31"/>
      <c r="G28" s="31"/>
      <c r="H28" s="31"/>
      <c r="I28" s="31"/>
      <c r="J28" s="31"/>
      <c r="K28" s="31"/>
      <c r="L28" s="31"/>
      <c r="M28" s="32"/>
      <c r="N28" s="33"/>
      <c r="O28" s="33"/>
      <c r="P28" s="34"/>
      <c r="Q28" s="34"/>
      <c r="R28" s="34"/>
      <c r="S28" s="34"/>
      <c r="T28" s="34"/>
      <c r="U28" s="34"/>
      <c r="V28" s="34"/>
      <c r="W28" s="35"/>
      <c r="X28" s="36"/>
      <c r="Y28" s="61"/>
      <c r="Z28" s="61"/>
      <c r="AA28" s="61"/>
      <c r="AB28" s="61"/>
    </row>
    <row r="29" spans="2:28" ht="30" customHeight="1" x14ac:dyDescent="0.25">
      <c r="B29" s="23" t="s">
        <v>42</v>
      </c>
      <c r="C29" s="103" t="s">
        <v>43</v>
      </c>
      <c r="D29" s="103"/>
      <c r="E29" s="103"/>
      <c r="F29" s="103"/>
      <c r="G29" s="103"/>
      <c r="H29" s="103"/>
      <c r="I29" s="103"/>
      <c r="J29" s="103"/>
      <c r="K29" s="103"/>
      <c r="L29" s="103"/>
      <c r="M29" s="24"/>
      <c r="N29" s="25" t="s">
        <v>34</v>
      </c>
      <c r="O29" s="25"/>
      <c r="P29" s="26"/>
      <c r="Q29" s="27"/>
      <c r="R29" s="26"/>
      <c r="S29" s="27"/>
      <c r="T29" s="26"/>
      <c r="U29" s="27"/>
      <c r="V29" s="26"/>
      <c r="W29" s="28"/>
      <c r="X29" s="29" t="s">
        <v>35</v>
      </c>
      <c r="Y29" s="61">
        <f>IF(V29&lt;&gt;"",$V$20,IF(T29&lt;&gt;"",$T$20,IF(R29&lt;&gt;"",$R$20,IF(P29&lt;&gt;"",$P$20,0))))</f>
        <v>0</v>
      </c>
      <c r="Z29" s="61"/>
      <c r="AA29" s="61"/>
      <c r="AB29" s="61"/>
    </row>
    <row r="30" spans="2:28" ht="6.75" customHeight="1" x14ac:dyDescent="0.25">
      <c r="B30" s="30"/>
      <c r="C30" s="31"/>
      <c r="D30" s="31"/>
      <c r="E30" s="31"/>
      <c r="F30" s="31"/>
      <c r="G30" s="31"/>
      <c r="H30" s="31"/>
      <c r="I30" s="31"/>
      <c r="J30" s="31"/>
      <c r="K30" s="31"/>
      <c r="L30" s="31"/>
      <c r="M30" s="32"/>
      <c r="N30" s="33"/>
      <c r="O30" s="33"/>
      <c r="P30" s="34"/>
      <c r="Q30" s="34"/>
      <c r="R30" s="34"/>
      <c r="S30" s="34"/>
      <c r="T30" s="34"/>
      <c r="U30" s="34"/>
      <c r="V30" s="34"/>
      <c r="W30" s="35"/>
      <c r="X30" s="36"/>
      <c r="Y30" s="61"/>
      <c r="Z30" s="61"/>
      <c r="AA30" s="61"/>
      <c r="AB30" s="61"/>
    </row>
    <row r="31" spans="2:28" ht="30" customHeight="1" x14ac:dyDescent="0.25">
      <c r="B31" s="37" t="s">
        <v>44</v>
      </c>
      <c r="C31" s="114" t="s">
        <v>45</v>
      </c>
      <c r="D31" s="114"/>
      <c r="E31" s="114"/>
      <c r="F31" s="114"/>
      <c r="G31" s="114"/>
      <c r="H31" s="114"/>
      <c r="I31" s="114"/>
      <c r="J31" s="114"/>
      <c r="K31" s="114"/>
      <c r="L31" s="114"/>
      <c r="M31" s="38"/>
      <c r="N31" s="39" t="s">
        <v>34</v>
      </c>
      <c r="O31" s="39"/>
      <c r="P31" s="40"/>
      <c r="Q31" s="41"/>
      <c r="R31" s="40"/>
      <c r="S31" s="41"/>
      <c r="T31" s="40"/>
      <c r="U31" s="41"/>
      <c r="V31" s="40"/>
      <c r="W31" s="42"/>
      <c r="X31" s="43" t="s">
        <v>35</v>
      </c>
      <c r="Y31" s="61">
        <f>IF(V31&lt;&gt;"",$V$20,IF(T31&lt;&gt;"",$T$20,IF(R31&lt;&gt;"",$R$20,IF(P31&lt;&gt;"",$P$20,0))))</f>
        <v>0</v>
      </c>
      <c r="Z31" s="61"/>
      <c r="AA31" s="61"/>
      <c r="AB31" s="61"/>
    </row>
    <row r="32" spans="2:28" ht="6.75" customHeight="1" x14ac:dyDescent="0.25">
      <c r="B32" s="30"/>
      <c r="C32" s="31"/>
      <c r="D32" s="31"/>
      <c r="E32" s="31"/>
      <c r="F32" s="31"/>
      <c r="G32" s="31"/>
      <c r="H32" s="31"/>
      <c r="I32" s="31"/>
      <c r="J32" s="31"/>
      <c r="K32" s="31"/>
      <c r="L32" s="31"/>
      <c r="M32" s="32"/>
      <c r="N32" s="33"/>
      <c r="O32" s="33"/>
      <c r="P32" s="34"/>
      <c r="Q32" s="34"/>
      <c r="R32" s="34"/>
      <c r="S32" s="34"/>
      <c r="T32" s="34"/>
      <c r="U32" s="34"/>
      <c r="V32" s="34"/>
      <c r="W32" s="35"/>
      <c r="X32" s="36"/>
      <c r="Y32" s="61"/>
      <c r="Z32" s="61"/>
      <c r="AA32" s="61"/>
      <c r="AB32" s="61"/>
    </row>
    <row r="33" spans="2:25" ht="36.75" customHeight="1" x14ac:dyDescent="0.25">
      <c r="B33" s="23" t="s">
        <v>46</v>
      </c>
      <c r="C33" s="103" t="s">
        <v>47</v>
      </c>
      <c r="D33" s="103"/>
      <c r="E33" s="103"/>
      <c r="F33" s="103"/>
      <c r="G33" s="103"/>
      <c r="H33" s="103"/>
      <c r="I33" s="103"/>
      <c r="J33" s="103"/>
      <c r="K33" s="103"/>
      <c r="L33" s="103"/>
      <c r="M33" s="24"/>
      <c r="N33" s="25" t="s">
        <v>34</v>
      </c>
      <c r="O33" s="25"/>
      <c r="P33" s="26"/>
      <c r="Q33" s="27"/>
      <c r="R33" s="26"/>
      <c r="S33" s="27"/>
      <c r="T33" s="26"/>
      <c r="U33" s="27"/>
      <c r="V33" s="26"/>
      <c r="W33" s="28"/>
      <c r="X33" s="29" t="s">
        <v>35</v>
      </c>
      <c r="Y33" s="61">
        <f>IF(V33&lt;&gt;"",$V$20,IF(T33&lt;&gt;"",$T$20,IF(R33&lt;&gt;"",$R$20,IF(P33&lt;&gt;"",$P$20,0))))</f>
        <v>0</v>
      </c>
    </row>
    <row r="34" spans="2:25" ht="6.75" customHeight="1" x14ac:dyDescent="0.25">
      <c r="B34" s="30"/>
      <c r="C34" s="31"/>
      <c r="D34" s="31"/>
      <c r="E34" s="31"/>
      <c r="F34" s="31"/>
      <c r="G34" s="31"/>
      <c r="H34" s="31"/>
      <c r="I34" s="31"/>
      <c r="J34" s="31"/>
      <c r="K34" s="31"/>
      <c r="L34" s="31"/>
      <c r="M34" s="32"/>
      <c r="N34" s="33"/>
      <c r="O34" s="33"/>
      <c r="P34" s="34"/>
      <c r="Q34" s="34"/>
      <c r="R34" s="34"/>
      <c r="S34" s="34"/>
      <c r="T34" s="34"/>
      <c r="U34" s="34"/>
      <c r="V34" s="34"/>
      <c r="W34" s="35"/>
      <c r="X34" s="36"/>
      <c r="Y34" s="61"/>
    </row>
    <row r="35" spans="2:25" ht="30" customHeight="1" x14ac:dyDescent="0.25">
      <c r="B35" s="37" t="s">
        <v>48</v>
      </c>
      <c r="C35" s="114" t="s">
        <v>49</v>
      </c>
      <c r="D35" s="114"/>
      <c r="E35" s="114"/>
      <c r="F35" s="114"/>
      <c r="G35" s="114"/>
      <c r="H35" s="114"/>
      <c r="I35" s="114"/>
      <c r="J35" s="114"/>
      <c r="K35" s="114"/>
      <c r="L35" s="114"/>
      <c r="M35" s="38"/>
      <c r="N35" s="39" t="s">
        <v>50</v>
      </c>
      <c r="O35" s="39"/>
      <c r="P35" s="40"/>
      <c r="Q35" s="41"/>
      <c r="R35" s="40"/>
      <c r="S35" s="41"/>
      <c r="T35" s="40"/>
      <c r="U35" s="41"/>
      <c r="V35" s="40"/>
      <c r="W35" s="42"/>
      <c r="X35" s="43" t="s">
        <v>51</v>
      </c>
      <c r="Y35" s="61">
        <f>IF(V35&lt;&gt;"",$V$20,IF(T35&lt;&gt;"",$T$20,IF(R35&lt;&gt;"",$R$20,IF(P35&lt;&gt;"",$P$20,0))))</f>
        <v>0</v>
      </c>
    </row>
    <row r="36" spans="2:25" ht="6.75" customHeight="1" x14ac:dyDescent="0.25">
      <c r="B36" s="30"/>
      <c r="C36" s="31"/>
      <c r="D36" s="31"/>
      <c r="E36" s="31"/>
      <c r="F36" s="31"/>
      <c r="G36" s="31"/>
      <c r="H36" s="31"/>
      <c r="I36" s="31"/>
      <c r="J36" s="31"/>
      <c r="K36" s="31"/>
      <c r="L36" s="31"/>
      <c r="M36" s="32"/>
      <c r="N36" s="33"/>
      <c r="O36" s="33"/>
      <c r="P36" s="34"/>
      <c r="Q36" s="34"/>
      <c r="R36" s="34"/>
      <c r="S36" s="34"/>
      <c r="T36" s="34"/>
      <c r="U36" s="34"/>
      <c r="V36" s="34"/>
      <c r="W36" s="35"/>
      <c r="X36" s="36"/>
      <c r="Y36" s="61"/>
    </row>
    <row r="37" spans="2:25" ht="37.5" customHeight="1" x14ac:dyDescent="0.25">
      <c r="B37" s="23" t="s">
        <v>52</v>
      </c>
      <c r="C37" s="103" t="s">
        <v>53</v>
      </c>
      <c r="D37" s="103"/>
      <c r="E37" s="103"/>
      <c r="F37" s="103"/>
      <c r="G37" s="103"/>
      <c r="H37" s="103"/>
      <c r="I37" s="103"/>
      <c r="J37" s="103"/>
      <c r="K37" s="103"/>
      <c r="L37" s="103"/>
      <c r="M37" s="24"/>
      <c r="N37" s="25" t="s">
        <v>50</v>
      </c>
      <c r="O37" s="25"/>
      <c r="P37" s="26"/>
      <c r="Q37" s="27"/>
      <c r="R37" s="26"/>
      <c r="S37" s="27"/>
      <c r="T37" s="26"/>
      <c r="U37" s="27"/>
      <c r="V37" s="26"/>
      <c r="W37" s="28"/>
      <c r="X37" s="29" t="s">
        <v>51</v>
      </c>
      <c r="Y37" s="61">
        <f>IF(V37&lt;&gt;"",$V$20,IF(T37&lt;&gt;"",$T$20,IF(R37&lt;&gt;"",$R$20,IF(P37&lt;&gt;"",$P$20,0))))</f>
        <v>0</v>
      </c>
    </row>
    <row r="38" spans="2:25" ht="6.75" customHeight="1" x14ac:dyDescent="0.25">
      <c r="B38" s="30"/>
      <c r="C38" s="31"/>
      <c r="D38" s="31"/>
      <c r="E38" s="31"/>
      <c r="F38" s="31"/>
      <c r="G38" s="31"/>
      <c r="H38" s="31"/>
      <c r="I38" s="31"/>
      <c r="J38" s="31"/>
      <c r="K38" s="31"/>
      <c r="L38" s="31"/>
      <c r="M38" s="32"/>
      <c r="N38" s="33"/>
      <c r="O38" s="33"/>
      <c r="P38" s="34"/>
      <c r="Q38" s="34"/>
      <c r="R38" s="34"/>
      <c r="S38" s="34"/>
      <c r="T38" s="34"/>
      <c r="U38" s="34"/>
      <c r="V38" s="34"/>
      <c r="W38" s="35"/>
      <c r="X38" s="36"/>
      <c r="Y38" s="61"/>
    </row>
    <row r="39" spans="2:25" ht="30" customHeight="1" x14ac:dyDescent="0.25">
      <c r="B39" s="37" t="s">
        <v>54</v>
      </c>
      <c r="C39" s="114" t="s">
        <v>55</v>
      </c>
      <c r="D39" s="114"/>
      <c r="E39" s="114"/>
      <c r="F39" s="114"/>
      <c r="G39" s="114"/>
      <c r="H39" s="114"/>
      <c r="I39" s="114"/>
      <c r="J39" s="114"/>
      <c r="K39" s="114"/>
      <c r="L39" s="114"/>
      <c r="M39" s="38"/>
      <c r="N39" s="39" t="s">
        <v>50</v>
      </c>
      <c r="O39" s="39"/>
      <c r="P39" s="40"/>
      <c r="Q39" s="41"/>
      <c r="R39" s="40"/>
      <c r="S39" s="41"/>
      <c r="T39" s="40"/>
      <c r="U39" s="41"/>
      <c r="V39" s="40"/>
      <c r="W39" s="42"/>
      <c r="X39" s="43" t="s">
        <v>51</v>
      </c>
      <c r="Y39" s="61">
        <f>IF(V39&lt;&gt;"",$V$20,IF(T39&lt;&gt;"",$T$20,IF(R39&lt;&gt;"",$R$20,IF(P39&lt;&gt;"",$P$20,0))))</f>
        <v>0</v>
      </c>
    </row>
    <row r="40" spans="2:25" ht="6.75" customHeight="1" x14ac:dyDescent="0.25">
      <c r="B40" s="30"/>
      <c r="C40" s="31"/>
      <c r="D40" s="31"/>
      <c r="E40" s="31"/>
      <c r="F40" s="31"/>
      <c r="G40" s="31"/>
      <c r="H40" s="31"/>
      <c r="I40" s="31"/>
      <c r="J40" s="31"/>
      <c r="K40" s="31"/>
      <c r="L40" s="31"/>
      <c r="M40" s="32"/>
      <c r="N40" s="33"/>
      <c r="O40" s="33"/>
      <c r="P40" s="34"/>
      <c r="Q40" s="34"/>
      <c r="R40" s="34"/>
      <c r="S40" s="34"/>
      <c r="T40" s="34"/>
      <c r="U40" s="34"/>
      <c r="V40" s="34"/>
      <c r="W40" s="35"/>
      <c r="X40" s="36"/>
      <c r="Y40" s="61"/>
    </row>
    <row r="41" spans="2:25" ht="33" customHeight="1" x14ac:dyDescent="0.25">
      <c r="B41" s="23" t="s">
        <v>56</v>
      </c>
      <c r="C41" s="103" t="s">
        <v>57</v>
      </c>
      <c r="D41" s="103"/>
      <c r="E41" s="103"/>
      <c r="F41" s="103"/>
      <c r="G41" s="103"/>
      <c r="H41" s="103"/>
      <c r="I41" s="103"/>
      <c r="J41" s="103"/>
      <c r="K41" s="103"/>
      <c r="L41" s="103"/>
      <c r="M41" s="24"/>
      <c r="N41" s="25" t="s">
        <v>50</v>
      </c>
      <c r="O41" s="25"/>
      <c r="P41" s="26"/>
      <c r="Q41" s="27"/>
      <c r="R41" s="26"/>
      <c r="S41" s="27"/>
      <c r="T41" s="26"/>
      <c r="U41" s="27"/>
      <c r="V41" s="26"/>
      <c r="W41" s="28"/>
      <c r="X41" s="29" t="s">
        <v>51</v>
      </c>
      <c r="Y41" s="61">
        <v>0</v>
      </c>
    </row>
    <row r="42" spans="2:25" ht="6.75" customHeight="1" x14ac:dyDescent="0.25">
      <c r="B42" s="30"/>
      <c r="C42" s="31"/>
      <c r="D42" s="31"/>
      <c r="E42" s="31"/>
      <c r="F42" s="31"/>
      <c r="G42" s="31"/>
      <c r="H42" s="31"/>
      <c r="I42" s="31"/>
      <c r="J42" s="31"/>
      <c r="K42" s="31"/>
      <c r="L42" s="31"/>
      <c r="M42" s="32"/>
      <c r="N42" s="33"/>
      <c r="O42" s="33"/>
      <c r="P42" s="34"/>
      <c r="Q42" s="34"/>
      <c r="R42" s="34"/>
      <c r="S42" s="34"/>
      <c r="T42" s="34"/>
      <c r="U42" s="34"/>
      <c r="V42" s="34"/>
      <c r="W42" s="35"/>
      <c r="X42" s="36"/>
      <c r="Y42" s="61"/>
    </row>
    <row r="43" spans="2:25" s="45" customFormat="1" ht="30" customHeight="1" x14ac:dyDescent="0.25">
      <c r="B43" s="44" t="s">
        <v>58</v>
      </c>
      <c r="C43" s="114" t="s">
        <v>59</v>
      </c>
      <c r="D43" s="114"/>
      <c r="E43" s="114"/>
      <c r="F43" s="114"/>
      <c r="G43" s="114"/>
      <c r="H43" s="114"/>
      <c r="I43" s="114"/>
      <c r="J43" s="114"/>
      <c r="K43" s="114"/>
      <c r="L43" s="114"/>
      <c r="M43" s="100"/>
      <c r="N43" s="39" t="s">
        <v>50</v>
      </c>
      <c r="O43" s="39"/>
      <c r="P43" s="40"/>
      <c r="Q43" s="41"/>
      <c r="R43" s="40"/>
      <c r="S43" s="41"/>
      <c r="T43" s="40"/>
      <c r="U43" s="41"/>
      <c r="V43" s="40"/>
      <c r="W43" s="42"/>
      <c r="X43" s="43" t="s">
        <v>51</v>
      </c>
      <c r="Y43" s="61">
        <f>IF(V43&lt;&gt;"",$V$20,IF(T43&lt;&gt;"",$T$20,IF(R43&lt;&gt;"",$R$20,IF(P43&lt;&gt;"",$P$20,0))))</f>
        <v>0</v>
      </c>
    </row>
    <row r="44" spans="2:25" ht="6.75" customHeight="1" x14ac:dyDescent="0.25">
      <c r="B44" s="30"/>
      <c r="C44" s="31"/>
      <c r="D44" s="31"/>
      <c r="E44" s="31"/>
      <c r="F44" s="31"/>
      <c r="G44" s="31"/>
      <c r="H44" s="31"/>
      <c r="I44" s="31"/>
      <c r="J44" s="31"/>
      <c r="K44" s="31"/>
      <c r="L44" s="31"/>
      <c r="M44" s="32"/>
      <c r="N44" s="33"/>
      <c r="O44" s="33"/>
      <c r="P44" s="34"/>
      <c r="Q44" s="34"/>
      <c r="R44" s="34"/>
      <c r="S44" s="34"/>
      <c r="T44" s="34"/>
      <c r="U44" s="34"/>
      <c r="V44" s="34"/>
      <c r="W44" s="35"/>
      <c r="X44" s="36"/>
      <c r="Y44" s="61"/>
    </row>
    <row r="45" spans="2:25" ht="30" customHeight="1" x14ac:dyDescent="0.25">
      <c r="B45" s="23" t="s">
        <v>60</v>
      </c>
      <c r="C45" s="103" t="s">
        <v>61</v>
      </c>
      <c r="D45" s="103"/>
      <c r="E45" s="103"/>
      <c r="F45" s="103"/>
      <c r="G45" s="103"/>
      <c r="H45" s="103"/>
      <c r="I45" s="103"/>
      <c r="J45" s="103"/>
      <c r="K45" s="103"/>
      <c r="L45" s="103"/>
      <c r="M45" s="24"/>
      <c r="N45" s="25" t="s">
        <v>50</v>
      </c>
      <c r="O45" s="25"/>
      <c r="P45" s="26"/>
      <c r="Q45" s="27"/>
      <c r="R45" s="26"/>
      <c r="S45" s="27"/>
      <c r="T45" s="26"/>
      <c r="U45" s="27"/>
      <c r="V45" s="26"/>
      <c r="W45" s="28"/>
      <c r="X45" s="29" t="s">
        <v>51</v>
      </c>
      <c r="Y45" s="61">
        <f>IF(V45&lt;&gt;"",$V$20,IF(T45&lt;&gt;"",$T$20,IF(R45&lt;&gt;"",$R$20,IF(P45&lt;&gt;"",$P$20,0))))</f>
        <v>0</v>
      </c>
    </row>
    <row r="46" spans="2:25" ht="6.75" customHeight="1" x14ac:dyDescent="0.25">
      <c r="B46" s="30"/>
      <c r="C46" s="31"/>
      <c r="D46" s="31"/>
      <c r="E46" s="31"/>
      <c r="F46" s="31"/>
      <c r="G46" s="31"/>
      <c r="H46" s="31"/>
      <c r="I46" s="31"/>
      <c r="J46" s="31"/>
      <c r="K46" s="31"/>
      <c r="L46" s="31"/>
      <c r="M46" s="32"/>
      <c r="N46" s="33"/>
      <c r="O46" s="33"/>
      <c r="P46" s="34"/>
      <c r="Q46" s="34"/>
      <c r="R46" s="34"/>
      <c r="S46" s="34"/>
      <c r="T46" s="34"/>
      <c r="U46" s="34"/>
      <c r="V46" s="34"/>
      <c r="W46" s="35"/>
      <c r="X46" s="36"/>
      <c r="Y46" s="61"/>
    </row>
    <row r="47" spans="2:25" ht="30" customHeight="1" x14ac:dyDescent="0.25">
      <c r="B47" s="37" t="s">
        <v>62</v>
      </c>
      <c r="C47" s="114" t="s">
        <v>63</v>
      </c>
      <c r="D47" s="114"/>
      <c r="E47" s="114"/>
      <c r="F47" s="114"/>
      <c r="G47" s="114"/>
      <c r="H47" s="114"/>
      <c r="I47" s="114"/>
      <c r="J47" s="114"/>
      <c r="K47" s="114"/>
      <c r="L47" s="114"/>
      <c r="M47" s="38"/>
      <c r="N47" s="39" t="s">
        <v>50</v>
      </c>
      <c r="O47" s="39"/>
      <c r="P47" s="40"/>
      <c r="Q47" s="41"/>
      <c r="R47" s="40"/>
      <c r="S47" s="41"/>
      <c r="T47" s="40"/>
      <c r="U47" s="41"/>
      <c r="V47" s="40"/>
      <c r="W47" s="42"/>
      <c r="X47" s="43" t="s">
        <v>51</v>
      </c>
      <c r="Y47" s="61">
        <f>IF(V47&lt;&gt;"",$V$20,IF(T47&lt;&gt;"",$T$20,IF(R47&lt;&gt;"",$R$20,IF(P47&lt;&gt;"",$P$20,0))))</f>
        <v>0</v>
      </c>
    </row>
    <row r="48" spans="2:25" ht="6.75" customHeight="1" x14ac:dyDescent="0.25">
      <c r="B48" s="30"/>
      <c r="C48" s="31"/>
      <c r="D48" s="31"/>
      <c r="E48" s="31"/>
      <c r="F48" s="31"/>
      <c r="G48" s="31"/>
      <c r="H48" s="31"/>
      <c r="I48" s="31"/>
      <c r="J48" s="31"/>
      <c r="K48" s="31"/>
      <c r="L48" s="31"/>
      <c r="M48" s="32"/>
      <c r="N48" s="33"/>
      <c r="O48" s="33"/>
      <c r="P48" s="34"/>
      <c r="Q48" s="34"/>
      <c r="R48" s="34"/>
      <c r="S48" s="34"/>
      <c r="T48" s="34"/>
      <c r="U48" s="34"/>
      <c r="V48" s="34"/>
      <c r="W48" s="35"/>
      <c r="X48" s="36"/>
      <c r="Y48" s="61"/>
    </row>
    <row r="49" spans="1:25" ht="34.5" customHeight="1" x14ac:dyDescent="0.25">
      <c r="A49" s="61"/>
      <c r="B49" s="23" t="s">
        <v>64</v>
      </c>
      <c r="C49" s="103" t="s">
        <v>65</v>
      </c>
      <c r="D49" s="103"/>
      <c r="E49" s="103"/>
      <c r="F49" s="103"/>
      <c r="G49" s="103"/>
      <c r="H49" s="103"/>
      <c r="I49" s="103"/>
      <c r="J49" s="103"/>
      <c r="K49" s="103"/>
      <c r="L49" s="103"/>
      <c r="M49" s="24"/>
      <c r="N49" s="25" t="s">
        <v>50</v>
      </c>
      <c r="O49" s="25"/>
      <c r="P49" s="26"/>
      <c r="Q49" s="27"/>
      <c r="R49" s="26"/>
      <c r="S49" s="27"/>
      <c r="T49" s="26"/>
      <c r="U49" s="27"/>
      <c r="V49" s="26"/>
      <c r="W49" s="28"/>
      <c r="X49" s="29" t="s">
        <v>51</v>
      </c>
      <c r="Y49" s="61">
        <f>IF(V49&lt;&gt;"",$V$20,IF(T49&lt;&gt;"",$T$20,IF(R49&lt;&gt;"",$R$20,IF(P49&lt;&gt;"",$P$20,0))))</f>
        <v>0</v>
      </c>
    </row>
    <row r="50" spans="1:25" ht="6.75" customHeight="1" x14ac:dyDescent="0.25">
      <c r="A50" s="61"/>
      <c r="B50" s="30"/>
      <c r="C50" s="31"/>
      <c r="D50" s="31"/>
      <c r="E50" s="31"/>
      <c r="F50" s="31"/>
      <c r="G50" s="31"/>
      <c r="H50" s="31"/>
      <c r="I50" s="31"/>
      <c r="J50" s="31"/>
      <c r="K50" s="31"/>
      <c r="L50" s="31"/>
      <c r="M50" s="32"/>
      <c r="N50" s="33"/>
      <c r="O50" s="33"/>
      <c r="P50" s="34"/>
      <c r="Q50" s="34"/>
      <c r="R50" s="34"/>
      <c r="S50" s="34"/>
      <c r="T50" s="34"/>
      <c r="U50" s="34"/>
      <c r="V50" s="34"/>
      <c r="W50" s="35"/>
      <c r="X50" s="36"/>
      <c r="Y50" s="61"/>
    </row>
    <row r="51" spans="1:25" s="6" customFormat="1" ht="30" customHeight="1" x14ac:dyDescent="0.25">
      <c r="A51" s="65"/>
      <c r="B51" s="46" t="s">
        <v>66</v>
      </c>
      <c r="C51" s="126" t="s">
        <v>67</v>
      </c>
      <c r="D51" s="126"/>
      <c r="E51" s="126"/>
      <c r="F51" s="126"/>
      <c r="G51" s="126"/>
      <c r="H51" s="126"/>
      <c r="I51" s="126"/>
      <c r="J51" s="126"/>
      <c r="K51" s="126"/>
      <c r="L51" s="126"/>
      <c r="M51" s="47"/>
      <c r="N51" s="48" t="s">
        <v>50</v>
      </c>
      <c r="O51" s="48"/>
      <c r="P51" s="40"/>
      <c r="Q51" s="41"/>
      <c r="R51" s="40"/>
      <c r="S51" s="41"/>
      <c r="T51" s="40"/>
      <c r="U51" s="41"/>
      <c r="V51" s="40"/>
      <c r="W51" s="49"/>
      <c r="X51" s="50" t="s">
        <v>51</v>
      </c>
      <c r="Y51" s="61">
        <f>IF(V51&lt;&gt;"",$V$20,IF(T51&lt;&gt;"",$T$20,IF(R51&lt;&gt;"",$R$20,IF(P51&lt;&gt;"",$P$20,0))))</f>
        <v>0</v>
      </c>
    </row>
    <row r="52" spans="1:25" ht="6.75" customHeight="1" thickBot="1" x14ac:dyDescent="0.3">
      <c r="A52" s="61"/>
      <c r="B52" s="51"/>
      <c r="C52" s="124"/>
      <c r="D52" s="124"/>
      <c r="E52" s="124"/>
      <c r="F52" s="124"/>
      <c r="G52" s="124"/>
      <c r="H52" s="124"/>
      <c r="I52" s="124"/>
      <c r="J52" s="124"/>
      <c r="K52" s="124"/>
      <c r="L52" s="124"/>
      <c r="M52" s="102"/>
      <c r="N52" s="52"/>
      <c r="O52" s="52"/>
      <c r="P52" s="72"/>
      <c r="Q52" s="72"/>
      <c r="R52" s="72"/>
      <c r="S52" s="72"/>
      <c r="T52" s="72"/>
      <c r="U52" s="72"/>
      <c r="V52" s="72"/>
      <c r="W52" s="72"/>
      <c r="X52" s="53"/>
      <c r="Y52" s="61"/>
    </row>
    <row r="53" spans="1:25" ht="6.75" customHeight="1" thickTop="1" x14ac:dyDescent="0.25">
      <c r="A53" s="61"/>
      <c r="B53" s="101"/>
      <c r="C53" s="47"/>
      <c r="D53" s="47"/>
      <c r="E53" s="47"/>
      <c r="F53" s="47"/>
      <c r="G53" s="47"/>
      <c r="H53" s="47"/>
      <c r="I53" s="47"/>
      <c r="J53" s="47"/>
      <c r="K53" s="47"/>
      <c r="L53" s="47"/>
      <c r="M53" s="47"/>
      <c r="N53" s="54"/>
      <c r="O53" s="54"/>
      <c r="P53" s="65"/>
      <c r="Q53" s="65"/>
      <c r="R53" s="65"/>
      <c r="S53" s="65"/>
      <c r="T53" s="65"/>
      <c r="U53" s="65"/>
      <c r="V53" s="65"/>
      <c r="W53" s="65"/>
      <c r="X53" s="55"/>
      <c r="Y53" s="61"/>
    </row>
    <row r="54" spans="1:25" ht="28.5" customHeight="1" x14ac:dyDescent="0.25">
      <c r="A54" s="61"/>
      <c r="B54" s="115" t="s">
        <v>68</v>
      </c>
      <c r="C54" s="116"/>
      <c r="D54" s="116"/>
      <c r="E54" s="116"/>
      <c r="F54" s="116"/>
      <c r="G54" s="116"/>
      <c r="H54" s="116"/>
      <c r="I54" s="116"/>
      <c r="J54" s="116"/>
      <c r="K54" s="116"/>
      <c r="L54" s="116"/>
      <c r="M54" s="116"/>
      <c r="N54" s="115"/>
      <c r="O54" s="115"/>
      <c r="P54" s="115"/>
      <c r="Q54" s="115"/>
      <c r="R54" s="115"/>
      <c r="S54" s="115"/>
      <c r="T54" s="115"/>
      <c r="U54" s="115"/>
      <c r="V54" s="115"/>
      <c r="W54" s="115"/>
      <c r="X54" s="115"/>
      <c r="Y54" s="61"/>
    </row>
    <row r="55" spans="1:25" x14ac:dyDescent="0.25">
      <c r="A55" s="73"/>
      <c r="B55" s="117"/>
      <c r="C55" s="118"/>
      <c r="D55" s="118"/>
      <c r="E55" s="118"/>
      <c r="F55" s="118"/>
      <c r="G55" s="118"/>
      <c r="H55" s="118"/>
      <c r="I55" s="118"/>
      <c r="J55" s="118"/>
      <c r="K55" s="118"/>
      <c r="L55" s="118"/>
      <c r="M55" s="118"/>
      <c r="N55" s="117"/>
      <c r="O55" s="117"/>
      <c r="P55" s="117"/>
      <c r="Q55" s="117"/>
      <c r="R55" s="117"/>
      <c r="S55" s="117"/>
      <c r="T55" s="117"/>
      <c r="U55" s="117"/>
      <c r="V55" s="117"/>
      <c r="W55" s="117"/>
      <c r="X55" s="117"/>
      <c r="Y55" s="61"/>
    </row>
    <row r="56" spans="1:25" ht="18.75" x14ac:dyDescent="0.3">
      <c r="A56" s="61"/>
      <c r="B56" s="67"/>
      <c r="C56" s="56"/>
      <c r="D56" s="56"/>
      <c r="E56" s="56"/>
      <c r="F56" s="56"/>
      <c r="G56" s="56"/>
      <c r="H56" s="56"/>
      <c r="I56" s="56"/>
      <c r="J56" s="56"/>
      <c r="K56" s="56"/>
      <c r="L56" s="56"/>
      <c r="M56" s="56"/>
      <c r="N56" s="74"/>
      <c r="O56" s="74"/>
      <c r="P56" s="61"/>
      <c r="Q56" s="61"/>
      <c r="R56" s="61"/>
      <c r="S56" s="61"/>
      <c r="T56" s="61"/>
      <c r="U56" s="61"/>
      <c r="V56" s="61"/>
      <c r="W56" s="61"/>
      <c r="X56" s="74"/>
      <c r="Y56" s="61"/>
    </row>
    <row r="57" spans="1:25" ht="18.75" hidden="1" x14ac:dyDescent="0.3">
      <c r="A57" s="61"/>
      <c r="B57" s="67"/>
      <c r="C57" s="56"/>
      <c r="D57" s="56"/>
      <c r="E57" s="56"/>
      <c r="F57" s="56"/>
      <c r="G57" s="56"/>
      <c r="H57" s="56"/>
      <c r="I57" s="56"/>
      <c r="J57" s="56"/>
      <c r="K57" s="56"/>
      <c r="L57" s="56"/>
      <c r="M57" s="56"/>
      <c r="N57" s="74"/>
      <c r="O57" s="74"/>
      <c r="P57" s="61"/>
      <c r="Q57" s="61"/>
      <c r="R57" s="61"/>
      <c r="S57" s="61"/>
      <c r="T57" s="61"/>
      <c r="U57" s="61"/>
      <c r="V57" s="61"/>
      <c r="W57" s="61"/>
      <c r="X57" s="74"/>
      <c r="Y57" s="61"/>
    </row>
  </sheetData>
  <mergeCells count="38">
    <mergeCell ref="B54:X55"/>
    <mergeCell ref="B5:D5"/>
    <mergeCell ref="B6:D6"/>
    <mergeCell ref="P9:X11"/>
    <mergeCell ref="Y8:AF10"/>
    <mergeCell ref="P7:X8"/>
    <mergeCell ref="C52:L52"/>
    <mergeCell ref="I14:J14"/>
    <mergeCell ref="F14:G14"/>
    <mergeCell ref="C21:L21"/>
    <mergeCell ref="C23:L23"/>
    <mergeCell ref="C25:L25"/>
    <mergeCell ref="C27:L27"/>
    <mergeCell ref="B18:X18"/>
    <mergeCell ref="I10:J10"/>
    <mergeCell ref="C51:L51"/>
    <mergeCell ref="C47:L47"/>
    <mergeCell ref="C29:L29"/>
    <mergeCell ref="C31:L31"/>
    <mergeCell ref="C33:L33"/>
    <mergeCell ref="C35:L35"/>
    <mergeCell ref="C37:L37"/>
    <mergeCell ref="C49:L49"/>
    <mergeCell ref="B14:D14"/>
    <mergeCell ref="B16:H16"/>
    <mergeCell ref="Y1:AB1"/>
    <mergeCell ref="B8:C8"/>
    <mergeCell ref="B10:C10"/>
    <mergeCell ref="I12:J12"/>
    <mergeCell ref="B12:D12"/>
    <mergeCell ref="B1:X1"/>
    <mergeCell ref="B2:X2"/>
    <mergeCell ref="B4:X4"/>
    <mergeCell ref="P12:X17"/>
    <mergeCell ref="C39:L39"/>
    <mergeCell ref="C41:L41"/>
    <mergeCell ref="C43:L43"/>
    <mergeCell ref="C45:L45"/>
  </mergeCells>
  <pageMargins left="0.511811024" right="0.511811024" top="0.78740157499999996" bottom="0.78740157499999996" header="0.31496062000000002" footer="0.31496062000000002"/>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AT13"/>
  <sheetViews>
    <sheetView zoomScale="85" zoomScaleNormal="85" workbookViewId="0">
      <selection activeCell="B22" sqref="B22"/>
    </sheetView>
  </sheetViews>
  <sheetFormatPr defaultRowHeight="15" x14ac:dyDescent="0.25"/>
  <cols>
    <col min="1" max="1" width="16.28515625" style="57" bestFit="1" customWidth="1"/>
    <col min="2" max="2" width="16.28515625" style="57" customWidth="1"/>
    <col min="3" max="3" width="10" bestFit="1" customWidth="1"/>
    <col min="4" max="4" width="6" style="58" bestFit="1" customWidth="1"/>
    <col min="5" max="5" width="5.5703125" bestFit="1" customWidth="1"/>
    <col min="6" max="6" width="7.5703125" bestFit="1" customWidth="1"/>
    <col min="7" max="7" width="7.85546875" bestFit="1" customWidth="1"/>
    <col min="8" max="8" width="13.85546875" customWidth="1"/>
    <col min="9" max="9" width="16.5703125" bestFit="1" customWidth="1"/>
    <col min="10" max="10" width="45.42578125" bestFit="1" customWidth="1"/>
    <col min="11" max="26" width="5.7109375" customWidth="1"/>
    <col min="27" max="27" width="15.28515625" customWidth="1"/>
    <col min="28" max="28" width="12.140625" customWidth="1"/>
    <col min="29" max="29" width="9.28515625" customWidth="1"/>
  </cols>
  <sheetData>
    <row r="1" spans="1:46" s="59" customFormat="1" x14ac:dyDescent="0.25">
      <c r="A1" s="81" t="s">
        <v>69</v>
      </c>
      <c r="B1" s="81" t="s">
        <v>70</v>
      </c>
      <c r="C1" s="82" t="s">
        <v>71</v>
      </c>
      <c r="D1" s="60" t="s">
        <v>5</v>
      </c>
      <c r="E1" s="82" t="s">
        <v>72</v>
      </c>
      <c r="F1" s="82" t="s">
        <v>73</v>
      </c>
      <c r="G1" s="82" t="s">
        <v>74</v>
      </c>
      <c r="H1" s="82" t="s">
        <v>75</v>
      </c>
      <c r="I1" s="82" t="s">
        <v>22</v>
      </c>
      <c r="J1" s="82" t="s">
        <v>25</v>
      </c>
      <c r="K1" s="86" t="s">
        <v>76</v>
      </c>
      <c r="L1" s="83" t="s">
        <v>77</v>
      </c>
      <c r="M1" s="83" t="s">
        <v>78</v>
      </c>
      <c r="N1" s="83" t="s">
        <v>79</v>
      </c>
      <c r="O1" s="83" t="s">
        <v>80</v>
      </c>
      <c r="P1" s="83" t="s">
        <v>81</v>
      </c>
      <c r="Q1" s="87" t="s">
        <v>82</v>
      </c>
      <c r="R1" s="88" t="s">
        <v>83</v>
      </c>
      <c r="S1" s="84" t="s">
        <v>84</v>
      </c>
      <c r="T1" s="84" t="s">
        <v>85</v>
      </c>
      <c r="U1" s="84" t="s">
        <v>86</v>
      </c>
      <c r="V1" s="89" t="s">
        <v>87</v>
      </c>
      <c r="W1" s="90" t="s">
        <v>88</v>
      </c>
      <c r="X1" s="85" t="s">
        <v>89</v>
      </c>
      <c r="Y1" s="85" t="s">
        <v>90</v>
      </c>
      <c r="Z1" s="85" t="s">
        <v>91</v>
      </c>
      <c r="AA1" s="86" t="s">
        <v>92</v>
      </c>
      <c r="AB1" s="84" t="s">
        <v>93</v>
      </c>
      <c r="AC1" s="85" t="s">
        <v>94</v>
      </c>
      <c r="AD1" s="92" t="s">
        <v>95</v>
      </c>
      <c r="AE1" s="86" t="s">
        <v>96</v>
      </c>
      <c r="AF1" s="83" t="s">
        <v>97</v>
      </c>
      <c r="AG1" s="83" t="s">
        <v>98</v>
      </c>
      <c r="AH1" s="83" t="s">
        <v>99</v>
      </c>
      <c r="AI1" s="83" t="s">
        <v>100</v>
      </c>
      <c r="AJ1" s="83" t="s">
        <v>101</v>
      </c>
      <c r="AK1" s="87" t="s">
        <v>102</v>
      </c>
      <c r="AL1" s="88" t="s">
        <v>103</v>
      </c>
      <c r="AM1" s="84" t="s">
        <v>104</v>
      </c>
      <c r="AN1" s="84" t="s">
        <v>105</v>
      </c>
      <c r="AO1" s="84" t="s">
        <v>106</v>
      </c>
      <c r="AP1" s="89" t="s">
        <v>107</v>
      </c>
      <c r="AQ1" s="90" t="s">
        <v>108</v>
      </c>
      <c r="AR1" s="85" t="s">
        <v>109</v>
      </c>
      <c r="AS1" s="85" t="s">
        <v>110</v>
      </c>
      <c r="AT1" s="85" t="s">
        <v>111</v>
      </c>
    </row>
    <row r="2" spans="1:46" x14ac:dyDescent="0.25">
      <c r="A2" s="76">
        <v>43008</v>
      </c>
      <c r="B2" s="76" t="s">
        <v>112</v>
      </c>
      <c r="C2" s="75" t="s">
        <v>117</v>
      </c>
      <c r="D2" s="77">
        <v>13</v>
      </c>
      <c r="E2" s="75">
        <v>8</v>
      </c>
      <c r="F2" s="75" t="s">
        <v>113</v>
      </c>
      <c r="G2" s="75" t="s">
        <v>15</v>
      </c>
      <c r="H2" s="75" t="s">
        <v>114</v>
      </c>
      <c r="I2" s="75" t="s">
        <v>115</v>
      </c>
      <c r="J2" s="75" t="s">
        <v>27</v>
      </c>
      <c r="K2" s="78">
        <v>1</v>
      </c>
      <c r="L2" s="75">
        <v>1</v>
      </c>
      <c r="M2" s="75">
        <v>1</v>
      </c>
      <c r="N2" s="75">
        <v>1</v>
      </c>
      <c r="O2" s="75">
        <v>1</v>
      </c>
      <c r="P2" s="75">
        <v>4</v>
      </c>
      <c r="Q2" s="79">
        <v>2</v>
      </c>
      <c r="R2" s="78">
        <v>1</v>
      </c>
      <c r="S2" s="75">
        <v>1</v>
      </c>
      <c r="T2" s="75">
        <v>1</v>
      </c>
      <c r="U2" s="75">
        <v>4</v>
      </c>
      <c r="V2" s="79">
        <v>1</v>
      </c>
      <c r="W2" s="75">
        <v>1</v>
      </c>
      <c r="X2" s="75">
        <v>4</v>
      </c>
      <c r="Y2" s="75">
        <v>3</v>
      </c>
      <c r="Z2" s="75">
        <v>3</v>
      </c>
      <c r="AA2" s="94">
        <f t="shared" ref="AA2:AA13" si="0">IFERROR((SUM(K2:Q2))/(IFERROR(COUNTA(K2:Q2)*4,"")),"")</f>
        <v>0.39285714285714285</v>
      </c>
      <c r="AB2" s="94">
        <f t="shared" ref="AB2:AB13" si="1">IFERROR((SUM(R2:V2))/(IFERROR(COUNTA(R2:V2)*4,"")),"")</f>
        <v>0.4</v>
      </c>
      <c r="AC2" s="94">
        <f t="shared" ref="AC2:AC13" si="2">IFERROR((SUM(W2:Z2))/(IFERROR(COUNTA(W2:Z2)*4,"")),"")</f>
        <v>0.6875</v>
      </c>
      <c r="AD2" s="93">
        <v>4</v>
      </c>
      <c r="AE2" s="91">
        <f>K2/$AD$2</f>
        <v>0.25</v>
      </c>
      <c r="AF2" s="91">
        <f t="shared" ref="AF2:AT2" si="3">L2/$AD$2</f>
        <v>0.25</v>
      </c>
      <c r="AG2" s="91">
        <f t="shared" si="3"/>
        <v>0.25</v>
      </c>
      <c r="AH2" s="91">
        <f>N2/$AD$2</f>
        <v>0.25</v>
      </c>
      <c r="AI2" s="91">
        <f t="shared" si="3"/>
        <v>0.25</v>
      </c>
      <c r="AJ2" s="91">
        <f t="shared" si="3"/>
        <v>1</v>
      </c>
      <c r="AK2" s="91">
        <f t="shared" si="3"/>
        <v>0.5</v>
      </c>
      <c r="AL2" s="91">
        <f>R2/$AD$2</f>
        <v>0.25</v>
      </c>
      <c r="AM2" s="91">
        <f t="shared" si="3"/>
        <v>0.25</v>
      </c>
      <c r="AN2" s="91">
        <f t="shared" si="3"/>
        <v>0.25</v>
      </c>
      <c r="AO2" s="91">
        <f t="shared" si="3"/>
        <v>1</v>
      </c>
      <c r="AP2" s="91">
        <f t="shared" si="3"/>
        <v>0.25</v>
      </c>
      <c r="AQ2" s="91">
        <f t="shared" si="3"/>
        <v>0.25</v>
      </c>
      <c r="AR2" s="91">
        <f t="shared" si="3"/>
        <v>1</v>
      </c>
      <c r="AS2" s="91">
        <f t="shared" si="3"/>
        <v>0.75</v>
      </c>
      <c r="AT2" s="91">
        <f t="shared" si="3"/>
        <v>0.75</v>
      </c>
    </row>
    <row r="3" spans="1:46" x14ac:dyDescent="0.25">
      <c r="A3" s="76">
        <v>43008</v>
      </c>
      <c r="B3" s="76" t="s">
        <v>112</v>
      </c>
      <c r="C3" s="75" t="s">
        <v>118</v>
      </c>
      <c r="D3" s="77">
        <v>14</v>
      </c>
      <c r="E3" s="75">
        <v>8</v>
      </c>
      <c r="F3" s="75" t="s">
        <v>113</v>
      </c>
      <c r="G3" s="75" t="s">
        <v>15</v>
      </c>
      <c r="H3" s="75" t="s">
        <v>114</v>
      </c>
      <c r="I3" s="75" t="s">
        <v>24</v>
      </c>
      <c r="J3" s="75" t="s">
        <v>26</v>
      </c>
      <c r="K3" s="78"/>
      <c r="L3" s="75">
        <v>2</v>
      </c>
      <c r="M3" s="75">
        <v>2</v>
      </c>
      <c r="N3" s="75">
        <v>3</v>
      </c>
      <c r="O3" s="75">
        <v>1</v>
      </c>
      <c r="P3" s="75">
        <v>3</v>
      </c>
      <c r="Q3" s="79">
        <v>3</v>
      </c>
      <c r="R3" s="78">
        <v>1</v>
      </c>
      <c r="S3" s="75">
        <v>1</v>
      </c>
      <c r="T3" s="75">
        <v>1</v>
      </c>
      <c r="U3" s="75">
        <v>4</v>
      </c>
      <c r="V3" s="79">
        <v>2</v>
      </c>
      <c r="W3" s="75">
        <v>4</v>
      </c>
      <c r="X3" s="75">
        <v>2</v>
      </c>
      <c r="Y3" s="75">
        <v>2</v>
      </c>
      <c r="Z3" s="75">
        <v>4</v>
      </c>
      <c r="AA3" s="94">
        <f t="shared" si="0"/>
        <v>0.58333333333333337</v>
      </c>
      <c r="AB3" s="94">
        <f t="shared" si="1"/>
        <v>0.45</v>
      </c>
      <c r="AC3" s="94">
        <f t="shared" si="2"/>
        <v>0.75</v>
      </c>
      <c r="AD3" s="93">
        <v>4</v>
      </c>
      <c r="AE3" s="91">
        <f>K3/$AD$3</f>
        <v>0</v>
      </c>
      <c r="AF3" s="91">
        <f t="shared" ref="AF3:AS3" si="4">L3/$AD$3</f>
        <v>0.5</v>
      </c>
      <c r="AG3" s="91">
        <f t="shared" si="4"/>
        <v>0.5</v>
      </c>
      <c r="AH3" s="91">
        <f t="shared" si="4"/>
        <v>0.75</v>
      </c>
      <c r="AI3" s="91">
        <f t="shared" si="4"/>
        <v>0.25</v>
      </c>
      <c r="AJ3" s="91">
        <f t="shared" si="4"/>
        <v>0.75</v>
      </c>
      <c r="AK3" s="91">
        <f t="shared" si="4"/>
        <v>0.75</v>
      </c>
      <c r="AL3" s="91">
        <f>R3/$AD$3</f>
        <v>0.25</v>
      </c>
      <c r="AM3" s="91">
        <f t="shared" si="4"/>
        <v>0.25</v>
      </c>
      <c r="AN3" s="91">
        <f t="shared" si="4"/>
        <v>0.25</v>
      </c>
      <c r="AO3" s="91">
        <f t="shared" si="4"/>
        <v>1</v>
      </c>
      <c r="AP3" s="91">
        <f t="shared" si="4"/>
        <v>0.5</v>
      </c>
      <c r="AQ3" s="91">
        <f t="shared" si="4"/>
        <v>1</v>
      </c>
      <c r="AR3" s="91">
        <f t="shared" si="4"/>
        <v>0.5</v>
      </c>
      <c r="AS3" s="91">
        <f t="shared" si="4"/>
        <v>0.5</v>
      </c>
      <c r="AT3" s="91">
        <f>Z3/$AD$3</f>
        <v>1</v>
      </c>
    </row>
    <row r="4" spans="1:46" x14ac:dyDescent="0.25">
      <c r="A4" s="76">
        <v>43008</v>
      </c>
      <c r="B4" s="76" t="s">
        <v>112</v>
      </c>
      <c r="C4" s="75" t="s">
        <v>119</v>
      </c>
      <c r="D4" s="77">
        <v>14</v>
      </c>
      <c r="E4" s="75">
        <v>9</v>
      </c>
      <c r="F4" s="75" t="s">
        <v>113</v>
      </c>
      <c r="G4" s="75" t="s">
        <v>15</v>
      </c>
      <c r="H4" s="75" t="s">
        <v>18</v>
      </c>
      <c r="I4" s="75" t="s">
        <v>24</v>
      </c>
      <c r="J4" s="75" t="s">
        <v>26</v>
      </c>
      <c r="K4" s="78">
        <v>1</v>
      </c>
      <c r="L4" s="75">
        <v>1</v>
      </c>
      <c r="M4" s="75">
        <v>1</v>
      </c>
      <c r="N4" s="75">
        <v>2</v>
      </c>
      <c r="O4" s="75">
        <v>1</v>
      </c>
      <c r="P4" s="75">
        <v>3</v>
      </c>
      <c r="Q4" s="79">
        <v>2</v>
      </c>
      <c r="R4" s="78">
        <v>1</v>
      </c>
      <c r="S4" s="75">
        <v>2</v>
      </c>
      <c r="T4" s="75">
        <v>2</v>
      </c>
      <c r="U4" s="75">
        <v>4</v>
      </c>
      <c r="V4" s="79">
        <v>3</v>
      </c>
      <c r="W4" s="75">
        <v>4</v>
      </c>
      <c r="X4" s="75">
        <v>4</v>
      </c>
      <c r="Y4" s="75">
        <v>2</v>
      </c>
      <c r="Z4" s="75">
        <v>3</v>
      </c>
      <c r="AA4" s="94">
        <f t="shared" si="0"/>
        <v>0.39285714285714285</v>
      </c>
      <c r="AB4" s="94">
        <f t="shared" si="1"/>
        <v>0.6</v>
      </c>
      <c r="AC4" s="94">
        <f t="shared" si="2"/>
        <v>0.8125</v>
      </c>
      <c r="AD4" s="93">
        <v>4</v>
      </c>
      <c r="AE4" s="91">
        <f>K4/$AD$4</f>
        <v>0.25</v>
      </c>
      <c r="AF4" s="91">
        <f t="shared" ref="AF4:AT4" si="5">L4/$AD$4</f>
        <v>0.25</v>
      </c>
      <c r="AG4" s="91">
        <f t="shared" si="5"/>
        <v>0.25</v>
      </c>
      <c r="AH4" s="91">
        <f t="shared" si="5"/>
        <v>0.5</v>
      </c>
      <c r="AI4" s="91">
        <f t="shared" si="5"/>
        <v>0.25</v>
      </c>
      <c r="AJ4" s="91">
        <f t="shared" si="5"/>
        <v>0.75</v>
      </c>
      <c r="AK4" s="91">
        <f t="shared" si="5"/>
        <v>0.5</v>
      </c>
      <c r="AL4" s="91">
        <f t="shared" si="5"/>
        <v>0.25</v>
      </c>
      <c r="AM4" s="91">
        <f t="shared" si="5"/>
        <v>0.5</v>
      </c>
      <c r="AN4" s="91">
        <f t="shared" si="5"/>
        <v>0.5</v>
      </c>
      <c r="AO4" s="91">
        <f t="shared" si="5"/>
        <v>1</v>
      </c>
      <c r="AP4" s="91">
        <f t="shared" si="5"/>
        <v>0.75</v>
      </c>
      <c r="AQ4" s="91">
        <f t="shared" si="5"/>
        <v>1</v>
      </c>
      <c r="AR4" s="91">
        <f t="shared" si="5"/>
        <v>1</v>
      </c>
      <c r="AS4" s="91">
        <f t="shared" si="5"/>
        <v>0.5</v>
      </c>
      <c r="AT4" s="91">
        <f t="shared" si="5"/>
        <v>0.75</v>
      </c>
    </row>
    <row r="5" spans="1:46" x14ac:dyDescent="0.25">
      <c r="A5" s="76">
        <v>43008</v>
      </c>
      <c r="B5" s="76" t="s">
        <v>112</v>
      </c>
      <c r="C5" s="75" t="s">
        <v>120</v>
      </c>
      <c r="D5" s="77">
        <v>13</v>
      </c>
      <c r="E5" s="75">
        <v>8</v>
      </c>
      <c r="F5" s="75" t="s">
        <v>113</v>
      </c>
      <c r="G5" s="75" t="s">
        <v>16</v>
      </c>
      <c r="H5" s="75" t="s">
        <v>18</v>
      </c>
      <c r="I5" s="75" t="s">
        <v>23</v>
      </c>
      <c r="J5" s="75" t="s">
        <v>26</v>
      </c>
      <c r="K5" s="78">
        <v>1</v>
      </c>
      <c r="L5" s="75">
        <v>4</v>
      </c>
      <c r="M5" s="75">
        <v>2</v>
      </c>
      <c r="N5" s="75">
        <v>2</v>
      </c>
      <c r="O5" s="75">
        <v>2</v>
      </c>
      <c r="P5" s="75">
        <v>4</v>
      </c>
      <c r="Q5" s="79">
        <v>2</v>
      </c>
      <c r="R5" s="78">
        <v>3</v>
      </c>
      <c r="S5" s="75">
        <v>4</v>
      </c>
      <c r="T5" s="75">
        <v>2</v>
      </c>
      <c r="U5" s="75">
        <v>2</v>
      </c>
      <c r="V5" s="79">
        <v>4</v>
      </c>
      <c r="W5" s="75">
        <v>3</v>
      </c>
      <c r="X5" s="75">
        <v>3</v>
      </c>
      <c r="Y5" s="75">
        <v>3</v>
      </c>
      <c r="Z5" s="75">
        <v>3</v>
      </c>
      <c r="AA5" s="94">
        <f t="shared" si="0"/>
        <v>0.6071428571428571</v>
      </c>
      <c r="AB5" s="94">
        <f t="shared" si="1"/>
        <v>0.75</v>
      </c>
      <c r="AC5" s="94">
        <f t="shared" si="2"/>
        <v>0.75</v>
      </c>
      <c r="AD5" s="93">
        <v>4</v>
      </c>
      <c r="AE5" s="91">
        <f>K5/$AD$5</f>
        <v>0.25</v>
      </c>
      <c r="AF5" s="91">
        <f t="shared" ref="AF5:AT5" si="6">L5/$AD$5</f>
        <v>1</v>
      </c>
      <c r="AG5" s="91">
        <f t="shared" si="6"/>
        <v>0.5</v>
      </c>
      <c r="AH5" s="91">
        <f t="shared" si="6"/>
        <v>0.5</v>
      </c>
      <c r="AI5" s="91">
        <f t="shared" si="6"/>
        <v>0.5</v>
      </c>
      <c r="AJ5" s="91">
        <f t="shared" si="6"/>
        <v>1</v>
      </c>
      <c r="AK5" s="91">
        <f t="shared" si="6"/>
        <v>0.5</v>
      </c>
      <c r="AL5" s="91">
        <f t="shared" si="6"/>
        <v>0.75</v>
      </c>
      <c r="AM5" s="91">
        <f t="shared" si="6"/>
        <v>1</v>
      </c>
      <c r="AN5" s="91">
        <f t="shared" si="6"/>
        <v>0.5</v>
      </c>
      <c r="AO5" s="91">
        <f t="shared" si="6"/>
        <v>0.5</v>
      </c>
      <c r="AP5" s="91">
        <f t="shared" si="6"/>
        <v>1</v>
      </c>
      <c r="AQ5" s="91">
        <f t="shared" si="6"/>
        <v>0.75</v>
      </c>
      <c r="AR5" s="91">
        <f t="shared" si="6"/>
        <v>0.75</v>
      </c>
      <c r="AS5" s="91">
        <f t="shared" si="6"/>
        <v>0.75</v>
      </c>
      <c r="AT5" s="91">
        <f t="shared" si="6"/>
        <v>0.75</v>
      </c>
    </row>
    <row r="6" spans="1:46" x14ac:dyDescent="0.25">
      <c r="A6" s="76">
        <v>43008</v>
      </c>
      <c r="B6" s="76" t="s">
        <v>112</v>
      </c>
      <c r="C6" s="75" t="s">
        <v>121</v>
      </c>
      <c r="D6" s="77">
        <v>14</v>
      </c>
      <c r="E6" s="75">
        <v>8</v>
      </c>
      <c r="F6" s="75" t="s">
        <v>113</v>
      </c>
      <c r="G6" s="75" t="s">
        <v>16</v>
      </c>
      <c r="H6" s="75" t="s">
        <v>114</v>
      </c>
      <c r="I6" s="75" t="s">
        <v>23</v>
      </c>
      <c r="J6" s="75" t="s">
        <v>26</v>
      </c>
      <c r="K6" s="78">
        <v>2</v>
      </c>
      <c r="L6" s="75">
        <v>1</v>
      </c>
      <c r="M6" s="75">
        <v>1</v>
      </c>
      <c r="N6" s="75">
        <v>1</v>
      </c>
      <c r="O6" s="75">
        <v>1</v>
      </c>
      <c r="P6" s="75">
        <v>1</v>
      </c>
      <c r="Q6" s="79">
        <v>1</v>
      </c>
      <c r="R6" s="78">
        <v>1</v>
      </c>
      <c r="S6" s="75">
        <v>1</v>
      </c>
      <c r="T6" s="75">
        <v>1</v>
      </c>
      <c r="U6" s="75">
        <v>2</v>
      </c>
      <c r="V6" s="79">
        <v>2</v>
      </c>
      <c r="W6" s="75">
        <v>4</v>
      </c>
      <c r="X6" s="75">
        <v>3</v>
      </c>
      <c r="Y6" s="75">
        <v>2</v>
      </c>
      <c r="Z6" s="75">
        <v>2</v>
      </c>
      <c r="AA6" s="94">
        <f t="shared" si="0"/>
        <v>0.2857142857142857</v>
      </c>
      <c r="AB6" s="94">
        <f t="shared" si="1"/>
        <v>0.35</v>
      </c>
      <c r="AC6" s="94">
        <f t="shared" si="2"/>
        <v>0.6875</v>
      </c>
      <c r="AD6" s="93">
        <v>4</v>
      </c>
      <c r="AE6" s="91">
        <f>K6/$AD$6</f>
        <v>0.5</v>
      </c>
      <c r="AF6" s="91">
        <f t="shared" ref="AF6:AT6" si="7">L6/$AD$6</f>
        <v>0.25</v>
      </c>
      <c r="AG6" s="91">
        <f t="shared" si="7"/>
        <v>0.25</v>
      </c>
      <c r="AH6" s="91">
        <f t="shared" si="7"/>
        <v>0.25</v>
      </c>
      <c r="AI6" s="91">
        <f t="shared" si="7"/>
        <v>0.25</v>
      </c>
      <c r="AJ6" s="91">
        <f t="shared" si="7"/>
        <v>0.25</v>
      </c>
      <c r="AK6" s="91">
        <f t="shared" si="7"/>
        <v>0.25</v>
      </c>
      <c r="AL6" s="91">
        <f t="shared" si="7"/>
        <v>0.25</v>
      </c>
      <c r="AM6" s="91">
        <f t="shared" si="7"/>
        <v>0.25</v>
      </c>
      <c r="AN6" s="91">
        <f t="shared" si="7"/>
        <v>0.25</v>
      </c>
      <c r="AO6" s="91">
        <f t="shared" si="7"/>
        <v>0.5</v>
      </c>
      <c r="AP6" s="91">
        <f t="shared" si="7"/>
        <v>0.5</v>
      </c>
      <c r="AQ6" s="91">
        <f t="shared" si="7"/>
        <v>1</v>
      </c>
      <c r="AR6" s="91">
        <f t="shared" si="7"/>
        <v>0.75</v>
      </c>
      <c r="AS6" s="91">
        <f t="shared" si="7"/>
        <v>0.5</v>
      </c>
      <c r="AT6" s="91">
        <f t="shared" si="7"/>
        <v>0.5</v>
      </c>
    </row>
    <row r="7" spans="1:46" x14ac:dyDescent="0.25">
      <c r="A7" s="76">
        <v>43015</v>
      </c>
      <c r="B7" s="76" t="s">
        <v>112</v>
      </c>
      <c r="C7" s="75" t="s">
        <v>122</v>
      </c>
      <c r="D7" s="77">
        <v>13</v>
      </c>
      <c r="E7" s="75">
        <v>8</v>
      </c>
      <c r="F7" s="75" t="s">
        <v>113</v>
      </c>
      <c r="G7" s="75" t="s">
        <v>15</v>
      </c>
      <c r="H7" s="75" t="s">
        <v>114</v>
      </c>
      <c r="I7" s="75" t="s">
        <v>23</v>
      </c>
      <c r="J7" s="75" t="s">
        <v>26</v>
      </c>
      <c r="K7" s="78">
        <v>2</v>
      </c>
      <c r="L7" s="75">
        <v>4</v>
      </c>
      <c r="M7" s="75">
        <v>4</v>
      </c>
      <c r="N7" s="75">
        <v>4</v>
      </c>
      <c r="O7" s="75">
        <v>1</v>
      </c>
      <c r="P7" s="75">
        <v>4</v>
      </c>
      <c r="Q7" s="79">
        <v>3</v>
      </c>
      <c r="R7" s="78">
        <v>2</v>
      </c>
      <c r="S7" s="75">
        <v>4</v>
      </c>
      <c r="T7" s="75">
        <v>4</v>
      </c>
      <c r="U7" s="75">
        <v>3</v>
      </c>
      <c r="V7" s="79">
        <v>2</v>
      </c>
      <c r="W7" s="75">
        <v>3</v>
      </c>
      <c r="X7" s="75">
        <v>4</v>
      </c>
      <c r="Y7" s="75">
        <v>4</v>
      </c>
      <c r="Z7" s="75">
        <v>3</v>
      </c>
      <c r="AA7" s="94">
        <f t="shared" si="0"/>
        <v>0.7857142857142857</v>
      </c>
      <c r="AB7" s="94">
        <f t="shared" si="1"/>
        <v>0.75</v>
      </c>
      <c r="AC7" s="94">
        <f t="shared" si="2"/>
        <v>0.875</v>
      </c>
      <c r="AD7" s="93">
        <v>4</v>
      </c>
      <c r="AE7" s="91">
        <f>K7/$AD$7</f>
        <v>0.5</v>
      </c>
      <c r="AF7" s="91">
        <f t="shared" ref="AF7:AT13" si="8">L7/$AD$7</f>
        <v>1</v>
      </c>
      <c r="AG7" s="91">
        <f t="shared" si="8"/>
        <v>1</v>
      </c>
      <c r="AH7" s="91">
        <f t="shared" si="8"/>
        <v>1</v>
      </c>
      <c r="AI7" s="91">
        <f t="shared" si="8"/>
        <v>0.25</v>
      </c>
      <c r="AJ7" s="91">
        <f t="shared" si="8"/>
        <v>1</v>
      </c>
      <c r="AK7" s="91">
        <f t="shared" si="8"/>
        <v>0.75</v>
      </c>
      <c r="AL7" s="91">
        <f t="shared" si="8"/>
        <v>0.5</v>
      </c>
      <c r="AM7" s="91">
        <f t="shared" si="8"/>
        <v>1</v>
      </c>
      <c r="AN7" s="91">
        <f t="shared" si="8"/>
        <v>1</v>
      </c>
      <c r="AO7" s="91">
        <f t="shared" si="8"/>
        <v>0.75</v>
      </c>
      <c r="AP7" s="91">
        <f t="shared" si="8"/>
        <v>0.5</v>
      </c>
      <c r="AQ7" s="91">
        <f t="shared" si="8"/>
        <v>0.75</v>
      </c>
      <c r="AR7" s="91">
        <f t="shared" si="8"/>
        <v>1</v>
      </c>
      <c r="AS7" s="91">
        <f t="shared" si="8"/>
        <v>1</v>
      </c>
      <c r="AT7" s="91">
        <f t="shared" si="8"/>
        <v>0.75</v>
      </c>
    </row>
    <row r="8" spans="1:46" x14ac:dyDescent="0.25">
      <c r="A8" s="76">
        <v>43057</v>
      </c>
      <c r="B8" s="76" t="s">
        <v>116</v>
      </c>
      <c r="C8" s="75" t="s">
        <v>119</v>
      </c>
      <c r="D8" s="77">
        <v>14</v>
      </c>
      <c r="E8" s="75">
        <v>9</v>
      </c>
      <c r="F8" s="75" t="s">
        <v>113</v>
      </c>
      <c r="G8" s="75" t="s">
        <v>15</v>
      </c>
      <c r="H8" s="75" t="s">
        <v>18</v>
      </c>
      <c r="I8" s="75" t="s">
        <v>24</v>
      </c>
      <c r="J8" s="75" t="s">
        <v>26</v>
      </c>
      <c r="K8" s="78">
        <v>1</v>
      </c>
      <c r="L8" s="75">
        <v>3</v>
      </c>
      <c r="M8" s="75">
        <v>3</v>
      </c>
      <c r="N8" s="75">
        <v>3</v>
      </c>
      <c r="O8" s="75">
        <v>3</v>
      </c>
      <c r="P8" s="75">
        <v>3</v>
      </c>
      <c r="Q8" s="79">
        <v>3</v>
      </c>
      <c r="R8" s="78">
        <v>3</v>
      </c>
      <c r="S8" s="75">
        <v>2</v>
      </c>
      <c r="T8" s="75">
        <v>2</v>
      </c>
      <c r="U8" s="75">
        <v>3</v>
      </c>
      <c r="V8" s="79">
        <v>2</v>
      </c>
      <c r="W8" s="75">
        <v>4</v>
      </c>
      <c r="X8" s="75">
        <v>3</v>
      </c>
      <c r="Y8" s="75">
        <v>2</v>
      </c>
      <c r="Z8" s="75">
        <v>2</v>
      </c>
      <c r="AA8" s="94">
        <f t="shared" si="0"/>
        <v>0.6785714285714286</v>
      </c>
      <c r="AB8" s="94">
        <f t="shared" si="1"/>
        <v>0.6</v>
      </c>
      <c r="AC8" s="94">
        <f t="shared" si="2"/>
        <v>0.6875</v>
      </c>
      <c r="AD8" s="93">
        <v>4</v>
      </c>
      <c r="AE8" s="91">
        <f t="shared" ref="AE8:AE12" si="9">K8/$AD$7</f>
        <v>0.25</v>
      </c>
      <c r="AF8" s="91">
        <f t="shared" si="8"/>
        <v>0.75</v>
      </c>
      <c r="AG8" s="91">
        <f t="shared" ref="AG8:AG13" si="10">M8/$AD$7</f>
        <v>0.75</v>
      </c>
      <c r="AH8" s="91">
        <f t="shared" ref="AH8:AH13" si="11">N8/$AD$7</f>
        <v>0.75</v>
      </c>
      <c r="AI8" s="91">
        <f t="shared" ref="AI8:AI13" si="12">O8/$AD$7</f>
        <v>0.75</v>
      </c>
      <c r="AJ8" s="91">
        <f t="shared" ref="AJ8:AJ13" si="13">P8/$AD$7</f>
        <v>0.75</v>
      </c>
      <c r="AK8" s="91">
        <f t="shared" ref="AK8:AK13" si="14">Q8/$AD$7</f>
        <v>0.75</v>
      </c>
      <c r="AL8" s="91">
        <f t="shared" ref="AL8:AL13" si="15">R8/$AD$7</f>
        <v>0.75</v>
      </c>
      <c r="AM8" s="91">
        <f t="shared" ref="AM8:AM13" si="16">S8/$AD$7</f>
        <v>0.5</v>
      </c>
      <c r="AN8" s="91">
        <f t="shared" ref="AN8:AN13" si="17">T8/$AD$7</f>
        <v>0.5</v>
      </c>
      <c r="AO8" s="91">
        <f t="shared" ref="AO8:AO13" si="18">U8/$AD$7</f>
        <v>0.75</v>
      </c>
      <c r="AP8" s="91">
        <f t="shared" ref="AP8:AP13" si="19">V8/$AD$7</f>
        <v>0.5</v>
      </c>
      <c r="AQ8" s="91">
        <f t="shared" ref="AQ8:AQ13" si="20">W8/$AD$7</f>
        <v>1</v>
      </c>
      <c r="AR8" s="91">
        <f t="shared" ref="AR8:AR13" si="21">X8/$AD$7</f>
        <v>0.75</v>
      </c>
      <c r="AS8" s="91">
        <f t="shared" ref="AS8:AS13" si="22">Y8/$AD$7</f>
        <v>0.5</v>
      </c>
      <c r="AT8" s="91">
        <f t="shared" ref="AT8:AT13" si="23">Z8/$AD$7</f>
        <v>0.5</v>
      </c>
    </row>
    <row r="9" spans="1:46" x14ac:dyDescent="0.25">
      <c r="A9" s="76">
        <v>43057</v>
      </c>
      <c r="B9" s="76" t="s">
        <v>116</v>
      </c>
      <c r="C9" s="75" t="s">
        <v>122</v>
      </c>
      <c r="D9" s="77">
        <v>13</v>
      </c>
      <c r="E9" s="75">
        <v>8</v>
      </c>
      <c r="F9" s="75" t="s">
        <v>113</v>
      </c>
      <c r="G9" s="75" t="s">
        <v>15</v>
      </c>
      <c r="H9" s="75" t="s">
        <v>114</v>
      </c>
      <c r="I9" s="75" t="s">
        <v>23</v>
      </c>
      <c r="J9" s="75" t="s">
        <v>26</v>
      </c>
      <c r="K9" s="78">
        <v>1</v>
      </c>
      <c r="L9" s="75">
        <v>2</v>
      </c>
      <c r="M9" s="75">
        <v>4</v>
      </c>
      <c r="N9" s="75">
        <v>4</v>
      </c>
      <c r="O9" s="75">
        <v>3</v>
      </c>
      <c r="P9" s="75">
        <v>4</v>
      </c>
      <c r="Q9" s="79">
        <v>3</v>
      </c>
      <c r="R9" s="78">
        <v>2</v>
      </c>
      <c r="S9" s="75">
        <v>4</v>
      </c>
      <c r="T9" s="75">
        <v>3</v>
      </c>
      <c r="U9" s="75">
        <v>4</v>
      </c>
      <c r="V9" s="79">
        <v>3</v>
      </c>
      <c r="W9" s="75">
        <v>4</v>
      </c>
      <c r="X9" s="75">
        <v>4</v>
      </c>
      <c r="Y9" s="75">
        <v>1</v>
      </c>
      <c r="Z9" s="75">
        <v>3</v>
      </c>
      <c r="AA9" s="94">
        <f t="shared" si="0"/>
        <v>0.75</v>
      </c>
      <c r="AB9" s="94">
        <f t="shared" si="1"/>
        <v>0.8</v>
      </c>
      <c r="AC9" s="94">
        <f t="shared" si="2"/>
        <v>0.75</v>
      </c>
      <c r="AD9" s="93">
        <v>4</v>
      </c>
      <c r="AE9" s="91">
        <f t="shared" si="9"/>
        <v>0.25</v>
      </c>
      <c r="AF9" s="91">
        <f t="shared" si="8"/>
        <v>0.5</v>
      </c>
      <c r="AG9" s="91">
        <f t="shared" si="10"/>
        <v>1</v>
      </c>
      <c r="AH9" s="91">
        <f t="shared" si="11"/>
        <v>1</v>
      </c>
      <c r="AI9" s="91">
        <f t="shared" si="12"/>
        <v>0.75</v>
      </c>
      <c r="AJ9" s="91">
        <f t="shared" si="13"/>
        <v>1</v>
      </c>
      <c r="AK9" s="91">
        <f t="shared" si="14"/>
        <v>0.75</v>
      </c>
      <c r="AL9" s="91">
        <f t="shared" si="15"/>
        <v>0.5</v>
      </c>
      <c r="AM9" s="91">
        <f t="shared" si="16"/>
        <v>1</v>
      </c>
      <c r="AN9" s="91">
        <f t="shared" si="17"/>
        <v>0.75</v>
      </c>
      <c r="AO9" s="91">
        <f>U9/$AD$7</f>
        <v>1</v>
      </c>
      <c r="AP9" s="91">
        <f t="shared" si="19"/>
        <v>0.75</v>
      </c>
      <c r="AQ9" s="91">
        <f t="shared" si="20"/>
        <v>1</v>
      </c>
      <c r="AR9" s="91">
        <f t="shared" si="21"/>
        <v>1</v>
      </c>
      <c r="AS9" s="91">
        <f t="shared" si="22"/>
        <v>0.25</v>
      </c>
      <c r="AT9" s="91">
        <f t="shared" si="23"/>
        <v>0.75</v>
      </c>
    </row>
    <row r="10" spans="1:46" x14ac:dyDescent="0.25">
      <c r="A10" s="76">
        <v>43057</v>
      </c>
      <c r="B10" s="76" t="s">
        <v>116</v>
      </c>
      <c r="C10" s="75" t="s">
        <v>121</v>
      </c>
      <c r="D10" s="77">
        <v>14</v>
      </c>
      <c r="E10" s="75">
        <v>8</v>
      </c>
      <c r="F10" s="75" t="s">
        <v>113</v>
      </c>
      <c r="G10" s="75" t="s">
        <v>16</v>
      </c>
      <c r="H10" s="75" t="s">
        <v>114</v>
      </c>
      <c r="I10" s="75" t="s">
        <v>23</v>
      </c>
      <c r="J10" s="75" t="s">
        <v>26</v>
      </c>
      <c r="K10" s="78">
        <v>3</v>
      </c>
      <c r="L10" s="75">
        <v>1</v>
      </c>
      <c r="M10" s="75">
        <v>1</v>
      </c>
      <c r="N10" s="75">
        <v>1</v>
      </c>
      <c r="O10" s="75">
        <v>2</v>
      </c>
      <c r="P10" s="75">
        <v>4</v>
      </c>
      <c r="Q10" s="79">
        <v>2</v>
      </c>
      <c r="R10" s="78">
        <v>3</v>
      </c>
      <c r="S10" s="75">
        <v>2</v>
      </c>
      <c r="T10" s="75">
        <v>4</v>
      </c>
      <c r="U10" s="75">
        <v>4</v>
      </c>
      <c r="V10" s="79">
        <v>4</v>
      </c>
      <c r="W10" s="75">
        <v>4</v>
      </c>
      <c r="X10" s="75">
        <v>4</v>
      </c>
      <c r="Y10" s="75">
        <v>1</v>
      </c>
      <c r="Z10" s="75">
        <v>2</v>
      </c>
      <c r="AA10" s="94">
        <f>IFERROR((SUM(K10:Q10))/(IFERROR(COUNTA(K10:Q10)*4,"")),"")</f>
        <v>0.5</v>
      </c>
      <c r="AB10" s="94">
        <f t="shared" si="1"/>
        <v>0.85</v>
      </c>
      <c r="AC10" s="94">
        <f t="shared" si="2"/>
        <v>0.6875</v>
      </c>
      <c r="AD10" s="93">
        <v>4</v>
      </c>
      <c r="AE10" s="91">
        <f t="shared" si="9"/>
        <v>0.75</v>
      </c>
      <c r="AF10" s="91">
        <f t="shared" si="8"/>
        <v>0.25</v>
      </c>
      <c r="AG10" s="91">
        <f t="shared" si="10"/>
        <v>0.25</v>
      </c>
      <c r="AH10" s="91">
        <f t="shared" si="11"/>
        <v>0.25</v>
      </c>
      <c r="AI10" s="91">
        <f t="shared" si="12"/>
        <v>0.5</v>
      </c>
      <c r="AJ10" s="91">
        <f t="shared" si="13"/>
        <v>1</v>
      </c>
      <c r="AK10" s="91">
        <f t="shared" si="14"/>
        <v>0.5</v>
      </c>
      <c r="AL10" s="91">
        <f t="shared" si="15"/>
        <v>0.75</v>
      </c>
      <c r="AM10" s="91">
        <f t="shared" si="16"/>
        <v>0.5</v>
      </c>
      <c r="AN10" s="91">
        <f t="shared" si="17"/>
        <v>1</v>
      </c>
      <c r="AO10" s="91">
        <f t="shared" si="18"/>
        <v>1</v>
      </c>
      <c r="AP10" s="91">
        <f t="shared" si="19"/>
        <v>1</v>
      </c>
      <c r="AQ10" s="91">
        <f t="shared" si="20"/>
        <v>1</v>
      </c>
      <c r="AR10" s="91">
        <f t="shared" si="21"/>
        <v>1</v>
      </c>
      <c r="AS10" s="91">
        <f t="shared" si="22"/>
        <v>0.25</v>
      </c>
      <c r="AT10" s="91">
        <f t="shared" si="23"/>
        <v>0.5</v>
      </c>
    </row>
    <row r="11" spans="1:46" x14ac:dyDescent="0.25">
      <c r="A11" s="76">
        <v>43057</v>
      </c>
      <c r="B11" s="76" t="s">
        <v>116</v>
      </c>
      <c r="C11" s="75" t="s">
        <v>120</v>
      </c>
      <c r="D11" s="77">
        <v>13</v>
      </c>
      <c r="E11" s="75">
        <v>8</v>
      </c>
      <c r="F11" s="75" t="s">
        <v>113</v>
      </c>
      <c r="G11" s="75" t="s">
        <v>16</v>
      </c>
      <c r="H11" s="75" t="s">
        <v>18</v>
      </c>
      <c r="I11" s="75" t="s">
        <v>23</v>
      </c>
      <c r="J11" s="75" t="s">
        <v>26</v>
      </c>
      <c r="K11" s="78">
        <v>2</v>
      </c>
      <c r="L11" s="75"/>
      <c r="M11" s="75">
        <v>3</v>
      </c>
      <c r="N11" s="75">
        <v>3</v>
      </c>
      <c r="O11" s="75">
        <v>3</v>
      </c>
      <c r="P11" s="75">
        <v>3</v>
      </c>
      <c r="Q11" s="79"/>
      <c r="R11" s="78">
        <v>3</v>
      </c>
      <c r="S11" s="75">
        <v>3</v>
      </c>
      <c r="T11" s="75">
        <v>3</v>
      </c>
      <c r="U11" s="75">
        <v>2</v>
      </c>
      <c r="V11" s="79"/>
      <c r="W11" s="75">
        <v>3</v>
      </c>
      <c r="X11" s="75">
        <v>4</v>
      </c>
      <c r="Y11" s="75">
        <v>2</v>
      </c>
      <c r="Z11" s="75">
        <v>2</v>
      </c>
      <c r="AA11" s="94">
        <f t="shared" si="0"/>
        <v>0.7</v>
      </c>
      <c r="AB11" s="94">
        <f t="shared" si="1"/>
        <v>0.6875</v>
      </c>
      <c r="AC11" s="94">
        <f t="shared" si="2"/>
        <v>0.6875</v>
      </c>
      <c r="AD11" s="93">
        <v>4</v>
      </c>
      <c r="AE11" s="91">
        <f t="shared" si="9"/>
        <v>0.5</v>
      </c>
      <c r="AF11" s="91">
        <f t="shared" si="8"/>
        <v>0</v>
      </c>
      <c r="AG11" s="91">
        <f t="shared" si="10"/>
        <v>0.75</v>
      </c>
      <c r="AH11" s="91">
        <f t="shared" si="11"/>
        <v>0.75</v>
      </c>
      <c r="AI11" s="91">
        <f t="shared" si="12"/>
        <v>0.75</v>
      </c>
      <c r="AJ11" s="91">
        <f t="shared" si="13"/>
        <v>0.75</v>
      </c>
      <c r="AK11" s="91">
        <f t="shared" si="14"/>
        <v>0</v>
      </c>
      <c r="AL11" s="91">
        <f t="shared" si="15"/>
        <v>0.75</v>
      </c>
      <c r="AM11" s="91">
        <f t="shared" si="16"/>
        <v>0.75</v>
      </c>
      <c r="AN11" s="91">
        <f t="shared" si="17"/>
        <v>0.75</v>
      </c>
      <c r="AO11" s="91">
        <f t="shared" si="18"/>
        <v>0.5</v>
      </c>
      <c r="AP11" s="91">
        <f t="shared" si="19"/>
        <v>0</v>
      </c>
      <c r="AQ11" s="91">
        <f t="shared" si="20"/>
        <v>0.75</v>
      </c>
      <c r="AR11" s="91">
        <f t="shared" si="21"/>
        <v>1</v>
      </c>
      <c r="AS11" s="91">
        <f t="shared" si="22"/>
        <v>0.5</v>
      </c>
      <c r="AT11" s="91">
        <f t="shared" si="23"/>
        <v>0.5</v>
      </c>
    </row>
    <row r="12" spans="1:46" x14ac:dyDescent="0.25">
      <c r="A12" s="76">
        <v>43057</v>
      </c>
      <c r="B12" s="76" t="s">
        <v>116</v>
      </c>
      <c r="C12" s="75" t="s">
        <v>118</v>
      </c>
      <c r="D12" s="77">
        <v>14</v>
      </c>
      <c r="E12" s="75">
        <v>8</v>
      </c>
      <c r="F12" s="75" t="s">
        <v>113</v>
      </c>
      <c r="G12" s="75" t="s">
        <v>15</v>
      </c>
      <c r="H12" s="75" t="s">
        <v>114</v>
      </c>
      <c r="I12" s="75" t="s">
        <v>24</v>
      </c>
      <c r="J12" s="75" t="s">
        <v>26</v>
      </c>
      <c r="K12" s="78">
        <v>3</v>
      </c>
      <c r="L12" s="75">
        <v>4</v>
      </c>
      <c r="M12" s="75">
        <v>4</v>
      </c>
      <c r="N12" s="75">
        <v>4</v>
      </c>
      <c r="O12" s="75">
        <v>4</v>
      </c>
      <c r="P12" s="75">
        <v>4</v>
      </c>
      <c r="Q12" s="79">
        <v>4</v>
      </c>
      <c r="R12" s="78">
        <v>4</v>
      </c>
      <c r="S12" s="75">
        <v>4</v>
      </c>
      <c r="T12" s="75">
        <v>4</v>
      </c>
      <c r="U12" s="75">
        <v>4</v>
      </c>
      <c r="V12" s="79">
        <v>4</v>
      </c>
      <c r="W12" s="75">
        <v>3</v>
      </c>
      <c r="X12" s="75">
        <v>3</v>
      </c>
      <c r="Y12" s="75">
        <v>3</v>
      </c>
      <c r="Z12" s="75">
        <v>4</v>
      </c>
      <c r="AA12" s="94">
        <f t="shared" si="0"/>
        <v>0.9642857142857143</v>
      </c>
      <c r="AB12" s="94">
        <f t="shared" si="1"/>
        <v>1</v>
      </c>
      <c r="AC12" s="94">
        <f t="shared" si="2"/>
        <v>0.8125</v>
      </c>
      <c r="AD12" s="93">
        <v>4</v>
      </c>
      <c r="AE12" s="91">
        <f t="shared" si="9"/>
        <v>0.75</v>
      </c>
      <c r="AF12" s="91">
        <f t="shared" si="8"/>
        <v>1</v>
      </c>
      <c r="AG12" s="91">
        <f t="shared" si="10"/>
        <v>1</v>
      </c>
      <c r="AH12" s="91">
        <f t="shared" si="11"/>
        <v>1</v>
      </c>
      <c r="AI12" s="91">
        <f t="shared" si="12"/>
        <v>1</v>
      </c>
      <c r="AJ12" s="91">
        <f t="shared" si="13"/>
        <v>1</v>
      </c>
      <c r="AK12" s="91">
        <f t="shared" si="14"/>
        <v>1</v>
      </c>
      <c r="AL12" s="91">
        <f t="shared" si="15"/>
        <v>1</v>
      </c>
      <c r="AM12" s="91">
        <f t="shared" si="16"/>
        <v>1</v>
      </c>
      <c r="AN12" s="91">
        <f t="shared" si="17"/>
        <v>1</v>
      </c>
      <c r="AO12" s="91">
        <f t="shared" si="18"/>
        <v>1</v>
      </c>
      <c r="AP12" s="91">
        <f t="shared" si="19"/>
        <v>1</v>
      </c>
      <c r="AQ12" s="91">
        <f t="shared" si="20"/>
        <v>0.75</v>
      </c>
      <c r="AR12" s="91">
        <f t="shared" si="21"/>
        <v>0.75</v>
      </c>
      <c r="AS12" s="91">
        <f t="shared" si="22"/>
        <v>0.75</v>
      </c>
      <c r="AT12" s="91">
        <f t="shared" si="23"/>
        <v>1</v>
      </c>
    </row>
    <row r="13" spans="1:46" x14ac:dyDescent="0.25">
      <c r="A13" s="76">
        <v>43057</v>
      </c>
      <c r="B13" s="76" t="s">
        <v>116</v>
      </c>
      <c r="C13" s="75" t="s">
        <v>117</v>
      </c>
      <c r="D13" s="77">
        <v>13</v>
      </c>
      <c r="E13" s="75">
        <v>8</v>
      </c>
      <c r="F13" s="75" t="s">
        <v>113</v>
      </c>
      <c r="G13" s="75" t="s">
        <v>15</v>
      </c>
      <c r="H13" s="75" t="s">
        <v>114</v>
      </c>
      <c r="I13" s="75" t="s">
        <v>115</v>
      </c>
      <c r="J13" s="75" t="s">
        <v>27</v>
      </c>
      <c r="K13" s="78">
        <v>2</v>
      </c>
      <c r="L13" s="75">
        <v>3</v>
      </c>
      <c r="M13" s="75">
        <v>4</v>
      </c>
      <c r="N13" s="75">
        <v>4</v>
      </c>
      <c r="O13" s="75">
        <v>4</v>
      </c>
      <c r="P13" s="75">
        <v>4</v>
      </c>
      <c r="Q13" s="79">
        <v>4</v>
      </c>
      <c r="R13" s="78">
        <v>4</v>
      </c>
      <c r="S13" s="75">
        <v>4</v>
      </c>
      <c r="T13" s="75">
        <v>4</v>
      </c>
      <c r="U13" s="75">
        <v>4</v>
      </c>
      <c r="V13" s="79">
        <v>3</v>
      </c>
      <c r="W13" s="75">
        <v>4</v>
      </c>
      <c r="X13" s="75">
        <v>4</v>
      </c>
      <c r="Y13" s="75">
        <v>4</v>
      </c>
      <c r="Z13" s="75">
        <v>4</v>
      </c>
      <c r="AA13" s="94">
        <f t="shared" si="0"/>
        <v>0.8928571428571429</v>
      </c>
      <c r="AB13" s="94">
        <f t="shared" si="1"/>
        <v>0.95</v>
      </c>
      <c r="AC13" s="94">
        <f t="shared" si="2"/>
        <v>1</v>
      </c>
      <c r="AD13" s="93">
        <v>4</v>
      </c>
      <c r="AE13" s="91">
        <f>K13/$AD$7</f>
        <v>0.5</v>
      </c>
      <c r="AF13" s="91">
        <f t="shared" si="8"/>
        <v>0.75</v>
      </c>
      <c r="AG13" s="91">
        <f t="shared" si="10"/>
        <v>1</v>
      </c>
      <c r="AH13" s="91">
        <f t="shared" si="11"/>
        <v>1</v>
      </c>
      <c r="AI13" s="91">
        <f t="shared" si="12"/>
        <v>1</v>
      </c>
      <c r="AJ13" s="91">
        <f t="shared" si="13"/>
        <v>1</v>
      </c>
      <c r="AK13" s="91">
        <f t="shared" si="14"/>
        <v>1</v>
      </c>
      <c r="AL13" s="91">
        <f t="shared" si="15"/>
        <v>1</v>
      </c>
      <c r="AM13" s="91">
        <f t="shared" si="16"/>
        <v>1</v>
      </c>
      <c r="AN13" s="91">
        <f t="shared" si="17"/>
        <v>1</v>
      </c>
      <c r="AO13" s="91">
        <f t="shared" si="18"/>
        <v>1</v>
      </c>
      <c r="AP13" s="91">
        <f t="shared" si="19"/>
        <v>0.75</v>
      </c>
      <c r="AQ13" s="91">
        <f t="shared" si="20"/>
        <v>1</v>
      </c>
      <c r="AR13" s="91">
        <f t="shared" si="21"/>
        <v>1</v>
      </c>
      <c r="AS13" s="91">
        <f t="shared" si="22"/>
        <v>1</v>
      </c>
      <c r="AT13" s="91">
        <f t="shared" si="23"/>
        <v>1</v>
      </c>
    </row>
  </sheetData>
  <conditionalFormatting sqref="A1:AT13">
    <cfRule type="cellIs" dxfId="89" priority="2" operator="equal">
      <formula>""</formula>
    </cfRule>
  </conditionalFormatting>
  <dataValidations count="4">
    <dataValidation type="list" allowBlank="1" showInputMessage="1" showErrorMessage="1" sqref="G8 G11:G13 G2:G5" xr:uid="{00000000-0002-0000-0100-000000000000}">
      <formula1>"Menino, Menina,"</formula1>
    </dataValidation>
    <dataValidation type="list" allowBlank="1" showInputMessage="1" showErrorMessage="1" sqref="J8 J11:J13 J2:J5" xr:uid="{00000000-0002-0000-0100-000001000000}">
      <formula1>"Sim,Não,"</formula1>
    </dataValidation>
    <dataValidation type="list" allowBlank="1" showInputMessage="1" showErrorMessage="1" sqref="K2:Z5" xr:uid="{00000000-0002-0000-0100-000002000000}">
      <formula1>"1,2,3,4,"</formula1>
    </dataValidation>
    <dataValidation type="list" allowBlank="1" showInputMessage="1" showErrorMessage="1" sqref="AD2:AD13" xr:uid="{00000000-0002-0000-0100-000003000000}">
      <formula1>"4"</formula1>
    </dataValidation>
  </dataValidations>
  <pageMargins left="0.511811024" right="0.511811024" top="0.78740157499999996" bottom="0.78740157499999996" header="0.31496062000000002" footer="0.31496062000000002"/>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5D32-EA39-4B71-81A1-930866F15254}">
  <sheetPr>
    <tabColor rgb="FF0070C0"/>
  </sheetPr>
  <dimension ref="A1:O11"/>
  <sheetViews>
    <sheetView tabSelected="1" workbookViewId="0">
      <selection activeCell="R1" sqref="R1"/>
    </sheetView>
  </sheetViews>
  <sheetFormatPr defaultRowHeight="15" x14ac:dyDescent="0.25"/>
  <cols>
    <col min="1" max="1" width="55.28515625" style="80" customWidth="1"/>
    <col min="2" max="2" width="15.140625" bestFit="1" customWidth="1"/>
    <col min="3" max="3" width="16.28515625" bestFit="1" customWidth="1"/>
    <col min="4" max="4" width="7.140625" bestFit="1" customWidth="1"/>
    <col min="5" max="5" width="11.28515625" bestFit="1" customWidth="1"/>
    <col min="6" max="6" width="3.28515625" customWidth="1"/>
    <col min="7" max="7" width="16.140625" bestFit="1" customWidth="1"/>
    <col min="8" max="8" width="16.28515625" bestFit="1" customWidth="1"/>
    <col min="9" max="9" width="7.140625" bestFit="1" customWidth="1"/>
    <col min="10" max="10" width="11.28515625" bestFit="1" customWidth="1"/>
    <col min="11" max="11" width="2.5703125" customWidth="1"/>
    <col min="12" max="12" width="16.140625" bestFit="1" customWidth="1"/>
    <col min="13" max="13" width="16.28515625" bestFit="1" customWidth="1"/>
    <col min="14" max="14" width="7.140625" bestFit="1" customWidth="1"/>
    <col min="15" max="15" width="11.28515625" bestFit="1" customWidth="1"/>
    <col min="16" max="16" width="12" bestFit="1" customWidth="1"/>
  </cols>
  <sheetData>
    <row r="1" spans="2:15" ht="120.75" customHeight="1" x14ac:dyDescent="0.25"/>
    <row r="3" spans="2:15" x14ac:dyDescent="0.25">
      <c r="C3" s="95" t="s">
        <v>124</v>
      </c>
      <c r="H3" s="95" t="s">
        <v>124</v>
      </c>
      <c r="M3" s="95" t="s">
        <v>124</v>
      </c>
    </row>
    <row r="4" spans="2:15" x14ac:dyDescent="0.25">
      <c r="B4" s="95" t="s">
        <v>123</v>
      </c>
      <c r="C4" s="80" t="s">
        <v>112</v>
      </c>
      <c r="D4" s="80" t="s">
        <v>116</v>
      </c>
      <c r="E4" s="80" t="s">
        <v>125</v>
      </c>
      <c r="G4" s="95" t="s">
        <v>123</v>
      </c>
      <c r="H4" s="80" t="s">
        <v>112</v>
      </c>
      <c r="I4" s="80" t="s">
        <v>116</v>
      </c>
      <c r="J4" s="80" t="s">
        <v>125</v>
      </c>
      <c r="L4" s="95" t="s">
        <v>123</v>
      </c>
      <c r="M4" s="80" t="s">
        <v>112</v>
      </c>
      <c r="N4" s="80" t="s">
        <v>116</v>
      </c>
      <c r="O4" s="80" t="s">
        <v>125</v>
      </c>
    </row>
    <row r="5" spans="2:15" x14ac:dyDescent="0.25">
      <c r="B5" s="97" t="s">
        <v>126</v>
      </c>
      <c r="C5" s="96">
        <v>0.29166666666666669</v>
      </c>
      <c r="D5" s="96">
        <v>0.5</v>
      </c>
      <c r="E5" s="96">
        <v>0.39583333333333331</v>
      </c>
      <c r="G5" s="97" t="s">
        <v>133</v>
      </c>
      <c r="H5" s="96">
        <v>0.375</v>
      </c>
      <c r="I5" s="96">
        <v>0.79166666666666663</v>
      </c>
      <c r="J5" s="96">
        <v>0.58333333333333337</v>
      </c>
      <c r="L5" s="97" t="s">
        <v>138</v>
      </c>
      <c r="M5" s="96">
        <v>0.79166666666666663</v>
      </c>
      <c r="N5" s="96">
        <v>0.91666666666666663</v>
      </c>
      <c r="O5" s="96">
        <v>0.85416666666666663</v>
      </c>
    </row>
    <row r="6" spans="2:15" x14ac:dyDescent="0.25">
      <c r="B6" s="97" t="s">
        <v>127</v>
      </c>
      <c r="C6" s="96">
        <v>0.54166666666666663</v>
      </c>
      <c r="D6" s="96">
        <v>0.54166666666666663</v>
      </c>
      <c r="E6" s="96">
        <v>0.54166666666666663</v>
      </c>
      <c r="G6" s="97" t="s">
        <v>134</v>
      </c>
      <c r="H6" s="96">
        <v>0.54166666666666663</v>
      </c>
      <c r="I6" s="96">
        <v>0.79166666666666663</v>
      </c>
      <c r="J6" s="96">
        <v>0.66666666666666663</v>
      </c>
      <c r="L6" s="97" t="s">
        <v>139</v>
      </c>
      <c r="M6" s="96">
        <v>0.83333333333333337</v>
      </c>
      <c r="N6" s="96">
        <v>0.91666666666666663</v>
      </c>
      <c r="O6" s="96">
        <v>0.875</v>
      </c>
    </row>
    <row r="7" spans="2:15" x14ac:dyDescent="0.25">
      <c r="B7" s="97" t="s">
        <v>128</v>
      </c>
      <c r="C7" s="96">
        <v>0.45833333333333331</v>
      </c>
      <c r="D7" s="96">
        <v>0.79166666666666663</v>
      </c>
      <c r="E7" s="96">
        <v>0.625</v>
      </c>
      <c r="G7" s="97" t="s">
        <v>135</v>
      </c>
      <c r="H7" s="96">
        <v>0.45833333333333331</v>
      </c>
      <c r="I7" s="96">
        <v>0.83333333333333337</v>
      </c>
      <c r="J7" s="96">
        <v>0.64583333333333337</v>
      </c>
      <c r="L7" s="97" t="s">
        <v>140</v>
      </c>
      <c r="M7" s="96">
        <v>0.66666666666666663</v>
      </c>
      <c r="N7" s="96">
        <v>0.54166666666666663</v>
      </c>
      <c r="O7" s="96">
        <v>0.60416666666666663</v>
      </c>
    </row>
    <row r="8" spans="2:15" x14ac:dyDescent="0.25">
      <c r="B8" s="97" t="s">
        <v>129</v>
      </c>
      <c r="C8" s="96">
        <v>0.54166666666666663</v>
      </c>
      <c r="D8" s="96">
        <v>0.79166666666666663</v>
      </c>
      <c r="E8" s="96">
        <v>0.66666666666666663</v>
      </c>
      <c r="G8" s="97" t="s">
        <v>136</v>
      </c>
      <c r="H8" s="96">
        <v>0.79166666666666663</v>
      </c>
      <c r="I8" s="96">
        <v>0.875</v>
      </c>
      <c r="J8" s="96">
        <v>0.83333333333333337</v>
      </c>
      <c r="L8" s="97" t="s">
        <v>141</v>
      </c>
      <c r="M8" s="96">
        <v>0.75</v>
      </c>
      <c r="N8" s="96">
        <v>0.70833333333333337</v>
      </c>
      <c r="O8" s="96">
        <v>0.72916666666666663</v>
      </c>
    </row>
    <row r="9" spans="2:15" x14ac:dyDescent="0.25">
      <c r="B9" s="97" t="s">
        <v>130</v>
      </c>
      <c r="C9" s="96">
        <v>0.29166666666666669</v>
      </c>
      <c r="D9" s="96">
        <v>0.79166666666666663</v>
      </c>
      <c r="E9" s="96">
        <v>0.54166666666666663</v>
      </c>
      <c r="G9" s="97" t="s">
        <v>137</v>
      </c>
      <c r="H9" s="96">
        <v>0.58333333333333337</v>
      </c>
      <c r="I9" s="96">
        <v>0.66666666666666663</v>
      </c>
      <c r="J9" s="96">
        <v>0.625</v>
      </c>
    </row>
    <row r="10" spans="2:15" x14ac:dyDescent="0.25">
      <c r="B10" s="97" t="s">
        <v>131</v>
      </c>
      <c r="C10" s="96">
        <v>0.79166666666666663</v>
      </c>
      <c r="D10" s="96">
        <v>0.91666666666666663</v>
      </c>
      <c r="E10" s="96">
        <v>0.85416666666666663</v>
      </c>
    </row>
    <row r="11" spans="2:15" x14ac:dyDescent="0.25">
      <c r="B11" s="97" t="s">
        <v>132</v>
      </c>
      <c r="C11" s="96">
        <v>0.54166666666666663</v>
      </c>
      <c r="D11" s="96">
        <v>0.66666666666666663</v>
      </c>
      <c r="E11" s="96">
        <v>0.60416666666666663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GP1 - Alfabetização Digital</vt:lpstr>
      <vt:lpstr>GP1 - Resultado</vt:lpstr>
      <vt:lpstr>GP1 - Análise</vt:lpstr>
      <vt:lpstr>'GP1 - Alfabetização Digital'!Print_Area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Carlos</dc:creator>
  <cp:keywords/>
  <dc:description/>
  <cp:lastModifiedBy>Lucas Alexandre Liachi</cp:lastModifiedBy>
  <cp:revision/>
  <dcterms:created xsi:type="dcterms:W3CDTF">2017-09-20T21:59:45Z</dcterms:created>
  <dcterms:modified xsi:type="dcterms:W3CDTF">2021-04-19T13:18:27Z</dcterms:modified>
  <cp:category/>
  <cp:contentStatus/>
</cp:coreProperties>
</file>