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Mapas\"/>
    </mc:Choice>
  </mc:AlternateContent>
  <xr:revisionPtr revIDLastSave="0" documentId="13_ncr:1_{E96931BD-A70E-401A-BE25-04C8D5B5B988}" xr6:coauthVersionLast="47" xr6:coauthVersionMax="47" xr10:uidLastSave="{00000000-0000-0000-0000-000000000000}"/>
  <bookViews>
    <workbookView xWindow="-120" yWindow="-120" windowWidth="20730" windowHeight="11160" tabRatio="800" xr2:uid="{00000000-000D-0000-FFFF-FFFF00000000}"/>
  </bookViews>
  <sheets>
    <sheet name="RANKING CLASSIF. FINAL" sheetId="26" r:id="rId1"/>
  </sheets>
  <externalReferences>
    <externalReference r:id="rId2"/>
  </externalReferences>
  <definedNames>
    <definedName name="_xlnm._FilterDatabase" localSheetId="0" hidden="1">'RANKING CLASSIF. FINAL'!$A$1:$S$912</definedName>
    <definedName name="a">#REF!</definedName>
    <definedName name="aa">#REF!</definedName>
    <definedName name="ab">#REF!</definedName>
    <definedName name="_xlnm.Print_Area" localSheetId="0">'RANKING CLASSIF. FINAL'!$B$1:$F$23</definedName>
    <definedName name="b">#REF!</definedName>
    <definedName name="Cadenas" localSheetId="0">#REF!</definedName>
    <definedName name="Cadenas">#REF!</definedName>
    <definedName name="Categorias" localSheetId="0">#REF!</definedName>
    <definedName name="Categorias">#REF!</definedName>
    <definedName name="Categorías" localSheetId="0">#REF!</definedName>
    <definedName name="Categorías">#REF!</definedName>
    <definedName name="Cidadews" localSheetId="0">#REF!</definedName>
    <definedName name="Cidadews">#REF!</definedName>
    <definedName name="Ciudades" localSheetId="0">#REF!</definedName>
    <definedName name="Ciudades">#REF!</definedName>
    <definedName name="clientes" localSheetId="0">[1]Clientes!$B$2:$B$25</definedName>
    <definedName name="clientes">[1]Clientes!$B$2:$B$25</definedName>
    <definedName name="mercados" localSheetId="0">[1]mercados!$A$2:$A$474</definedName>
    <definedName name="mercados">[1]mercados!$A$2:$A$474</definedName>
    <definedName name="relatórios" localSheetId="0">[1]Usuário_Relatório!$A$6:$A$7</definedName>
    <definedName name="relatórios">[1]Usuário_Relatório!$A$6:$A$7</definedName>
    <definedName name="usuário" localSheetId="0">[1]Usuário_Relatório!$C$6:$C$7</definedName>
    <definedName name="usuário">[1]Usuário_Relatório!$C$6:$C$7</definedName>
    <definedName name="xy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11" i="26" l="1"/>
  <c r="R911" i="26"/>
  <c r="Q911" i="26"/>
  <c r="P911" i="26"/>
  <c r="O911" i="26"/>
  <c r="N911" i="26"/>
  <c r="M911" i="26"/>
  <c r="L911" i="26"/>
  <c r="K911" i="26"/>
  <c r="S910" i="26"/>
  <c r="R910" i="26"/>
  <c r="Q910" i="26"/>
  <c r="P910" i="26"/>
  <c r="O910" i="26"/>
  <c r="N910" i="26"/>
  <c r="M910" i="26"/>
  <c r="L910" i="26"/>
  <c r="K910" i="26"/>
  <c r="S909" i="26"/>
  <c r="R909" i="26"/>
  <c r="Q909" i="26"/>
  <c r="P909" i="26"/>
  <c r="O909" i="26"/>
  <c r="N909" i="26"/>
  <c r="M909" i="26"/>
  <c r="L909" i="26"/>
  <c r="K909" i="26"/>
  <c r="S908" i="26"/>
  <c r="R908" i="26"/>
  <c r="Q908" i="26"/>
  <c r="P908" i="26"/>
  <c r="O908" i="26"/>
  <c r="N908" i="26"/>
  <c r="M908" i="26"/>
  <c r="L908" i="26"/>
  <c r="K908" i="26"/>
  <c r="S907" i="26"/>
  <c r="R907" i="26"/>
  <c r="Q907" i="26"/>
  <c r="P907" i="26"/>
  <c r="O907" i="26"/>
  <c r="N907" i="26"/>
  <c r="M907" i="26"/>
  <c r="L907" i="26"/>
  <c r="K907" i="26"/>
  <c r="S906" i="26"/>
  <c r="R906" i="26"/>
  <c r="Q906" i="26"/>
  <c r="P906" i="26"/>
  <c r="O906" i="26"/>
  <c r="N906" i="26"/>
  <c r="M906" i="26"/>
  <c r="L906" i="26"/>
  <c r="K906" i="26"/>
  <c r="S905" i="26"/>
  <c r="R905" i="26"/>
  <c r="Q905" i="26"/>
  <c r="P905" i="26"/>
  <c r="O905" i="26"/>
  <c r="N905" i="26"/>
  <c r="M905" i="26"/>
  <c r="L905" i="26"/>
  <c r="K905" i="26"/>
  <c r="S904" i="26"/>
  <c r="R904" i="26"/>
  <c r="Q904" i="26"/>
  <c r="P904" i="26"/>
  <c r="O904" i="26"/>
  <c r="N904" i="26"/>
  <c r="M904" i="26"/>
  <c r="L904" i="26"/>
  <c r="K904" i="26"/>
  <c r="S903" i="26"/>
  <c r="R903" i="26"/>
  <c r="Q903" i="26"/>
  <c r="P903" i="26"/>
  <c r="O903" i="26"/>
  <c r="N903" i="26"/>
  <c r="M903" i="26"/>
  <c r="L903" i="26"/>
  <c r="K903" i="26"/>
  <c r="S902" i="26"/>
  <c r="R902" i="26"/>
  <c r="Q902" i="26"/>
  <c r="P902" i="26"/>
  <c r="O902" i="26"/>
  <c r="N902" i="26"/>
  <c r="M902" i="26"/>
  <c r="L902" i="26"/>
  <c r="K902" i="26"/>
  <c r="S901" i="26"/>
  <c r="R901" i="26"/>
  <c r="Q901" i="26"/>
  <c r="P901" i="26"/>
  <c r="O901" i="26"/>
  <c r="N901" i="26"/>
  <c r="M901" i="26"/>
  <c r="L901" i="26"/>
  <c r="K901" i="26"/>
  <c r="S900" i="26"/>
  <c r="R900" i="26"/>
  <c r="Q900" i="26"/>
  <c r="P900" i="26"/>
  <c r="O900" i="26"/>
  <c r="N900" i="26"/>
  <c r="M900" i="26"/>
  <c r="L900" i="26"/>
  <c r="K900" i="26"/>
  <c r="S899" i="26"/>
  <c r="R899" i="26"/>
  <c r="Q899" i="26"/>
  <c r="P899" i="26"/>
  <c r="O899" i="26"/>
  <c r="N899" i="26"/>
  <c r="M899" i="26"/>
  <c r="L899" i="26"/>
  <c r="K899" i="26"/>
  <c r="S898" i="26"/>
  <c r="R898" i="26"/>
  <c r="Q898" i="26"/>
  <c r="P898" i="26"/>
  <c r="O898" i="26"/>
  <c r="N898" i="26"/>
  <c r="M898" i="26"/>
  <c r="L898" i="26"/>
  <c r="K898" i="26"/>
  <c r="S897" i="26"/>
  <c r="R897" i="26"/>
  <c r="Q897" i="26"/>
  <c r="P897" i="26"/>
  <c r="O897" i="26"/>
  <c r="N897" i="26"/>
  <c r="M897" i="26"/>
  <c r="L897" i="26"/>
  <c r="K897" i="26"/>
  <c r="S896" i="26"/>
  <c r="R896" i="26"/>
  <c r="Q896" i="26"/>
  <c r="P896" i="26"/>
  <c r="O896" i="26"/>
  <c r="N896" i="26"/>
  <c r="M896" i="26"/>
  <c r="L896" i="26"/>
  <c r="K896" i="26"/>
  <c r="S895" i="26"/>
  <c r="R895" i="26"/>
  <c r="Q895" i="26"/>
  <c r="P895" i="26"/>
  <c r="O895" i="26"/>
  <c r="N895" i="26"/>
  <c r="M895" i="26"/>
  <c r="L895" i="26"/>
  <c r="K895" i="26"/>
  <c r="S894" i="26"/>
  <c r="R894" i="26"/>
  <c r="Q894" i="26"/>
  <c r="P894" i="26"/>
  <c r="O894" i="26"/>
  <c r="N894" i="26"/>
  <c r="M894" i="26"/>
  <c r="L894" i="26"/>
  <c r="K894" i="26"/>
  <c r="S893" i="26"/>
  <c r="R893" i="26"/>
  <c r="Q893" i="26"/>
  <c r="P893" i="26"/>
  <c r="O893" i="26"/>
  <c r="N893" i="26"/>
  <c r="M893" i="26"/>
  <c r="L893" i="26"/>
  <c r="K893" i="26"/>
  <c r="S892" i="26"/>
  <c r="R892" i="26"/>
  <c r="Q892" i="26"/>
  <c r="P892" i="26"/>
  <c r="O892" i="26"/>
  <c r="N892" i="26"/>
  <c r="M892" i="26"/>
  <c r="L892" i="26"/>
  <c r="K892" i="26"/>
  <c r="S891" i="26"/>
  <c r="R891" i="26"/>
  <c r="Q891" i="26"/>
  <c r="P891" i="26"/>
  <c r="O891" i="26"/>
  <c r="N891" i="26"/>
  <c r="M891" i="26"/>
  <c r="L891" i="26"/>
  <c r="K891" i="26"/>
  <c r="S890" i="26"/>
  <c r="R890" i="26"/>
  <c r="Q890" i="26"/>
  <c r="P890" i="26"/>
  <c r="O890" i="26"/>
  <c r="N890" i="26"/>
  <c r="M890" i="26"/>
  <c r="L890" i="26"/>
  <c r="K890" i="26"/>
  <c r="S889" i="26"/>
  <c r="R889" i="26"/>
  <c r="Q889" i="26"/>
  <c r="P889" i="26"/>
  <c r="O889" i="26"/>
  <c r="N889" i="26"/>
  <c r="M889" i="26"/>
  <c r="L889" i="26"/>
  <c r="K889" i="26"/>
  <c r="S888" i="26"/>
  <c r="R888" i="26"/>
  <c r="Q888" i="26"/>
  <c r="P888" i="26"/>
  <c r="O888" i="26"/>
  <c r="N888" i="26"/>
  <c r="M888" i="26"/>
  <c r="L888" i="26"/>
  <c r="K888" i="26"/>
  <c r="S887" i="26"/>
  <c r="R887" i="26"/>
  <c r="Q887" i="26"/>
  <c r="P887" i="26"/>
  <c r="O887" i="26"/>
  <c r="N887" i="26"/>
  <c r="M887" i="26"/>
  <c r="L887" i="26"/>
  <c r="K887" i="26"/>
  <c r="S886" i="26"/>
  <c r="R886" i="26"/>
  <c r="Q886" i="26"/>
  <c r="P886" i="26"/>
  <c r="O886" i="26"/>
  <c r="N886" i="26"/>
  <c r="M886" i="26"/>
  <c r="L886" i="26"/>
  <c r="K886" i="26"/>
  <c r="S885" i="26"/>
  <c r="R885" i="26"/>
  <c r="Q885" i="26"/>
  <c r="P885" i="26"/>
  <c r="O885" i="26"/>
  <c r="N885" i="26"/>
  <c r="M885" i="26"/>
  <c r="L885" i="26"/>
  <c r="K885" i="26"/>
  <c r="S884" i="26"/>
  <c r="R884" i="26"/>
  <c r="Q884" i="26"/>
  <c r="P884" i="26"/>
  <c r="O884" i="26"/>
  <c r="N884" i="26"/>
  <c r="M884" i="26"/>
  <c r="L884" i="26"/>
  <c r="K884" i="26"/>
  <c r="S883" i="26"/>
  <c r="R883" i="26"/>
  <c r="Q883" i="26"/>
  <c r="P883" i="26"/>
  <c r="O883" i="26"/>
  <c r="N883" i="26"/>
  <c r="M883" i="26"/>
  <c r="L883" i="26"/>
  <c r="K883" i="26"/>
  <c r="S882" i="26"/>
  <c r="R882" i="26"/>
  <c r="Q882" i="26"/>
  <c r="P882" i="26"/>
  <c r="O882" i="26"/>
  <c r="N882" i="26"/>
  <c r="M882" i="26"/>
  <c r="L882" i="26"/>
  <c r="K882" i="26"/>
  <c r="S881" i="26"/>
  <c r="R881" i="26"/>
  <c r="Q881" i="26"/>
  <c r="P881" i="26"/>
  <c r="O881" i="26"/>
  <c r="N881" i="26"/>
  <c r="M881" i="26"/>
  <c r="L881" i="26"/>
  <c r="K881" i="26"/>
  <c r="S880" i="26"/>
  <c r="R880" i="26"/>
  <c r="Q880" i="26"/>
  <c r="P880" i="26"/>
  <c r="O880" i="26"/>
  <c r="N880" i="26"/>
  <c r="M880" i="26"/>
  <c r="L880" i="26"/>
  <c r="K880" i="26"/>
  <c r="S879" i="26"/>
  <c r="R879" i="26"/>
  <c r="Q879" i="26"/>
  <c r="P879" i="26"/>
  <c r="O879" i="26"/>
  <c r="N879" i="26"/>
  <c r="M879" i="26"/>
  <c r="L879" i="26"/>
  <c r="K879" i="26"/>
  <c r="S878" i="26"/>
  <c r="R878" i="26"/>
  <c r="Q878" i="26"/>
  <c r="P878" i="26"/>
  <c r="O878" i="26"/>
  <c r="N878" i="26"/>
  <c r="M878" i="26"/>
  <c r="L878" i="26"/>
  <c r="K878" i="26"/>
  <c r="S877" i="26"/>
  <c r="R877" i="26"/>
  <c r="Q877" i="26"/>
  <c r="P877" i="26"/>
  <c r="O877" i="26"/>
  <c r="N877" i="26"/>
  <c r="M877" i="26"/>
  <c r="L877" i="26"/>
  <c r="K877" i="26"/>
  <c r="S876" i="26"/>
  <c r="R876" i="26"/>
  <c r="Q876" i="26"/>
  <c r="P876" i="26"/>
  <c r="O876" i="26"/>
  <c r="N876" i="26"/>
  <c r="M876" i="26"/>
  <c r="L876" i="26"/>
  <c r="K876" i="26"/>
  <c r="S875" i="26"/>
  <c r="R875" i="26"/>
  <c r="Q875" i="26"/>
  <c r="P875" i="26"/>
  <c r="O875" i="26"/>
  <c r="N875" i="26"/>
  <c r="M875" i="26"/>
  <c r="L875" i="26"/>
  <c r="K875" i="26"/>
  <c r="S874" i="26"/>
  <c r="R874" i="26"/>
  <c r="Q874" i="26"/>
  <c r="P874" i="26"/>
  <c r="O874" i="26"/>
  <c r="N874" i="26"/>
  <c r="M874" i="26"/>
  <c r="L874" i="26"/>
  <c r="K874" i="26"/>
  <c r="S873" i="26"/>
  <c r="R873" i="26"/>
  <c r="Q873" i="26"/>
  <c r="P873" i="26"/>
  <c r="O873" i="26"/>
  <c r="N873" i="26"/>
  <c r="M873" i="26"/>
  <c r="L873" i="26"/>
  <c r="K873" i="26"/>
  <c r="S872" i="26"/>
  <c r="R872" i="26"/>
  <c r="Q872" i="26"/>
  <c r="P872" i="26"/>
  <c r="O872" i="26"/>
  <c r="N872" i="26"/>
  <c r="M872" i="26"/>
  <c r="L872" i="26"/>
  <c r="K872" i="26"/>
  <c r="S871" i="26"/>
  <c r="R871" i="26"/>
  <c r="Q871" i="26"/>
  <c r="P871" i="26"/>
  <c r="O871" i="26"/>
  <c r="N871" i="26"/>
  <c r="M871" i="26"/>
  <c r="L871" i="26"/>
  <c r="K871" i="26"/>
  <c r="S870" i="26"/>
  <c r="R870" i="26"/>
  <c r="Q870" i="26"/>
  <c r="P870" i="26"/>
  <c r="O870" i="26"/>
  <c r="N870" i="26"/>
  <c r="M870" i="26"/>
  <c r="L870" i="26"/>
  <c r="K870" i="26"/>
  <c r="S869" i="26"/>
  <c r="R869" i="26"/>
  <c r="Q869" i="26"/>
  <c r="P869" i="26"/>
  <c r="O869" i="26"/>
  <c r="N869" i="26"/>
  <c r="M869" i="26"/>
  <c r="L869" i="26"/>
  <c r="K869" i="26"/>
  <c r="S868" i="26"/>
  <c r="R868" i="26"/>
  <c r="Q868" i="26"/>
  <c r="P868" i="26"/>
  <c r="O868" i="26"/>
  <c r="N868" i="26"/>
  <c r="M868" i="26"/>
  <c r="L868" i="26"/>
  <c r="K868" i="26"/>
  <c r="S867" i="26"/>
  <c r="R867" i="26"/>
  <c r="Q867" i="26"/>
  <c r="P867" i="26"/>
  <c r="O867" i="26"/>
  <c r="N867" i="26"/>
  <c r="M867" i="26"/>
  <c r="L867" i="26"/>
  <c r="K867" i="26"/>
  <c r="S866" i="26"/>
  <c r="R866" i="26"/>
  <c r="Q866" i="26"/>
  <c r="P866" i="26"/>
  <c r="O866" i="26"/>
  <c r="N866" i="26"/>
  <c r="M866" i="26"/>
  <c r="L866" i="26"/>
  <c r="K866" i="26"/>
  <c r="S865" i="26"/>
  <c r="R865" i="26"/>
  <c r="Q865" i="26"/>
  <c r="P865" i="26"/>
  <c r="O865" i="26"/>
  <c r="N865" i="26"/>
  <c r="M865" i="26"/>
  <c r="L865" i="26"/>
  <c r="K865" i="26"/>
  <c r="S864" i="26"/>
  <c r="R864" i="26"/>
  <c r="Q864" i="26"/>
  <c r="P864" i="26"/>
  <c r="O864" i="26"/>
  <c r="N864" i="26"/>
  <c r="M864" i="26"/>
  <c r="L864" i="26"/>
  <c r="K864" i="26"/>
  <c r="S863" i="26"/>
  <c r="R863" i="26"/>
  <c r="Q863" i="26"/>
  <c r="P863" i="26"/>
  <c r="O863" i="26"/>
  <c r="N863" i="26"/>
  <c r="M863" i="26"/>
  <c r="L863" i="26"/>
  <c r="K863" i="26"/>
  <c r="S862" i="26"/>
  <c r="R862" i="26"/>
  <c r="Q862" i="26"/>
  <c r="P862" i="26"/>
  <c r="O862" i="26"/>
  <c r="N862" i="26"/>
  <c r="M862" i="26"/>
  <c r="L862" i="26"/>
  <c r="K862" i="26"/>
  <c r="S861" i="26"/>
  <c r="R861" i="26"/>
  <c r="Q861" i="26"/>
  <c r="P861" i="26"/>
  <c r="O861" i="26"/>
  <c r="N861" i="26"/>
  <c r="M861" i="26"/>
  <c r="L861" i="26"/>
  <c r="K861" i="26"/>
  <c r="S860" i="26"/>
  <c r="R860" i="26"/>
  <c r="Q860" i="26"/>
  <c r="P860" i="26"/>
  <c r="O860" i="26"/>
  <c r="N860" i="26"/>
  <c r="M860" i="26"/>
  <c r="L860" i="26"/>
  <c r="K860" i="26"/>
  <c r="S859" i="26"/>
  <c r="R859" i="26"/>
  <c r="Q859" i="26"/>
  <c r="P859" i="26"/>
  <c r="O859" i="26"/>
  <c r="N859" i="26"/>
  <c r="M859" i="26"/>
  <c r="L859" i="26"/>
  <c r="K859" i="26"/>
  <c r="S858" i="26"/>
  <c r="R858" i="26"/>
  <c r="Q858" i="26"/>
  <c r="P858" i="26"/>
  <c r="O858" i="26"/>
  <c r="N858" i="26"/>
  <c r="M858" i="26"/>
  <c r="L858" i="26"/>
  <c r="K858" i="26"/>
  <c r="S857" i="26"/>
  <c r="R857" i="26"/>
  <c r="Q857" i="26"/>
  <c r="P857" i="26"/>
  <c r="O857" i="26"/>
  <c r="N857" i="26"/>
  <c r="M857" i="26"/>
  <c r="L857" i="26"/>
  <c r="K857" i="26"/>
  <c r="S856" i="26"/>
  <c r="R856" i="26"/>
  <c r="Q856" i="26"/>
  <c r="P856" i="26"/>
  <c r="O856" i="26"/>
  <c r="N856" i="26"/>
  <c r="M856" i="26"/>
  <c r="L856" i="26"/>
  <c r="K856" i="26"/>
  <c r="S855" i="26"/>
  <c r="R855" i="26"/>
  <c r="Q855" i="26"/>
  <c r="P855" i="26"/>
  <c r="O855" i="26"/>
  <c r="N855" i="26"/>
  <c r="M855" i="26"/>
  <c r="L855" i="26"/>
  <c r="K855" i="26"/>
  <c r="S854" i="26"/>
  <c r="R854" i="26"/>
  <c r="Q854" i="26"/>
  <c r="P854" i="26"/>
  <c r="O854" i="26"/>
  <c r="N854" i="26"/>
  <c r="M854" i="26"/>
  <c r="L854" i="26"/>
  <c r="K854" i="26"/>
  <c r="S853" i="26"/>
  <c r="R853" i="26"/>
  <c r="Q853" i="26"/>
  <c r="P853" i="26"/>
  <c r="O853" i="26"/>
  <c r="N853" i="26"/>
  <c r="M853" i="26"/>
  <c r="L853" i="26"/>
  <c r="K853" i="26"/>
  <c r="S852" i="26"/>
  <c r="R852" i="26"/>
  <c r="Q852" i="26"/>
  <c r="P852" i="26"/>
  <c r="O852" i="26"/>
  <c r="N852" i="26"/>
  <c r="M852" i="26"/>
  <c r="L852" i="26"/>
  <c r="K852" i="26"/>
  <c r="S851" i="26"/>
  <c r="R851" i="26"/>
  <c r="Q851" i="26"/>
  <c r="P851" i="26"/>
  <c r="O851" i="26"/>
  <c r="N851" i="26"/>
  <c r="M851" i="26"/>
  <c r="L851" i="26"/>
  <c r="K851" i="26"/>
  <c r="S850" i="26"/>
  <c r="R850" i="26"/>
  <c r="Q850" i="26"/>
  <c r="P850" i="26"/>
  <c r="O850" i="26"/>
  <c r="N850" i="26"/>
  <c r="M850" i="26"/>
  <c r="L850" i="26"/>
  <c r="K850" i="26"/>
  <c r="S849" i="26"/>
  <c r="R849" i="26"/>
  <c r="Q849" i="26"/>
  <c r="P849" i="26"/>
  <c r="O849" i="26"/>
  <c r="N849" i="26"/>
  <c r="M849" i="26"/>
  <c r="L849" i="26"/>
  <c r="K849" i="26"/>
  <c r="S848" i="26"/>
  <c r="R848" i="26"/>
  <c r="Q848" i="26"/>
  <c r="P848" i="26"/>
  <c r="O848" i="26"/>
  <c r="N848" i="26"/>
  <c r="M848" i="26"/>
  <c r="L848" i="26"/>
  <c r="K848" i="26"/>
  <c r="S847" i="26"/>
  <c r="R847" i="26"/>
  <c r="Q847" i="26"/>
  <c r="P847" i="26"/>
  <c r="O847" i="26"/>
  <c r="N847" i="26"/>
  <c r="M847" i="26"/>
  <c r="L847" i="26"/>
  <c r="K847" i="26"/>
  <c r="S846" i="26"/>
  <c r="R846" i="26"/>
  <c r="Q846" i="26"/>
  <c r="P846" i="26"/>
  <c r="O846" i="26"/>
  <c r="N846" i="26"/>
  <c r="M846" i="26"/>
  <c r="L846" i="26"/>
  <c r="K846" i="26"/>
  <c r="S845" i="26"/>
  <c r="R845" i="26"/>
  <c r="Q845" i="26"/>
  <c r="P845" i="26"/>
  <c r="O845" i="26"/>
  <c r="N845" i="26"/>
  <c r="M845" i="26"/>
  <c r="L845" i="26"/>
  <c r="K845" i="26"/>
  <c r="S844" i="26"/>
  <c r="R844" i="26"/>
  <c r="Q844" i="26"/>
  <c r="P844" i="26"/>
  <c r="O844" i="26"/>
  <c r="N844" i="26"/>
  <c r="M844" i="26"/>
  <c r="L844" i="26"/>
  <c r="K844" i="26"/>
  <c r="S843" i="26"/>
  <c r="R843" i="26"/>
  <c r="Q843" i="26"/>
  <c r="P843" i="26"/>
  <c r="O843" i="26"/>
  <c r="N843" i="26"/>
  <c r="M843" i="26"/>
  <c r="L843" i="26"/>
  <c r="K843" i="26"/>
  <c r="S842" i="26"/>
  <c r="R842" i="26"/>
  <c r="Q842" i="26"/>
  <c r="P842" i="26"/>
  <c r="O842" i="26"/>
  <c r="N842" i="26"/>
  <c r="M842" i="26"/>
  <c r="L842" i="26"/>
  <c r="K842" i="26"/>
  <c r="S841" i="26"/>
  <c r="R841" i="26"/>
  <c r="Q841" i="26"/>
  <c r="P841" i="26"/>
  <c r="O841" i="26"/>
  <c r="N841" i="26"/>
  <c r="M841" i="26"/>
  <c r="L841" i="26"/>
  <c r="K841" i="26"/>
  <c r="S840" i="26"/>
  <c r="R840" i="26"/>
  <c r="Q840" i="26"/>
  <c r="P840" i="26"/>
  <c r="O840" i="26"/>
  <c r="N840" i="26"/>
  <c r="M840" i="26"/>
  <c r="L840" i="26"/>
  <c r="K840" i="26"/>
  <c r="S839" i="26"/>
  <c r="R839" i="26"/>
  <c r="Q839" i="26"/>
  <c r="P839" i="26"/>
  <c r="O839" i="26"/>
  <c r="N839" i="26"/>
  <c r="M839" i="26"/>
  <c r="L839" i="26"/>
  <c r="K839" i="26"/>
  <c r="S838" i="26"/>
  <c r="R838" i="26"/>
  <c r="Q838" i="26"/>
  <c r="P838" i="26"/>
  <c r="O838" i="26"/>
  <c r="N838" i="26"/>
  <c r="M838" i="26"/>
  <c r="L838" i="26"/>
  <c r="K838" i="26"/>
  <c r="S837" i="26"/>
  <c r="R837" i="26"/>
  <c r="Q837" i="26"/>
  <c r="P837" i="26"/>
  <c r="O837" i="26"/>
  <c r="N837" i="26"/>
  <c r="M837" i="26"/>
  <c r="L837" i="26"/>
  <c r="K837" i="26"/>
  <c r="S836" i="26"/>
  <c r="R836" i="26"/>
  <c r="Q836" i="26"/>
  <c r="P836" i="26"/>
  <c r="O836" i="26"/>
  <c r="N836" i="26"/>
  <c r="M836" i="26"/>
  <c r="L836" i="26"/>
  <c r="K836" i="26"/>
  <c r="S835" i="26"/>
  <c r="R835" i="26"/>
  <c r="Q835" i="26"/>
  <c r="P835" i="26"/>
  <c r="O835" i="26"/>
  <c r="N835" i="26"/>
  <c r="M835" i="26"/>
  <c r="L835" i="26"/>
  <c r="K835" i="26"/>
  <c r="S834" i="26"/>
  <c r="R834" i="26"/>
  <c r="Q834" i="26"/>
  <c r="P834" i="26"/>
  <c r="O834" i="26"/>
  <c r="N834" i="26"/>
  <c r="M834" i="26"/>
  <c r="L834" i="26"/>
  <c r="K834" i="26"/>
  <c r="S833" i="26"/>
  <c r="R833" i="26"/>
  <c r="Q833" i="26"/>
  <c r="P833" i="26"/>
  <c r="O833" i="26"/>
  <c r="N833" i="26"/>
  <c r="M833" i="26"/>
  <c r="L833" i="26"/>
  <c r="K833" i="26"/>
  <c r="S832" i="26"/>
  <c r="R832" i="26"/>
  <c r="Q832" i="26"/>
  <c r="P832" i="26"/>
  <c r="O832" i="26"/>
  <c r="N832" i="26"/>
  <c r="M832" i="26"/>
  <c r="L832" i="26"/>
  <c r="K832" i="26"/>
  <c r="S831" i="26"/>
  <c r="R831" i="26"/>
  <c r="Q831" i="26"/>
  <c r="P831" i="26"/>
  <c r="O831" i="26"/>
  <c r="N831" i="26"/>
  <c r="M831" i="26"/>
  <c r="L831" i="26"/>
  <c r="K831" i="26"/>
  <c r="S830" i="26"/>
  <c r="R830" i="26"/>
  <c r="Q830" i="26"/>
  <c r="P830" i="26"/>
  <c r="O830" i="26"/>
  <c r="N830" i="26"/>
  <c r="M830" i="26"/>
  <c r="L830" i="26"/>
  <c r="K830" i="26"/>
  <c r="S829" i="26"/>
  <c r="R829" i="26"/>
  <c r="Q829" i="26"/>
  <c r="P829" i="26"/>
  <c r="O829" i="26"/>
  <c r="N829" i="26"/>
  <c r="M829" i="26"/>
  <c r="L829" i="26"/>
  <c r="K829" i="26"/>
  <c r="S828" i="26"/>
  <c r="R828" i="26"/>
  <c r="Q828" i="26"/>
  <c r="P828" i="26"/>
  <c r="O828" i="26"/>
  <c r="N828" i="26"/>
  <c r="M828" i="26"/>
  <c r="L828" i="26"/>
  <c r="K828" i="26"/>
  <c r="S827" i="26"/>
  <c r="R827" i="26"/>
  <c r="Q827" i="26"/>
  <c r="P827" i="26"/>
  <c r="O827" i="26"/>
  <c r="N827" i="26"/>
  <c r="M827" i="26"/>
  <c r="L827" i="26"/>
  <c r="K827" i="26"/>
  <c r="S826" i="26"/>
  <c r="R826" i="26"/>
  <c r="Q826" i="26"/>
  <c r="P826" i="26"/>
  <c r="O826" i="26"/>
  <c r="N826" i="26"/>
  <c r="M826" i="26"/>
  <c r="L826" i="26"/>
  <c r="K826" i="26"/>
  <c r="S825" i="26"/>
  <c r="R825" i="26"/>
  <c r="Q825" i="26"/>
  <c r="P825" i="26"/>
  <c r="O825" i="26"/>
  <c r="N825" i="26"/>
  <c r="M825" i="26"/>
  <c r="L825" i="26"/>
  <c r="K825" i="26"/>
  <c r="S824" i="26"/>
  <c r="R824" i="26"/>
  <c r="Q824" i="26"/>
  <c r="P824" i="26"/>
  <c r="O824" i="26"/>
  <c r="N824" i="26"/>
  <c r="M824" i="26"/>
  <c r="L824" i="26"/>
  <c r="K824" i="26"/>
  <c r="S823" i="26"/>
  <c r="R823" i="26"/>
  <c r="Q823" i="26"/>
  <c r="P823" i="26"/>
  <c r="O823" i="26"/>
  <c r="N823" i="26"/>
  <c r="M823" i="26"/>
  <c r="L823" i="26"/>
  <c r="K823" i="26"/>
  <c r="S822" i="26"/>
  <c r="R822" i="26"/>
  <c r="Q822" i="26"/>
  <c r="P822" i="26"/>
  <c r="O822" i="26"/>
  <c r="N822" i="26"/>
  <c r="M822" i="26"/>
  <c r="L822" i="26"/>
  <c r="K822" i="26"/>
  <c r="S821" i="26"/>
  <c r="R821" i="26"/>
  <c r="Q821" i="26"/>
  <c r="P821" i="26"/>
  <c r="O821" i="26"/>
  <c r="N821" i="26"/>
  <c r="M821" i="26"/>
  <c r="L821" i="26"/>
  <c r="K821" i="26"/>
  <c r="S820" i="26"/>
  <c r="R820" i="26"/>
  <c r="Q820" i="26"/>
  <c r="P820" i="26"/>
  <c r="O820" i="26"/>
  <c r="N820" i="26"/>
  <c r="M820" i="26"/>
  <c r="L820" i="26"/>
  <c r="K820" i="26"/>
  <c r="S819" i="26"/>
  <c r="R819" i="26"/>
  <c r="Q819" i="26"/>
  <c r="P819" i="26"/>
  <c r="O819" i="26"/>
  <c r="N819" i="26"/>
  <c r="M819" i="26"/>
  <c r="L819" i="26"/>
  <c r="K819" i="26"/>
  <c r="S818" i="26"/>
  <c r="R818" i="26"/>
  <c r="Q818" i="26"/>
  <c r="P818" i="26"/>
  <c r="O818" i="26"/>
  <c r="N818" i="26"/>
  <c r="M818" i="26"/>
  <c r="L818" i="26"/>
  <c r="K818" i="26"/>
  <c r="S817" i="26"/>
  <c r="R817" i="26"/>
  <c r="Q817" i="26"/>
  <c r="P817" i="26"/>
  <c r="O817" i="26"/>
  <c r="N817" i="26"/>
  <c r="M817" i="26"/>
  <c r="L817" i="26"/>
  <c r="K817" i="26"/>
  <c r="S816" i="26"/>
  <c r="R816" i="26"/>
  <c r="Q816" i="26"/>
  <c r="P816" i="26"/>
  <c r="O816" i="26"/>
  <c r="N816" i="26"/>
  <c r="M816" i="26"/>
  <c r="L816" i="26"/>
  <c r="K816" i="26"/>
  <c r="S815" i="26"/>
  <c r="R815" i="26"/>
  <c r="Q815" i="26"/>
  <c r="P815" i="26"/>
  <c r="O815" i="26"/>
  <c r="N815" i="26"/>
  <c r="M815" i="26"/>
  <c r="L815" i="26"/>
  <c r="K815" i="26"/>
  <c r="S814" i="26"/>
  <c r="R814" i="26"/>
  <c r="Q814" i="26"/>
  <c r="P814" i="26"/>
  <c r="O814" i="26"/>
  <c r="N814" i="26"/>
  <c r="M814" i="26"/>
  <c r="L814" i="26"/>
  <c r="K814" i="26"/>
  <c r="S813" i="26"/>
  <c r="R813" i="26"/>
  <c r="Q813" i="26"/>
  <c r="P813" i="26"/>
  <c r="O813" i="26"/>
  <c r="N813" i="26"/>
  <c r="M813" i="26"/>
  <c r="L813" i="26"/>
  <c r="K813" i="26"/>
  <c r="S812" i="26"/>
  <c r="R812" i="26"/>
  <c r="Q812" i="26"/>
  <c r="P812" i="26"/>
  <c r="O812" i="26"/>
  <c r="N812" i="26"/>
  <c r="M812" i="26"/>
  <c r="L812" i="26"/>
  <c r="K812" i="26"/>
  <c r="S811" i="26"/>
  <c r="R811" i="26"/>
  <c r="Q811" i="26"/>
  <c r="P811" i="26"/>
  <c r="O811" i="26"/>
  <c r="N811" i="26"/>
  <c r="M811" i="26"/>
  <c r="L811" i="26"/>
  <c r="K811" i="26"/>
  <c r="S810" i="26"/>
  <c r="R810" i="26"/>
  <c r="Q810" i="26"/>
  <c r="P810" i="26"/>
  <c r="O810" i="26"/>
  <c r="N810" i="26"/>
  <c r="M810" i="26"/>
  <c r="L810" i="26"/>
  <c r="K810" i="26"/>
  <c r="S809" i="26"/>
  <c r="R809" i="26"/>
  <c r="Q809" i="26"/>
  <c r="P809" i="26"/>
  <c r="O809" i="26"/>
  <c r="N809" i="26"/>
  <c r="M809" i="26"/>
  <c r="L809" i="26"/>
  <c r="K809" i="26"/>
  <c r="S808" i="26"/>
  <c r="R808" i="26"/>
  <c r="Q808" i="26"/>
  <c r="P808" i="26"/>
  <c r="O808" i="26"/>
  <c r="N808" i="26"/>
  <c r="M808" i="26"/>
  <c r="L808" i="26"/>
  <c r="K808" i="26"/>
  <c r="S807" i="26"/>
  <c r="R807" i="26"/>
  <c r="Q807" i="26"/>
  <c r="P807" i="26"/>
  <c r="O807" i="26"/>
  <c r="N807" i="26"/>
  <c r="M807" i="26"/>
  <c r="L807" i="26"/>
  <c r="K807" i="26"/>
  <c r="S806" i="26"/>
  <c r="R806" i="26"/>
  <c r="Q806" i="26"/>
  <c r="P806" i="26"/>
  <c r="O806" i="26"/>
  <c r="N806" i="26"/>
  <c r="M806" i="26"/>
  <c r="L806" i="26"/>
  <c r="K806" i="26"/>
  <c r="S805" i="26"/>
  <c r="R805" i="26"/>
  <c r="Q805" i="26"/>
  <c r="P805" i="26"/>
  <c r="O805" i="26"/>
  <c r="N805" i="26"/>
  <c r="M805" i="26"/>
  <c r="L805" i="26"/>
  <c r="K805" i="26"/>
  <c r="S804" i="26"/>
  <c r="R804" i="26"/>
  <c r="Q804" i="26"/>
  <c r="P804" i="26"/>
  <c r="O804" i="26"/>
  <c r="N804" i="26"/>
  <c r="M804" i="26"/>
  <c r="L804" i="26"/>
  <c r="K804" i="26"/>
  <c r="S803" i="26"/>
  <c r="R803" i="26"/>
  <c r="Q803" i="26"/>
  <c r="P803" i="26"/>
  <c r="O803" i="26"/>
  <c r="N803" i="26"/>
  <c r="M803" i="26"/>
  <c r="L803" i="26"/>
  <c r="K803" i="26"/>
  <c r="S802" i="26"/>
  <c r="R802" i="26"/>
  <c r="Q802" i="26"/>
  <c r="P802" i="26"/>
  <c r="O802" i="26"/>
  <c r="N802" i="26"/>
  <c r="M802" i="26"/>
  <c r="L802" i="26"/>
  <c r="K802" i="26"/>
  <c r="S801" i="26"/>
  <c r="R801" i="26"/>
  <c r="Q801" i="26"/>
  <c r="P801" i="26"/>
  <c r="O801" i="26"/>
  <c r="N801" i="26"/>
  <c r="M801" i="26"/>
  <c r="L801" i="26"/>
  <c r="K801" i="26"/>
  <c r="S800" i="26"/>
  <c r="R800" i="26"/>
  <c r="Q800" i="26"/>
  <c r="P800" i="26"/>
  <c r="O800" i="26"/>
  <c r="N800" i="26"/>
  <c r="M800" i="26"/>
  <c r="L800" i="26"/>
  <c r="K800" i="26"/>
  <c r="S799" i="26"/>
  <c r="R799" i="26"/>
  <c r="Q799" i="26"/>
  <c r="P799" i="26"/>
  <c r="O799" i="26"/>
  <c r="N799" i="26"/>
  <c r="M799" i="26"/>
  <c r="L799" i="26"/>
  <c r="K799" i="26"/>
  <c r="S798" i="26"/>
  <c r="R798" i="26"/>
  <c r="Q798" i="26"/>
  <c r="P798" i="26"/>
  <c r="O798" i="26"/>
  <c r="N798" i="26"/>
  <c r="M798" i="26"/>
  <c r="L798" i="26"/>
  <c r="K798" i="26"/>
  <c r="S797" i="26"/>
  <c r="R797" i="26"/>
  <c r="Q797" i="26"/>
  <c r="P797" i="26"/>
  <c r="O797" i="26"/>
  <c r="N797" i="26"/>
  <c r="M797" i="26"/>
  <c r="L797" i="26"/>
  <c r="K797" i="26"/>
  <c r="S796" i="26"/>
  <c r="R796" i="26"/>
  <c r="Q796" i="26"/>
  <c r="P796" i="26"/>
  <c r="O796" i="26"/>
  <c r="N796" i="26"/>
  <c r="M796" i="26"/>
  <c r="L796" i="26"/>
  <c r="K796" i="26"/>
  <c r="S795" i="26"/>
  <c r="R795" i="26"/>
  <c r="Q795" i="26"/>
  <c r="P795" i="26"/>
  <c r="O795" i="26"/>
  <c r="N795" i="26"/>
  <c r="M795" i="26"/>
  <c r="L795" i="26"/>
  <c r="K795" i="26"/>
  <c r="S794" i="26"/>
  <c r="R794" i="26"/>
  <c r="Q794" i="26"/>
  <c r="P794" i="26"/>
  <c r="O794" i="26"/>
  <c r="N794" i="26"/>
  <c r="M794" i="26"/>
  <c r="L794" i="26"/>
  <c r="K794" i="26"/>
  <c r="S793" i="26"/>
  <c r="R793" i="26"/>
  <c r="Q793" i="26"/>
  <c r="P793" i="26"/>
  <c r="O793" i="26"/>
  <c r="N793" i="26"/>
  <c r="M793" i="26"/>
  <c r="L793" i="26"/>
  <c r="K793" i="26"/>
  <c r="S792" i="26"/>
  <c r="R792" i="26"/>
  <c r="Q792" i="26"/>
  <c r="P792" i="26"/>
  <c r="O792" i="26"/>
  <c r="N792" i="26"/>
  <c r="M792" i="26"/>
  <c r="L792" i="26"/>
  <c r="K792" i="26"/>
  <c r="S791" i="26"/>
  <c r="R791" i="26"/>
  <c r="Q791" i="26"/>
  <c r="P791" i="26"/>
  <c r="O791" i="26"/>
  <c r="N791" i="26"/>
  <c r="M791" i="26"/>
  <c r="L791" i="26"/>
  <c r="K791" i="26"/>
  <c r="S790" i="26"/>
  <c r="R790" i="26"/>
  <c r="Q790" i="26"/>
  <c r="P790" i="26"/>
  <c r="O790" i="26"/>
  <c r="N790" i="26"/>
  <c r="M790" i="26"/>
  <c r="L790" i="26"/>
  <c r="K790" i="26"/>
  <c r="S789" i="26"/>
  <c r="R789" i="26"/>
  <c r="Q789" i="26"/>
  <c r="P789" i="26"/>
  <c r="O789" i="26"/>
  <c r="N789" i="26"/>
  <c r="M789" i="26"/>
  <c r="L789" i="26"/>
  <c r="K789" i="26"/>
  <c r="S788" i="26"/>
  <c r="R788" i="26"/>
  <c r="Q788" i="26"/>
  <c r="P788" i="26"/>
  <c r="O788" i="26"/>
  <c r="N788" i="26"/>
  <c r="M788" i="26"/>
  <c r="L788" i="26"/>
  <c r="K788" i="26"/>
  <c r="S787" i="26"/>
  <c r="R787" i="26"/>
  <c r="Q787" i="26"/>
  <c r="P787" i="26"/>
  <c r="O787" i="26"/>
  <c r="N787" i="26"/>
  <c r="M787" i="26"/>
  <c r="L787" i="26"/>
  <c r="K787" i="26"/>
  <c r="S786" i="26"/>
  <c r="R786" i="26"/>
  <c r="Q786" i="26"/>
  <c r="P786" i="26"/>
  <c r="O786" i="26"/>
  <c r="N786" i="26"/>
  <c r="M786" i="26"/>
  <c r="L786" i="26"/>
  <c r="K786" i="26"/>
  <c r="S785" i="26"/>
  <c r="R785" i="26"/>
  <c r="Q785" i="26"/>
  <c r="P785" i="26"/>
  <c r="O785" i="26"/>
  <c r="N785" i="26"/>
  <c r="M785" i="26"/>
  <c r="L785" i="26"/>
  <c r="K785" i="26"/>
  <c r="S784" i="26"/>
  <c r="R784" i="26"/>
  <c r="Q784" i="26"/>
  <c r="P784" i="26"/>
  <c r="O784" i="26"/>
  <c r="N784" i="26"/>
  <c r="M784" i="26"/>
  <c r="L784" i="26"/>
  <c r="K784" i="26"/>
  <c r="S783" i="26"/>
  <c r="R783" i="26"/>
  <c r="Q783" i="26"/>
  <c r="P783" i="26"/>
  <c r="O783" i="26"/>
  <c r="N783" i="26"/>
  <c r="M783" i="26"/>
  <c r="L783" i="26"/>
  <c r="K783" i="26"/>
  <c r="S782" i="26"/>
  <c r="R782" i="26"/>
  <c r="Q782" i="26"/>
  <c r="P782" i="26"/>
  <c r="O782" i="26"/>
  <c r="N782" i="26"/>
  <c r="M782" i="26"/>
  <c r="L782" i="26"/>
  <c r="K782" i="26"/>
  <c r="S781" i="26"/>
  <c r="R781" i="26"/>
  <c r="Q781" i="26"/>
  <c r="P781" i="26"/>
  <c r="O781" i="26"/>
  <c r="N781" i="26"/>
  <c r="M781" i="26"/>
  <c r="L781" i="26"/>
  <c r="K781" i="26"/>
  <c r="S780" i="26"/>
  <c r="R780" i="26"/>
  <c r="Q780" i="26"/>
  <c r="P780" i="26"/>
  <c r="O780" i="26"/>
  <c r="N780" i="26"/>
  <c r="M780" i="26"/>
  <c r="L780" i="26"/>
  <c r="K780" i="26"/>
  <c r="S779" i="26"/>
  <c r="R779" i="26"/>
  <c r="Q779" i="26"/>
  <c r="P779" i="26"/>
  <c r="O779" i="26"/>
  <c r="N779" i="26"/>
  <c r="M779" i="26"/>
  <c r="L779" i="26"/>
  <c r="K779" i="26"/>
  <c r="S778" i="26"/>
  <c r="R778" i="26"/>
  <c r="Q778" i="26"/>
  <c r="P778" i="26"/>
  <c r="O778" i="26"/>
  <c r="N778" i="26"/>
  <c r="M778" i="26"/>
  <c r="L778" i="26"/>
  <c r="K778" i="26"/>
  <c r="S777" i="26"/>
  <c r="R777" i="26"/>
  <c r="Q777" i="26"/>
  <c r="P777" i="26"/>
  <c r="O777" i="26"/>
  <c r="N777" i="26"/>
  <c r="M777" i="26"/>
  <c r="L777" i="26"/>
  <c r="K777" i="26"/>
  <c r="S776" i="26"/>
  <c r="R776" i="26"/>
  <c r="Q776" i="26"/>
  <c r="P776" i="26"/>
  <c r="O776" i="26"/>
  <c r="N776" i="26"/>
  <c r="M776" i="26"/>
  <c r="L776" i="26"/>
  <c r="K776" i="26"/>
  <c r="S775" i="26"/>
  <c r="R775" i="26"/>
  <c r="Q775" i="26"/>
  <c r="P775" i="26"/>
  <c r="O775" i="26"/>
  <c r="N775" i="26"/>
  <c r="M775" i="26"/>
  <c r="L775" i="26"/>
  <c r="K775" i="26"/>
  <c r="S774" i="26"/>
  <c r="R774" i="26"/>
  <c r="Q774" i="26"/>
  <c r="P774" i="26"/>
  <c r="O774" i="26"/>
  <c r="N774" i="26"/>
  <c r="M774" i="26"/>
  <c r="L774" i="26"/>
  <c r="K774" i="26"/>
  <c r="S773" i="26"/>
  <c r="R773" i="26"/>
  <c r="Q773" i="26"/>
  <c r="P773" i="26"/>
  <c r="O773" i="26"/>
  <c r="N773" i="26"/>
  <c r="M773" i="26"/>
  <c r="L773" i="26"/>
  <c r="K773" i="26"/>
  <c r="S772" i="26"/>
  <c r="R772" i="26"/>
  <c r="Q772" i="26"/>
  <c r="P772" i="26"/>
  <c r="O772" i="26"/>
  <c r="N772" i="26"/>
  <c r="M772" i="26"/>
  <c r="L772" i="26"/>
  <c r="K772" i="26"/>
  <c r="S771" i="26"/>
  <c r="R771" i="26"/>
  <c r="Q771" i="26"/>
  <c r="P771" i="26"/>
  <c r="O771" i="26"/>
  <c r="N771" i="26"/>
  <c r="M771" i="26"/>
  <c r="L771" i="26"/>
  <c r="K771" i="26"/>
  <c r="S770" i="26"/>
  <c r="R770" i="26"/>
  <c r="Q770" i="26"/>
  <c r="P770" i="26"/>
  <c r="O770" i="26"/>
  <c r="N770" i="26"/>
  <c r="M770" i="26"/>
  <c r="L770" i="26"/>
  <c r="K770" i="26"/>
  <c r="S769" i="26"/>
  <c r="R769" i="26"/>
  <c r="Q769" i="26"/>
  <c r="P769" i="26"/>
  <c r="O769" i="26"/>
  <c r="N769" i="26"/>
  <c r="M769" i="26"/>
  <c r="L769" i="26"/>
  <c r="K769" i="26"/>
  <c r="S768" i="26"/>
  <c r="R768" i="26"/>
  <c r="Q768" i="26"/>
  <c r="P768" i="26"/>
  <c r="O768" i="26"/>
  <c r="N768" i="26"/>
  <c r="M768" i="26"/>
  <c r="L768" i="26"/>
  <c r="K768" i="26"/>
  <c r="S767" i="26"/>
  <c r="R767" i="26"/>
  <c r="Q767" i="26"/>
  <c r="P767" i="26"/>
  <c r="O767" i="26"/>
  <c r="N767" i="26"/>
  <c r="M767" i="26"/>
  <c r="L767" i="26"/>
  <c r="K767" i="26"/>
  <c r="S766" i="26"/>
  <c r="R766" i="26"/>
  <c r="Q766" i="26"/>
  <c r="P766" i="26"/>
  <c r="O766" i="26"/>
  <c r="N766" i="26"/>
  <c r="M766" i="26"/>
  <c r="L766" i="26"/>
  <c r="K766" i="26"/>
  <c r="S765" i="26"/>
  <c r="R765" i="26"/>
  <c r="Q765" i="26"/>
  <c r="P765" i="26"/>
  <c r="O765" i="26"/>
  <c r="N765" i="26"/>
  <c r="M765" i="26"/>
  <c r="L765" i="26"/>
  <c r="K765" i="26"/>
  <c r="S764" i="26"/>
  <c r="R764" i="26"/>
  <c r="Q764" i="26"/>
  <c r="P764" i="26"/>
  <c r="O764" i="26"/>
  <c r="N764" i="26"/>
  <c r="M764" i="26"/>
  <c r="L764" i="26"/>
  <c r="K764" i="26"/>
  <c r="S763" i="26"/>
  <c r="R763" i="26"/>
  <c r="Q763" i="26"/>
  <c r="P763" i="26"/>
  <c r="O763" i="26"/>
  <c r="N763" i="26"/>
  <c r="M763" i="26"/>
  <c r="L763" i="26"/>
  <c r="K763" i="26"/>
  <c r="S762" i="26"/>
  <c r="R762" i="26"/>
  <c r="Q762" i="26"/>
  <c r="P762" i="26"/>
  <c r="O762" i="26"/>
  <c r="N762" i="26"/>
  <c r="M762" i="26"/>
  <c r="L762" i="26"/>
  <c r="K762" i="26"/>
  <c r="S761" i="26"/>
  <c r="R761" i="26"/>
  <c r="Q761" i="26"/>
  <c r="P761" i="26"/>
  <c r="O761" i="26"/>
  <c r="N761" i="26"/>
  <c r="M761" i="26"/>
  <c r="L761" i="26"/>
  <c r="K761" i="26"/>
  <c r="S760" i="26"/>
  <c r="R760" i="26"/>
  <c r="Q760" i="26"/>
  <c r="P760" i="26"/>
  <c r="O760" i="26"/>
  <c r="N760" i="26"/>
  <c r="M760" i="26"/>
  <c r="L760" i="26"/>
  <c r="K760" i="26"/>
  <c r="S759" i="26"/>
  <c r="R759" i="26"/>
  <c r="Q759" i="26"/>
  <c r="P759" i="26"/>
  <c r="O759" i="26"/>
  <c r="N759" i="26"/>
  <c r="M759" i="26"/>
  <c r="L759" i="26"/>
  <c r="K759" i="26"/>
  <c r="S758" i="26"/>
  <c r="R758" i="26"/>
  <c r="Q758" i="26"/>
  <c r="P758" i="26"/>
  <c r="O758" i="26"/>
  <c r="N758" i="26"/>
  <c r="M758" i="26"/>
  <c r="L758" i="26"/>
  <c r="K758" i="26"/>
  <c r="S757" i="26"/>
  <c r="R757" i="26"/>
  <c r="Q757" i="26"/>
  <c r="P757" i="26"/>
  <c r="O757" i="26"/>
  <c r="N757" i="26"/>
  <c r="M757" i="26"/>
  <c r="L757" i="26"/>
  <c r="K757" i="26"/>
  <c r="S756" i="26"/>
  <c r="R756" i="26"/>
  <c r="Q756" i="26"/>
  <c r="P756" i="26"/>
  <c r="O756" i="26"/>
  <c r="N756" i="26"/>
  <c r="M756" i="26"/>
  <c r="L756" i="26"/>
  <c r="K756" i="26"/>
  <c r="S755" i="26"/>
  <c r="R755" i="26"/>
  <c r="Q755" i="26"/>
  <c r="P755" i="26"/>
  <c r="O755" i="26"/>
  <c r="N755" i="26"/>
  <c r="M755" i="26"/>
  <c r="L755" i="26"/>
  <c r="K755" i="26"/>
  <c r="S754" i="26"/>
  <c r="R754" i="26"/>
  <c r="Q754" i="26"/>
  <c r="P754" i="26"/>
  <c r="O754" i="26"/>
  <c r="N754" i="26"/>
  <c r="M754" i="26"/>
  <c r="L754" i="26"/>
  <c r="K754" i="26"/>
  <c r="S753" i="26"/>
  <c r="R753" i="26"/>
  <c r="Q753" i="26"/>
  <c r="P753" i="26"/>
  <c r="O753" i="26"/>
  <c r="N753" i="26"/>
  <c r="M753" i="26"/>
  <c r="L753" i="26"/>
  <c r="K753" i="26"/>
  <c r="S752" i="26"/>
  <c r="R752" i="26"/>
  <c r="Q752" i="26"/>
  <c r="P752" i="26"/>
  <c r="O752" i="26"/>
  <c r="N752" i="26"/>
  <c r="M752" i="26"/>
  <c r="L752" i="26"/>
  <c r="K752" i="26"/>
  <c r="S751" i="26"/>
  <c r="R751" i="26"/>
  <c r="Q751" i="26"/>
  <c r="P751" i="26"/>
  <c r="O751" i="26"/>
  <c r="N751" i="26"/>
  <c r="M751" i="26"/>
  <c r="L751" i="26"/>
  <c r="K751" i="26"/>
  <c r="S750" i="26"/>
  <c r="R750" i="26"/>
  <c r="Q750" i="26"/>
  <c r="P750" i="26"/>
  <c r="O750" i="26"/>
  <c r="N750" i="26"/>
  <c r="M750" i="26"/>
  <c r="L750" i="26"/>
  <c r="K750" i="26"/>
  <c r="S749" i="26"/>
  <c r="R749" i="26"/>
  <c r="Q749" i="26"/>
  <c r="P749" i="26"/>
  <c r="O749" i="26"/>
  <c r="N749" i="26"/>
  <c r="M749" i="26"/>
  <c r="L749" i="26"/>
  <c r="K749" i="26"/>
  <c r="S748" i="26"/>
  <c r="R748" i="26"/>
  <c r="Q748" i="26"/>
  <c r="P748" i="26"/>
  <c r="O748" i="26"/>
  <c r="N748" i="26"/>
  <c r="M748" i="26"/>
  <c r="L748" i="26"/>
  <c r="K748" i="26"/>
  <c r="S747" i="26"/>
  <c r="R747" i="26"/>
  <c r="Q747" i="26"/>
  <c r="P747" i="26"/>
  <c r="O747" i="26"/>
  <c r="N747" i="26"/>
  <c r="M747" i="26"/>
  <c r="L747" i="26"/>
  <c r="K747" i="26"/>
  <c r="S746" i="26"/>
  <c r="R746" i="26"/>
  <c r="Q746" i="26"/>
  <c r="P746" i="26"/>
  <c r="O746" i="26"/>
  <c r="N746" i="26"/>
  <c r="M746" i="26"/>
  <c r="L746" i="26"/>
  <c r="K746" i="26"/>
  <c r="S745" i="26"/>
  <c r="R745" i="26"/>
  <c r="Q745" i="26"/>
  <c r="P745" i="26"/>
  <c r="O745" i="26"/>
  <c r="N745" i="26"/>
  <c r="M745" i="26"/>
  <c r="L745" i="26"/>
  <c r="K745" i="26"/>
  <c r="S744" i="26"/>
  <c r="R744" i="26"/>
  <c r="Q744" i="26"/>
  <c r="P744" i="26"/>
  <c r="O744" i="26"/>
  <c r="N744" i="26"/>
  <c r="M744" i="26"/>
  <c r="L744" i="26"/>
  <c r="K744" i="26"/>
  <c r="S743" i="26"/>
  <c r="R743" i="26"/>
  <c r="Q743" i="26"/>
  <c r="P743" i="26"/>
  <c r="O743" i="26"/>
  <c r="N743" i="26"/>
  <c r="M743" i="26"/>
  <c r="L743" i="26"/>
  <c r="K743" i="26"/>
  <c r="S742" i="26"/>
  <c r="R742" i="26"/>
  <c r="Q742" i="26"/>
  <c r="P742" i="26"/>
  <c r="O742" i="26"/>
  <c r="N742" i="26"/>
  <c r="M742" i="26"/>
  <c r="L742" i="26"/>
  <c r="K742" i="26"/>
  <c r="S741" i="26"/>
  <c r="R741" i="26"/>
  <c r="Q741" i="26"/>
  <c r="P741" i="26"/>
  <c r="O741" i="26"/>
  <c r="N741" i="26"/>
  <c r="M741" i="26"/>
  <c r="L741" i="26"/>
  <c r="K741" i="26"/>
  <c r="S740" i="26"/>
  <c r="R740" i="26"/>
  <c r="Q740" i="26"/>
  <c r="P740" i="26"/>
  <c r="O740" i="26"/>
  <c r="N740" i="26"/>
  <c r="M740" i="26"/>
  <c r="L740" i="26"/>
  <c r="K740" i="26"/>
  <c r="S739" i="26"/>
  <c r="R739" i="26"/>
  <c r="Q739" i="26"/>
  <c r="P739" i="26"/>
  <c r="O739" i="26"/>
  <c r="N739" i="26"/>
  <c r="M739" i="26"/>
  <c r="L739" i="26"/>
  <c r="K739" i="26"/>
  <c r="S738" i="26"/>
  <c r="R738" i="26"/>
  <c r="Q738" i="26"/>
  <c r="P738" i="26"/>
  <c r="O738" i="26"/>
  <c r="N738" i="26"/>
  <c r="M738" i="26"/>
  <c r="L738" i="26"/>
  <c r="K738" i="26"/>
  <c r="S737" i="26"/>
  <c r="R737" i="26"/>
  <c r="Q737" i="26"/>
  <c r="P737" i="26"/>
  <c r="O737" i="26"/>
  <c r="N737" i="26"/>
  <c r="M737" i="26"/>
  <c r="L737" i="26"/>
  <c r="K737" i="26"/>
  <c r="S736" i="26"/>
  <c r="R736" i="26"/>
  <c r="Q736" i="26"/>
  <c r="P736" i="26"/>
  <c r="O736" i="26"/>
  <c r="N736" i="26"/>
  <c r="M736" i="26"/>
  <c r="L736" i="26"/>
  <c r="K736" i="26"/>
  <c r="S735" i="26"/>
  <c r="R735" i="26"/>
  <c r="Q735" i="26"/>
  <c r="P735" i="26"/>
  <c r="O735" i="26"/>
  <c r="N735" i="26"/>
  <c r="M735" i="26"/>
  <c r="L735" i="26"/>
  <c r="K735" i="26"/>
  <c r="S734" i="26"/>
  <c r="R734" i="26"/>
  <c r="Q734" i="26"/>
  <c r="P734" i="26"/>
  <c r="O734" i="26"/>
  <c r="N734" i="26"/>
  <c r="M734" i="26"/>
  <c r="L734" i="26"/>
  <c r="K734" i="26"/>
  <c r="S733" i="26"/>
  <c r="R733" i="26"/>
  <c r="Q733" i="26"/>
  <c r="P733" i="26"/>
  <c r="O733" i="26"/>
  <c r="N733" i="26"/>
  <c r="M733" i="26"/>
  <c r="L733" i="26"/>
  <c r="K733" i="26"/>
  <c r="S732" i="26"/>
  <c r="R732" i="26"/>
  <c r="Q732" i="26"/>
  <c r="P732" i="26"/>
  <c r="O732" i="26"/>
  <c r="N732" i="26"/>
  <c r="M732" i="26"/>
  <c r="L732" i="26"/>
  <c r="K732" i="26"/>
  <c r="S731" i="26"/>
  <c r="R731" i="26"/>
  <c r="Q731" i="26"/>
  <c r="P731" i="26"/>
  <c r="O731" i="26"/>
  <c r="N731" i="26"/>
  <c r="M731" i="26"/>
  <c r="L731" i="26"/>
  <c r="K731" i="26"/>
  <c r="S730" i="26"/>
  <c r="R730" i="26"/>
  <c r="Q730" i="26"/>
  <c r="P730" i="26"/>
  <c r="O730" i="26"/>
  <c r="N730" i="26"/>
  <c r="M730" i="26"/>
  <c r="L730" i="26"/>
  <c r="K730" i="26"/>
  <c r="S729" i="26"/>
  <c r="R729" i="26"/>
  <c r="Q729" i="26"/>
  <c r="P729" i="26"/>
  <c r="O729" i="26"/>
  <c r="N729" i="26"/>
  <c r="M729" i="26"/>
  <c r="L729" i="26"/>
  <c r="K729" i="26"/>
  <c r="S728" i="26"/>
  <c r="R728" i="26"/>
  <c r="Q728" i="26"/>
  <c r="P728" i="26"/>
  <c r="O728" i="26"/>
  <c r="N728" i="26"/>
  <c r="M728" i="26"/>
  <c r="L728" i="26"/>
  <c r="K728" i="26"/>
  <c r="S727" i="26"/>
  <c r="R727" i="26"/>
  <c r="Q727" i="26"/>
  <c r="P727" i="26"/>
  <c r="O727" i="26"/>
  <c r="N727" i="26"/>
  <c r="M727" i="26"/>
  <c r="L727" i="26"/>
  <c r="K727" i="26"/>
  <c r="S726" i="26"/>
  <c r="R726" i="26"/>
  <c r="Q726" i="26"/>
  <c r="P726" i="26"/>
  <c r="O726" i="26"/>
  <c r="N726" i="26"/>
  <c r="M726" i="26"/>
  <c r="L726" i="26"/>
  <c r="K726" i="26"/>
  <c r="S725" i="26"/>
  <c r="R725" i="26"/>
  <c r="Q725" i="26"/>
  <c r="P725" i="26"/>
  <c r="O725" i="26"/>
  <c r="N725" i="26"/>
  <c r="M725" i="26"/>
  <c r="L725" i="26"/>
  <c r="K725" i="26"/>
  <c r="S724" i="26"/>
  <c r="R724" i="26"/>
  <c r="Q724" i="26"/>
  <c r="P724" i="26"/>
  <c r="O724" i="26"/>
  <c r="N724" i="26"/>
  <c r="M724" i="26"/>
  <c r="L724" i="26"/>
  <c r="K724" i="26"/>
  <c r="S723" i="26"/>
  <c r="R723" i="26"/>
  <c r="Q723" i="26"/>
  <c r="P723" i="26"/>
  <c r="O723" i="26"/>
  <c r="N723" i="26"/>
  <c r="M723" i="26"/>
  <c r="L723" i="26"/>
  <c r="K723" i="26"/>
  <c r="S722" i="26"/>
  <c r="R722" i="26"/>
  <c r="Q722" i="26"/>
  <c r="P722" i="26"/>
  <c r="O722" i="26"/>
  <c r="N722" i="26"/>
  <c r="M722" i="26"/>
  <c r="L722" i="26"/>
  <c r="K722" i="26"/>
  <c r="S721" i="26"/>
  <c r="R721" i="26"/>
  <c r="Q721" i="26"/>
  <c r="P721" i="26"/>
  <c r="O721" i="26"/>
  <c r="N721" i="26"/>
  <c r="M721" i="26"/>
  <c r="L721" i="26"/>
  <c r="K721" i="26"/>
  <c r="S720" i="26"/>
  <c r="R720" i="26"/>
  <c r="Q720" i="26"/>
  <c r="P720" i="26"/>
  <c r="O720" i="26"/>
  <c r="N720" i="26"/>
  <c r="M720" i="26"/>
  <c r="L720" i="26"/>
  <c r="K720" i="26"/>
  <c r="S719" i="26"/>
  <c r="R719" i="26"/>
  <c r="Q719" i="26"/>
  <c r="P719" i="26"/>
  <c r="O719" i="26"/>
  <c r="N719" i="26"/>
  <c r="M719" i="26"/>
  <c r="L719" i="26"/>
  <c r="K719" i="26"/>
  <c r="S718" i="26"/>
  <c r="R718" i="26"/>
  <c r="Q718" i="26"/>
  <c r="P718" i="26"/>
  <c r="O718" i="26"/>
  <c r="N718" i="26"/>
  <c r="M718" i="26"/>
  <c r="L718" i="26"/>
  <c r="K718" i="26"/>
  <c r="S717" i="26"/>
  <c r="R717" i="26"/>
  <c r="Q717" i="26"/>
  <c r="P717" i="26"/>
  <c r="O717" i="26"/>
  <c r="N717" i="26"/>
  <c r="M717" i="26"/>
  <c r="L717" i="26"/>
  <c r="K717" i="26"/>
  <c r="S716" i="26"/>
  <c r="R716" i="26"/>
  <c r="Q716" i="26"/>
  <c r="P716" i="26"/>
  <c r="O716" i="26"/>
  <c r="N716" i="26"/>
  <c r="M716" i="26"/>
  <c r="L716" i="26"/>
  <c r="K716" i="26"/>
  <c r="S715" i="26"/>
  <c r="R715" i="26"/>
  <c r="Q715" i="26"/>
  <c r="P715" i="26"/>
  <c r="O715" i="26"/>
  <c r="N715" i="26"/>
  <c r="M715" i="26"/>
  <c r="L715" i="26"/>
  <c r="K715" i="26"/>
  <c r="S714" i="26"/>
  <c r="R714" i="26"/>
  <c r="Q714" i="26"/>
  <c r="P714" i="26"/>
  <c r="O714" i="26"/>
  <c r="N714" i="26"/>
  <c r="M714" i="26"/>
  <c r="L714" i="26"/>
  <c r="K714" i="26"/>
  <c r="S713" i="26"/>
  <c r="R713" i="26"/>
  <c r="Q713" i="26"/>
  <c r="P713" i="26"/>
  <c r="O713" i="26"/>
  <c r="N713" i="26"/>
  <c r="M713" i="26"/>
  <c r="L713" i="26"/>
  <c r="K713" i="26"/>
  <c r="S712" i="26"/>
  <c r="R712" i="26"/>
  <c r="Q712" i="26"/>
  <c r="P712" i="26"/>
  <c r="O712" i="26"/>
  <c r="N712" i="26"/>
  <c r="M712" i="26"/>
  <c r="L712" i="26"/>
  <c r="K712" i="26"/>
  <c r="S711" i="26"/>
  <c r="R711" i="26"/>
  <c r="Q711" i="26"/>
  <c r="P711" i="26"/>
  <c r="O711" i="26"/>
  <c r="N711" i="26"/>
  <c r="M711" i="26"/>
  <c r="L711" i="26"/>
  <c r="K711" i="26"/>
  <c r="S710" i="26"/>
  <c r="R710" i="26"/>
  <c r="Q710" i="26"/>
  <c r="P710" i="26"/>
  <c r="O710" i="26"/>
  <c r="N710" i="26"/>
  <c r="M710" i="26"/>
  <c r="L710" i="26"/>
  <c r="K710" i="26"/>
  <c r="S709" i="26"/>
  <c r="R709" i="26"/>
  <c r="Q709" i="26"/>
  <c r="P709" i="26"/>
  <c r="O709" i="26"/>
  <c r="N709" i="26"/>
  <c r="M709" i="26"/>
  <c r="L709" i="26"/>
  <c r="K709" i="26"/>
  <c r="S708" i="26"/>
  <c r="R708" i="26"/>
  <c r="Q708" i="26"/>
  <c r="P708" i="26"/>
  <c r="O708" i="26"/>
  <c r="N708" i="26"/>
  <c r="M708" i="26"/>
  <c r="L708" i="26"/>
  <c r="K708" i="26"/>
  <c r="S707" i="26"/>
  <c r="R707" i="26"/>
  <c r="Q707" i="26"/>
  <c r="P707" i="26"/>
  <c r="O707" i="26"/>
  <c r="N707" i="26"/>
  <c r="M707" i="26"/>
  <c r="L707" i="26"/>
  <c r="K707" i="26"/>
  <c r="S706" i="26"/>
  <c r="R706" i="26"/>
  <c r="Q706" i="26"/>
  <c r="P706" i="26"/>
  <c r="O706" i="26"/>
  <c r="N706" i="26"/>
  <c r="M706" i="26"/>
  <c r="L706" i="26"/>
  <c r="K706" i="26"/>
  <c r="S705" i="26"/>
  <c r="R705" i="26"/>
  <c r="Q705" i="26"/>
  <c r="P705" i="26"/>
  <c r="O705" i="26"/>
  <c r="N705" i="26"/>
  <c r="M705" i="26"/>
  <c r="L705" i="26"/>
  <c r="K705" i="26"/>
  <c r="S704" i="26"/>
  <c r="R704" i="26"/>
  <c r="Q704" i="26"/>
  <c r="P704" i="26"/>
  <c r="O704" i="26"/>
  <c r="N704" i="26"/>
  <c r="M704" i="26"/>
  <c r="L704" i="26"/>
  <c r="K704" i="26"/>
  <c r="S703" i="26"/>
  <c r="R703" i="26"/>
  <c r="Q703" i="26"/>
  <c r="P703" i="26"/>
  <c r="O703" i="26"/>
  <c r="N703" i="26"/>
  <c r="M703" i="26"/>
  <c r="L703" i="26"/>
  <c r="K703" i="26"/>
  <c r="S702" i="26"/>
  <c r="R702" i="26"/>
  <c r="Q702" i="26"/>
  <c r="P702" i="26"/>
  <c r="O702" i="26"/>
  <c r="N702" i="26"/>
  <c r="M702" i="26"/>
  <c r="L702" i="26"/>
  <c r="K702" i="26"/>
  <c r="S701" i="26"/>
  <c r="R701" i="26"/>
  <c r="Q701" i="26"/>
  <c r="P701" i="26"/>
  <c r="O701" i="26"/>
  <c r="N701" i="26"/>
  <c r="M701" i="26"/>
  <c r="L701" i="26"/>
  <c r="K701" i="26"/>
  <c r="S700" i="26"/>
  <c r="R700" i="26"/>
  <c r="Q700" i="26"/>
  <c r="P700" i="26"/>
  <c r="O700" i="26"/>
  <c r="N700" i="26"/>
  <c r="M700" i="26"/>
  <c r="L700" i="26"/>
  <c r="K700" i="26"/>
  <c r="S699" i="26"/>
  <c r="R699" i="26"/>
  <c r="Q699" i="26"/>
  <c r="P699" i="26"/>
  <c r="O699" i="26"/>
  <c r="N699" i="26"/>
  <c r="M699" i="26"/>
  <c r="L699" i="26"/>
  <c r="K699" i="26"/>
  <c r="S698" i="26"/>
  <c r="R698" i="26"/>
  <c r="Q698" i="26"/>
  <c r="P698" i="26"/>
  <c r="O698" i="26"/>
  <c r="N698" i="26"/>
  <c r="M698" i="26"/>
  <c r="L698" i="26"/>
  <c r="K698" i="26"/>
  <c r="S697" i="26"/>
  <c r="R697" i="26"/>
  <c r="Q697" i="26"/>
  <c r="P697" i="26"/>
  <c r="O697" i="26"/>
  <c r="N697" i="26"/>
  <c r="M697" i="26"/>
  <c r="L697" i="26"/>
  <c r="K697" i="26"/>
  <c r="S696" i="26"/>
  <c r="R696" i="26"/>
  <c r="Q696" i="26"/>
  <c r="P696" i="26"/>
  <c r="O696" i="26"/>
  <c r="N696" i="26"/>
  <c r="M696" i="26"/>
  <c r="L696" i="26"/>
  <c r="K696" i="26"/>
  <c r="S695" i="26"/>
  <c r="R695" i="26"/>
  <c r="Q695" i="26"/>
  <c r="P695" i="26"/>
  <c r="O695" i="26"/>
  <c r="N695" i="26"/>
  <c r="M695" i="26"/>
  <c r="L695" i="26"/>
  <c r="K695" i="26"/>
  <c r="S694" i="26"/>
  <c r="R694" i="26"/>
  <c r="Q694" i="26"/>
  <c r="P694" i="26"/>
  <c r="O694" i="26"/>
  <c r="N694" i="26"/>
  <c r="M694" i="26"/>
  <c r="L694" i="26"/>
  <c r="K694" i="26"/>
  <c r="S693" i="26"/>
  <c r="R693" i="26"/>
  <c r="Q693" i="26"/>
  <c r="P693" i="26"/>
  <c r="O693" i="26"/>
  <c r="N693" i="26"/>
  <c r="M693" i="26"/>
  <c r="L693" i="26"/>
  <c r="K693" i="26"/>
  <c r="S692" i="26"/>
  <c r="R692" i="26"/>
  <c r="Q692" i="26"/>
  <c r="P692" i="26"/>
  <c r="O692" i="26"/>
  <c r="N692" i="26"/>
  <c r="M692" i="26"/>
  <c r="L692" i="26"/>
  <c r="K692" i="26"/>
  <c r="S691" i="26"/>
  <c r="R691" i="26"/>
  <c r="Q691" i="26"/>
  <c r="P691" i="26"/>
  <c r="O691" i="26"/>
  <c r="N691" i="26"/>
  <c r="M691" i="26"/>
  <c r="L691" i="26"/>
  <c r="K691" i="26"/>
  <c r="S690" i="26"/>
  <c r="R690" i="26"/>
  <c r="Q690" i="26"/>
  <c r="P690" i="26"/>
  <c r="O690" i="26"/>
  <c r="N690" i="26"/>
  <c r="M690" i="26"/>
  <c r="L690" i="26"/>
  <c r="K690" i="26"/>
  <c r="S689" i="26"/>
  <c r="R689" i="26"/>
  <c r="Q689" i="26"/>
  <c r="P689" i="26"/>
  <c r="O689" i="26"/>
  <c r="N689" i="26"/>
  <c r="M689" i="26"/>
  <c r="L689" i="26"/>
  <c r="K689" i="26"/>
  <c r="S688" i="26"/>
  <c r="R688" i="26"/>
  <c r="Q688" i="26"/>
  <c r="P688" i="26"/>
  <c r="O688" i="26"/>
  <c r="N688" i="26"/>
  <c r="M688" i="26"/>
  <c r="L688" i="26"/>
  <c r="K688" i="26"/>
  <c r="S687" i="26"/>
  <c r="R687" i="26"/>
  <c r="Q687" i="26"/>
  <c r="P687" i="26"/>
  <c r="O687" i="26"/>
  <c r="N687" i="26"/>
  <c r="M687" i="26"/>
  <c r="L687" i="26"/>
  <c r="K687" i="26"/>
  <c r="S686" i="26"/>
  <c r="R686" i="26"/>
  <c r="Q686" i="26"/>
  <c r="P686" i="26"/>
  <c r="O686" i="26"/>
  <c r="N686" i="26"/>
  <c r="M686" i="26"/>
  <c r="L686" i="26"/>
  <c r="K686" i="26"/>
  <c r="S685" i="26"/>
  <c r="R685" i="26"/>
  <c r="Q685" i="26"/>
  <c r="P685" i="26"/>
  <c r="O685" i="26"/>
  <c r="N685" i="26"/>
  <c r="M685" i="26"/>
  <c r="L685" i="26"/>
  <c r="K685" i="26"/>
  <c r="S684" i="26"/>
  <c r="R684" i="26"/>
  <c r="Q684" i="26"/>
  <c r="P684" i="26"/>
  <c r="O684" i="26"/>
  <c r="N684" i="26"/>
  <c r="M684" i="26"/>
  <c r="L684" i="26"/>
  <c r="K684" i="26"/>
  <c r="S683" i="26"/>
  <c r="R683" i="26"/>
  <c r="Q683" i="26"/>
  <c r="P683" i="26"/>
  <c r="O683" i="26"/>
  <c r="N683" i="26"/>
  <c r="M683" i="26"/>
  <c r="L683" i="26"/>
  <c r="K683" i="26"/>
  <c r="S682" i="26"/>
  <c r="R682" i="26"/>
  <c r="Q682" i="26"/>
  <c r="P682" i="26"/>
  <c r="O682" i="26"/>
  <c r="N682" i="26"/>
  <c r="M682" i="26"/>
  <c r="L682" i="26"/>
  <c r="K682" i="26"/>
  <c r="S681" i="26"/>
  <c r="R681" i="26"/>
  <c r="Q681" i="26"/>
  <c r="P681" i="26"/>
  <c r="O681" i="26"/>
  <c r="N681" i="26"/>
  <c r="M681" i="26"/>
  <c r="L681" i="26"/>
  <c r="K681" i="26"/>
  <c r="S680" i="26"/>
  <c r="R680" i="26"/>
  <c r="Q680" i="26"/>
  <c r="P680" i="26"/>
  <c r="O680" i="26"/>
  <c r="N680" i="26"/>
  <c r="M680" i="26"/>
  <c r="L680" i="26"/>
  <c r="K680" i="26"/>
  <c r="S679" i="26"/>
  <c r="R679" i="26"/>
  <c r="Q679" i="26"/>
  <c r="P679" i="26"/>
  <c r="O679" i="26"/>
  <c r="N679" i="26"/>
  <c r="M679" i="26"/>
  <c r="L679" i="26"/>
  <c r="K679" i="26"/>
  <c r="S678" i="26"/>
  <c r="R678" i="26"/>
  <c r="Q678" i="26"/>
  <c r="P678" i="26"/>
  <c r="O678" i="26"/>
  <c r="N678" i="26"/>
  <c r="M678" i="26"/>
  <c r="L678" i="26"/>
  <c r="K678" i="26"/>
  <c r="S677" i="26"/>
  <c r="R677" i="26"/>
  <c r="Q677" i="26"/>
  <c r="P677" i="26"/>
  <c r="O677" i="26"/>
  <c r="N677" i="26"/>
  <c r="M677" i="26"/>
  <c r="L677" i="26"/>
  <c r="K677" i="26"/>
  <c r="S676" i="26"/>
  <c r="R676" i="26"/>
  <c r="Q676" i="26"/>
  <c r="P676" i="26"/>
  <c r="O676" i="26"/>
  <c r="N676" i="26"/>
  <c r="M676" i="26"/>
  <c r="L676" i="26"/>
  <c r="K676" i="26"/>
  <c r="S675" i="26"/>
  <c r="R675" i="26"/>
  <c r="Q675" i="26"/>
  <c r="P675" i="26"/>
  <c r="O675" i="26"/>
  <c r="N675" i="26"/>
  <c r="M675" i="26"/>
  <c r="L675" i="26"/>
  <c r="K675" i="26"/>
  <c r="S674" i="26"/>
  <c r="R674" i="26"/>
  <c r="Q674" i="26"/>
  <c r="P674" i="26"/>
  <c r="O674" i="26"/>
  <c r="N674" i="26"/>
  <c r="M674" i="26"/>
  <c r="L674" i="26"/>
  <c r="K674" i="26"/>
  <c r="S673" i="26"/>
  <c r="R673" i="26"/>
  <c r="Q673" i="26"/>
  <c r="P673" i="26"/>
  <c r="O673" i="26"/>
  <c r="N673" i="26"/>
  <c r="M673" i="26"/>
  <c r="L673" i="26"/>
  <c r="K673" i="26"/>
  <c r="S672" i="26"/>
  <c r="R672" i="26"/>
  <c r="Q672" i="26"/>
  <c r="P672" i="26"/>
  <c r="O672" i="26"/>
  <c r="N672" i="26"/>
  <c r="M672" i="26"/>
  <c r="L672" i="26"/>
  <c r="K672" i="26"/>
  <c r="S671" i="26"/>
  <c r="R671" i="26"/>
  <c r="Q671" i="26"/>
  <c r="P671" i="26"/>
  <c r="O671" i="26"/>
  <c r="N671" i="26"/>
  <c r="M671" i="26"/>
  <c r="L671" i="26"/>
  <c r="K671" i="26"/>
  <c r="S670" i="26"/>
  <c r="R670" i="26"/>
  <c r="Q670" i="26"/>
  <c r="P670" i="26"/>
  <c r="O670" i="26"/>
  <c r="N670" i="26"/>
  <c r="M670" i="26"/>
  <c r="L670" i="26"/>
  <c r="K670" i="26"/>
  <c r="S669" i="26"/>
  <c r="R669" i="26"/>
  <c r="Q669" i="26"/>
  <c r="P669" i="26"/>
  <c r="O669" i="26"/>
  <c r="N669" i="26"/>
  <c r="M669" i="26"/>
  <c r="L669" i="26"/>
  <c r="K669" i="26"/>
  <c r="S668" i="26"/>
  <c r="R668" i="26"/>
  <c r="Q668" i="26"/>
  <c r="P668" i="26"/>
  <c r="O668" i="26"/>
  <c r="N668" i="26"/>
  <c r="M668" i="26"/>
  <c r="L668" i="26"/>
  <c r="K668" i="26"/>
  <c r="S667" i="26"/>
  <c r="R667" i="26"/>
  <c r="Q667" i="26"/>
  <c r="P667" i="26"/>
  <c r="O667" i="26"/>
  <c r="N667" i="26"/>
  <c r="M667" i="26"/>
  <c r="L667" i="26"/>
  <c r="K667" i="26"/>
  <c r="S666" i="26"/>
  <c r="R666" i="26"/>
  <c r="Q666" i="26"/>
  <c r="P666" i="26"/>
  <c r="O666" i="26"/>
  <c r="N666" i="26"/>
  <c r="M666" i="26"/>
  <c r="L666" i="26"/>
  <c r="K666" i="26"/>
  <c r="S665" i="26"/>
  <c r="R665" i="26"/>
  <c r="Q665" i="26"/>
  <c r="P665" i="26"/>
  <c r="O665" i="26"/>
  <c r="N665" i="26"/>
  <c r="M665" i="26"/>
  <c r="L665" i="26"/>
  <c r="K665" i="26"/>
  <c r="S664" i="26"/>
  <c r="R664" i="26"/>
  <c r="Q664" i="26"/>
  <c r="P664" i="26"/>
  <c r="O664" i="26"/>
  <c r="N664" i="26"/>
  <c r="M664" i="26"/>
  <c r="L664" i="26"/>
  <c r="K664" i="26"/>
  <c r="S663" i="26"/>
  <c r="R663" i="26"/>
  <c r="Q663" i="26"/>
  <c r="P663" i="26"/>
  <c r="O663" i="26"/>
  <c r="N663" i="26"/>
  <c r="M663" i="26"/>
  <c r="L663" i="26"/>
  <c r="K663" i="26"/>
  <c r="S662" i="26"/>
  <c r="R662" i="26"/>
  <c r="Q662" i="26"/>
  <c r="P662" i="26"/>
  <c r="O662" i="26"/>
  <c r="N662" i="26"/>
  <c r="M662" i="26"/>
  <c r="L662" i="26"/>
  <c r="K662" i="26"/>
  <c r="S661" i="26"/>
  <c r="R661" i="26"/>
  <c r="Q661" i="26"/>
  <c r="P661" i="26"/>
  <c r="O661" i="26"/>
  <c r="N661" i="26"/>
  <c r="M661" i="26"/>
  <c r="L661" i="26"/>
  <c r="K661" i="26"/>
  <c r="S660" i="26"/>
  <c r="R660" i="26"/>
  <c r="Q660" i="26"/>
  <c r="P660" i="26"/>
  <c r="O660" i="26"/>
  <c r="N660" i="26"/>
  <c r="M660" i="26"/>
  <c r="L660" i="26"/>
  <c r="K660" i="26"/>
  <c r="S659" i="26"/>
  <c r="R659" i="26"/>
  <c r="Q659" i="26"/>
  <c r="P659" i="26"/>
  <c r="O659" i="26"/>
  <c r="N659" i="26"/>
  <c r="M659" i="26"/>
  <c r="L659" i="26"/>
  <c r="K659" i="26"/>
  <c r="S658" i="26"/>
  <c r="R658" i="26"/>
  <c r="Q658" i="26"/>
  <c r="P658" i="26"/>
  <c r="O658" i="26"/>
  <c r="N658" i="26"/>
  <c r="M658" i="26"/>
  <c r="L658" i="26"/>
  <c r="K658" i="26"/>
  <c r="S657" i="26"/>
  <c r="R657" i="26"/>
  <c r="Q657" i="26"/>
  <c r="P657" i="26"/>
  <c r="O657" i="26"/>
  <c r="N657" i="26"/>
  <c r="M657" i="26"/>
  <c r="L657" i="26"/>
  <c r="K657" i="26"/>
  <c r="S656" i="26"/>
  <c r="R656" i="26"/>
  <c r="Q656" i="26"/>
  <c r="P656" i="26"/>
  <c r="O656" i="26"/>
  <c r="N656" i="26"/>
  <c r="M656" i="26"/>
  <c r="L656" i="26"/>
  <c r="K656" i="26"/>
  <c r="S655" i="26"/>
  <c r="R655" i="26"/>
  <c r="Q655" i="26"/>
  <c r="P655" i="26"/>
  <c r="O655" i="26"/>
  <c r="N655" i="26"/>
  <c r="M655" i="26"/>
  <c r="L655" i="26"/>
  <c r="K655" i="26"/>
  <c r="S654" i="26"/>
  <c r="R654" i="26"/>
  <c r="Q654" i="26"/>
  <c r="P654" i="26"/>
  <c r="O654" i="26"/>
  <c r="N654" i="26"/>
  <c r="M654" i="26"/>
  <c r="L654" i="26"/>
  <c r="K654" i="26"/>
  <c r="S653" i="26"/>
  <c r="R653" i="26"/>
  <c r="Q653" i="26"/>
  <c r="P653" i="26"/>
  <c r="O653" i="26"/>
  <c r="N653" i="26"/>
  <c r="M653" i="26"/>
  <c r="L653" i="26"/>
  <c r="K653" i="26"/>
  <c r="S652" i="26"/>
  <c r="R652" i="26"/>
  <c r="Q652" i="26"/>
  <c r="P652" i="26"/>
  <c r="O652" i="26"/>
  <c r="N652" i="26"/>
  <c r="M652" i="26"/>
  <c r="L652" i="26"/>
  <c r="K652" i="26"/>
  <c r="S651" i="26"/>
  <c r="R651" i="26"/>
  <c r="Q651" i="26"/>
  <c r="P651" i="26"/>
  <c r="O651" i="26"/>
  <c r="N651" i="26"/>
  <c r="M651" i="26"/>
  <c r="L651" i="26"/>
  <c r="K651" i="26"/>
  <c r="S650" i="26"/>
  <c r="R650" i="26"/>
  <c r="Q650" i="26"/>
  <c r="P650" i="26"/>
  <c r="O650" i="26"/>
  <c r="N650" i="26"/>
  <c r="M650" i="26"/>
  <c r="L650" i="26"/>
  <c r="K650" i="26"/>
  <c r="S649" i="26"/>
  <c r="R649" i="26"/>
  <c r="Q649" i="26"/>
  <c r="P649" i="26"/>
  <c r="O649" i="26"/>
  <c r="N649" i="26"/>
  <c r="M649" i="26"/>
  <c r="L649" i="26"/>
  <c r="K649" i="26"/>
  <c r="S648" i="26"/>
  <c r="R648" i="26"/>
  <c r="Q648" i="26"/>
  <c r="P648" i="26"/>
  <c r="O648" i="26"/>
  <c r="N648" i="26"/>
  <c r="M648" i="26"/>
  <c r="L648" i="26"/>
  <c r="K648" i="26"/>
  <c r="S647" i="26"/>
  <c r="R647" i="26"/>
  <c r="Q647" i="26"/>
  <c r="P647" i="26"/>
  <c r="O647" i="26"/>
  <c r="N647" i="26"/>
  <c r="M647" i="26"/>
  <c r="L647" i="26"/>
  <c r="K647" i="26"/>
  <c r="S646" i="26"/>
  <c r="R646" i="26"/>
  <c r="Q646" i="26"/>
  <c r="P646" i="26"/>
  <c r="O646" i="26"/>
  <c r="N646" i="26"/>
  <c r="M646" i="26"/>
  <c r="L646" i="26"/>
  <c r="K646" i="26"/>
  <c r="S645" i="26"/>
  <c r="R645" i="26"/>
  <c r="Q645" i="26"/>
  <c r="P645" i="26"/>
  <c r="O645" i="26"/>
  <c r="N645" i="26"/>
  <c r="M645" i="26"/>
  <c r="L645" i="26"/>
  <c r="K645" i="26"/>
  <c r="S644" i="26"/>
  <c r="R644" i="26"/>
  <c r="Q644" i="26"/>
  <c r="P644" i="26"/>
  <c r="O644" i="26"/>
  <c r="N644" i="26"/>
  <c r="M644" i="26"/>
  <c r="L644" i="26"/>
  <c r="K644" i="26"/>
  <c r="S643" i="26"/>
  <c r="R643" i="26"/>
  <c r="Q643" i="26"/>
  <c r="P643" i="26"/>
  <c r="O643" i="26"/>
  <c r="N643" i="26"/>
  <c r="M643" i="26"/>
  <c r="L643" i="26"/>
  <c r="K643" i="26"/>
  <c r="S642" i="26"/>
  <c r="R642" i="26"/>
  <c r="Q642" i="26"/>
  <c r="P642" i="26"/>
  <c r="O642" i="26"/>
  <c r="N642" i="26"/>
  <c r="M642" i="26"/>
  <c r="L642" i="26"/>
  <c r="K642" i="26"/>
  <c r="S641" i="26"/>
  <c r="R641" i="26"/>
  <c r="Q641" i="26"/>
  <c r="P641" i="26"/>
  <c r="O641" i="26"/>
  <c r="N641" i="26"/>
  <c r="M641" i="26"/>
  <c r="L641" i="26"/>
  <c r="K641" i="26"/>
  <c r="S640" i="26"/>
  <c r="R640" i="26"/>
  <c r="Q640" i="26"/>
  <c r="P640" i="26"/>
  <c r="O640" i="26"/>
  <c r="N640" i="26"/>
  <c r="M640" i="26"/>
  <c r="L640" i="26"/>
  <c r="K640" i="26"/>
  <c r="S639" i="26"/>
  <c r="R639" i="26"/>
  <c r="Q639" i="26"/>
  <c r="P639" i="26"/>
  <c r="O639" i="26"/>
  <c r="N639" i="26"/>
  <c r="M639" i="26"/>
  <c r="L639" i="26"/>
  <c r="K639" i="26"/>
  <c r="S638" i="26"/>
  <c r="R638" i="26"/>
  <c r="Q638" i="26"/>
  <c r="P638" i="26"/>
  <c r="O638" i="26"/>
  <c r="N638" i="26"/>
  <c r="M638" i="26"/>
  <c r="L638" i="26"/>
  <c r="K638" i="26"/>
  <c r="S637" i="26"/>
  <c r="R637" i="26"/>
  <c r="Q637" i="26"/>
  <c r="P637" i="26"/>
  <c r="O637" i="26"/>
  <c r="N637" i="26"/>
  <c r="M637" i="26"/>
  <c r="L637" i="26"/>
  <c r="K637" i="26"/>
  <c r="S636" i="26"/>
  <c r="R636" i="26"/>
  <c r="Q636" i="26"/>
  <c r="P636" i="26"/>
  <c r="O636" i="26"/>
  <c r="N636" i="26"/>
  <c r="M636" i="26"/>
  <c r="L636" i="26"/>
  <c r="K636" i="26"/>
  <c r="S635" i="26"/>
  <c r="R635" i="26"/>
  <c r="Q635" i="26"/>
  <c r="P635" i="26"/>
  <c r="O635" i="26"/>
  <c r="N635" i="26"/>
  <c r="M635" i="26"/>
  <c r="L635" i="26"/>
  <c r="K635" i="26"/>
  <c r="S634" i="26"/>
  <c r="R634" i="26"/>
  <c r="Q634" i="26"/>
  <c r="P634" i="26"/>
  <c r="O634" i="26"/>
  <c r="N634" i="26"/>
  <c r="M634" i="26"/>
  <c r="L634" i="26"/>
  <c r="K634" i="26"/>
  <c r="S633" i="26"/>
  <c r="R633" i="26"/>
  <c r="Q633" i="26"/>
  <c r="P633" i="26"/>
  <c r="O633" i="26"/>
  <c r="N633" i="26"/>
  <c r="M633" i="26"/>
  <c r="L633" i="26"/>
  <c r="K633" i="26"/>
  <c r="S632" i="26"/>
  <c r="R632" i="26"/>
  <c r="Q632" i="26"/>
  <c r="P632" i="26"/>
  <c r="O632" i="26"/>
  <c r="N632" i="26"/>
  <c r="M632" i="26"/>
  <c r="L632" i="26"/>
  <c r="K632" i="26"/>
  <c r="S631" i="26"/>
  <c r="R631" i="26"/>
  <c r="Q631" i="26"/>
  <c r="P631" i="26"/>
  <c r="O631" i="26"/>
  <c r="N631" i="26"/>
  <c r="M631" i="26"/>
  <c r="L631" i="26"/>
  <c r="K631" i="26"/>
  <c r="S630" i="26"/>
  <c r="R630" i="26"/>
  <c r="Q630" i="26"/>
  <c r="P630" i="26"/>
  <c r="O630" i="26"/>
  <c r="N630" i="26"/>
  <c r="M630" i="26"/>
  <c r="L630" i="26"/>
  <c r="K630" i="26"/>
  <c r="S629" i="26"/>
  <c r="R629" i="26"/>
  <c r="Q629" i="26"/>
  <c r="P629" i="26"/>
  <c r="O629" i="26"/>
  <c r="N629" i="26"/>
  <c r="M629" i="26"/>
  <c r="L629" i="26"/>
  <c r="K629" i="26"/>
  <c r="S628" i="26"/>
  <c r="R628" i="26"/>
  <c r="Q628" i="26"/>
  <c r="P628" i="26"/>
  <c r="O628" i="26"/>
  <c r="N628" i="26"/>
  <c r="M628" i="26"/>
  <c r="L628" i="26"/>
  <c r="K628" i="26"/>
  <c r="S627" i="26"/>
  <c r="R627" i="26"/>
  <c r="Q627" i="26"/>
  <c r="P627" i="26"/>
  <c r="O627" i="26"/>
  <c r="N627" i="26"/>
  <c r="M627" i="26"/>
  <c r="L627" i="26"/>
  <c r="K627" i="26"/>
  <c r="S626" i="26"/>
  <c r="R626" i="26"/>
  <c r="Q626" i="26"/>
  <c r="P626" i="26"/>
  <c r="O626" i="26"/>
  <c r="N626" i="26"/>
  <c r="M626" i="26"/>
  <c r="L626" i="26"/>
  <c r="K626" i="26"/>
  <c r="S625" i="26"/>
  <c r="R625" i="26"/>
  <c r="Q625" i="26"/>
  <c r="P625" i="26"/>
  <c r="O625" i="26"/>
  <c r="N625" i="26"/>
  <c r="M625" i="26"/>
  <c r="L625" i="26"/>
  <c r="K625" i="26"/>
  <c r="S624" i="26"/>
  <c r="R624" i="26"/>
  <c r="Q624" i="26"/>
  <c r="P624" i="26"/>
  <c r="O624" i="26"/>
  <c r="N624" i="26"/>
  <c r="M624" i="26"/>
  <c r="L624" i="26"/>
  <c r="K624" i="26"/>
  <c r="S623" i="26"/>
  <c r="R623" i="26"/>
  <c r="Q623" i="26"/>
  <c r="P623" i="26"/>
  <c r="O623" i="26"/>
  <c r="N623" i="26"/>
  <c r="M623" i="26"/>
  <c r="L623" i="26"/>
  <c r="K623" i="26"/>
  <c r="S622" i="26"/>
  <c r="R622" i="26"/>
  <c r="Q622" i="26"/>
  <c r="P622" i="26"/>
  <c r="O622" i="26"/>
  <c r="N622" i="26"/>
  <c r="M622" i="26"/>
  <c r="L622" i="26"/>
  <c r="K622" i="26"/>
  <c r="S621" i="26"/>
  <c r="R621" i="26"/>
  <c r="Q621" i="26"/>
  <c r="P621" i="26"/>
  <c r="O621" i="26"/>
  <c r="N621" i="26"/>
  <c r="M621" i="26"/>
  <c r="L621" i="26"/>
  <c r="K621" i="26"/>
  <c r="S620" i="26"/>
  <c r="R620" i="26"/>
  <c r="Q620" i="26"/>
  <c r="P620" i="26"/>
  <c r="O620" i="26"/>
  <c r="N620" i="26"/>
  <c r="M620" i="26"/>
  <c r="L620" i="26"/>
  <c r="K620" i="26"/>
  <c r="S619" i="26"/>
  <c r="R619" i="26"/>
  <c r="Q619" i="26"/>
  <c r="P619" i="26"/>
  <c r="O619" i="26"/>
  <c r="N619" i="26"/>
  <c r="M619" i="26"/>
  <c r="L619" i="26"/>
  <c r="K619" i="26"/>
  <c r="S618" i="26"/>
  <c r="R618" i="26"/>
  <c r="Q618" i="26"/>
  <c r="P618" i="26"/>
  <c r="O618" i="26"/>
  <c r="N618" i="26"/>
  <c r="M618" i="26"/>
  <c r="L618" i="26"/>
  <c r="K618" i="26"/>
  <c r="S617" i="26"/>
  <c r="R617" i="26"/>
  <c r="Q617" i="26"/>
  <c r="P617" i="26"/>
  <c r="O617" i="26"/>
  <c r="N617" i="26"/>
  <c r="M617" i="26"/>
  <c r="L617" i="26"/>
  <c r="K617" i="26"/>
  <c r="S616" i="26"/>
  <c r="R616" i="26"/>
  <c r="Q616" i="26"/>
  <c r="P616" i="26"/>
  <c r="O616" i="26"/>
  <c r="N616" i="26"/>
  <c r="M616" i="26"/>
  <c r="L616" i="26"/>
  <c r="K616" i="26"/>
  <c r="S615" i="26"/>
  <c r="R615" i="26"/>
  <c r="Q615" i="26"/>
  <c r="P615" i="26"/>
  <c r="O615" i="26"/>
  <c r="N615" i="26"/>
  <c r="M615" i="26"/>
  <c r="L615" i="26"/>
  <c r="K615" i="26"/>
  <c r="S614" i="26"/>
  <c r="R614" i="26"/>
  <c r="Q614" i="26"/>
  <c r="P614" i="26"/>
  <c r="O614" i="26"/>
  <c r="N614" i="26"/>
  <c r="M614" i="26"/>
  <c r="L614" i="26"/>
  <c r="K614" i="26"/>
  <c r="S613" i="26"/>
  <c r="R613" i="26"/>
  <c r="Q613" i="26"/>
  <c r="P613" i="26"/>
  <c r="O613" i="26"/>
  <c r="N613" i="26"/>
  <c r="M613" i="26"/>
  <c r="L613" i="26"/>
  <c r="K613" i="26"/>
  <c r="S612" i="26"/>
  <c r="R612" i="26"/>
  <c r="Q612" i="26"/>
  <c r="P612" i="26"/>
  <c r="O612" i="26"/>
  <c r="N612" i="26"/>
  <c r="M612" i="26"/>
  <c r="L612" i="26"/>
  <c r="K612" i="26"/>
  <c r="S611" i="26"/>
  <c r="R611" i="26"/>
  <c r="Q611" i="26"/>
  <c r="P611" i="26"/>
  <c r="O611" i="26"/>
  <c r="N611" i="26"/>
  <c r="M611" i="26"/>
  <c r="L611" i="26"/>
  <c r="K611" i="26"/>
  <c r="S610" i="26"/>
  <c r="R610" i="26"/>
  <c r="Q610" i="26"/>
  <c r="P610" i="26"/>
  <c r="O610" i="26"/>
  <c r="N610" i="26"/>
  <c r="M610" i="26"/>
  <c r="L610" i="26"/>
  <c r="K610" i="26"/>
  <c r="S609" i="26"/>
  <c r="R609" i="26"/>
  <c r="Q609" i="26"/>
  <c r="P609" i="26"/>
  <c r="O609" i="26"/>
  <c r="N609" i="26"/>
  <c r="M609" i="26"/>
  <c r="L609" i="26"/>
  <c r="K609" i="26"/>
  <c r="S608" i="26"/>
  <c r="R608" i="26"/>
  <c r="Q608" i="26"/>
  <c r="P608" i="26"/>
  <c r="O608" i="26"/>
  <c r="N608" i="26"/>
  <c r="M608" i="26"/>
  <c r="L608" i="26"/>
  <c r="K608" i="26"/>
  <c r="S607" i="26"/>
  <c r="R607" i="26"/>
  <c r="Q607" i="26"/>
  <c r="P607" i="26"/>
  <c r="O607" i="26"/>
  <c r="N607" i="26"/>
  <c r="M607" i="26"/>
  <c r="L607" i="26"/>
  <c r="K607" i="26"/>
  <c r="S606" i="26"/>
  <c r="R606" i="26"/>
  <c r="Q606" i="26"/>
  <c r="P606" i="26"/>
  <c r="O606" i="26"/>
  <c r="N606" i="26"/>
  <c r="M606" i="26"/>
  <c r="L606" i="26"/>
  <c r="K606" i="26"/>
  <c r="S605" i="26"/>
  <c r="R605" i="26"/>
  <c r="Q605" i="26"/>
  <c r="P605" i="26"/>
  <c r="O605" i="26"/>
  <c r="N605" i="26"/>
  <c r="M605" i="26"/>
  <c r="L605" i="26"/>
  <c r="K605" i="26"/>
  <c r="S604" i="26"/>
  <c r="R604" i="26"/>
  <c r="Q604" i="26"/>
  <c r="P604" i="26"/>
  <c r="O604" i="26"/>
  <c r="N604" i="26"/>
  <c r="M604" i="26"/>
  <c r="L604" i="26"/>
  <c r="K604" i="26"/>
  <c r="S603" i="26"/>
  <c r="R603" i="26"/>
  <c r="Q603" i="26"/>
  <c r="P603" i="26"/>
  <c r="O603" i="26"/>
  <c r="N603" i="26"/>
  <c r="M603" i="26"/>
  <c r="L603" i="26"/>
  <c r="K603" i="26"/>
  <c r="S602" i="26"/>
  <c r="R602" i="26"/>
  <c r="Q602" i="26"/>
  <c r="P602" i="26"/>
  <c r="O602" i="26"/>
  <c r="N602" i="26"/>
  <c r="M602" i="26"/>
  <c r="L602" i="26"/>
  <c r="K602" i="26"/>
  <c r="S601" i="26"/>
  <c r="R601" i="26"/>
  <c r="Q601" i="26"/>
  <c r="P601" i="26"/>
  <c r="O601" i="26"/>
  <c r="N601" i="26"/>
  <c r="M601" i="26"/>
  <c r="L601" i="26"/>
  <c r="K601" i="26"/>
  <c r="S600" i="26"/>
  <c r="R600" i="26"/>
  <c r="Q600" i="26"/>
  <c r="P600" i="26"/>
  <c r="O600" i="26"/>
  <c r="N600" i="26"/>
  <c r="M600" i="26"/>
  <c r="L600" i="26"/>
  <c r="K600" i="26"/>
  <c r="S599" i="26"/>
  <c r="R599" i="26"/>
  <c r="Q599" i="26"/>
  <c r="P599" i="26"/>
  <c r="O599" i="26"/>
  <c r="N599" i="26"/>
  <c r="M599" i="26"/>
  <c r="L599" i="26"/>
  <c r="K599" i="26"/>
  <c r="S598" i="26"/>
  <c r="R598" i="26"/>
  <c r="Q598" i="26"/>
  <c r="P598" i="26"/>
  <c r="O598" i="26"/>
  <c r="N598" i="26"/>
  <c r="M598" i="26"/>
  <c r="L598" i="26"/>
  <c r="K598" i="26"/>
  <c r="S597" i="26"/>
  <c r="R597" i="26"/>
  <c r="Q597" i="26"/>
  <c r="P597" i="26"/>
  <c r="O597" i="26"/>
  <c r="N597" i="26"/>
  <c r="M597" i="26"/>
  <c r="L597" i="26"/>
  <c r="K597" i="26"/>
  <c r="S596" i="26"/>
  <c r="R596" i="26"/>
  <c r="Q596" i="26"/>
  <c r="P596" i="26"/>
  <c r="O596" i="26"/>
  <c r="N596" i="26"/>
  <c r="M596" i="26"/>
  <c r="L596" i="26"/>
  <c r="K596" i="26"/>
  <c r="S595" i="26"/>
  <c r="R595" i="26"/>
  <c r="Q595" i="26"/>
  <c r="P595" i="26"/>
  <c r="O595" i="26"/>
  <c r="N595" i="26"/>
  <c r="M595" i="26"/>
  <c r="L595" i="26"/>
  <c r="K595" i="26"/>
  <c r="S594" i="26"/>
  <c r="R594" i="26"/>
  <c r="Q594" i="26"/>
  <c r="P594" i="26"/>
  <c r="O594" i="26"/>
  <c r="N594" i="26"/>
  <c r="M594" i="26"/>
  <c r="L594" i="26"/>
  <c r="K594" i="26"/>
  <c r="S593" i="26"/>
  <c r="R593" i="26"/>
  <c r="Q593" i="26"/>
  <c r="P593" i="26"/>
  <c r="O593" i="26"/>
  <c r="N593" i="26"/>
  <c r="M593" i="26"/>
  <c r="L593" i="26"/>
  <c r="K593" i="26"/>
  <c r="S592" i="26"/>
  <c r="R592" i="26"/>
  <c r="Q592" i="26"/>
  <c r="P592" i="26"/>
  <c r="O592" i="26"/>
  <c r="N592" i="26"/>
  <c r="M592" i="26"/>
  <c r="L592" i="26"/>
  <c r="K592" i="26"/>
  <c r="S591" i="26"/>
  <c r="R591" i="26"/>
  <c r="Q591" i="26"/>
  <c r="P591" i="26"/>
  <c r="O591" i="26"/>
  <c r="N591" i="26"/>
  <c r="M591" i="26"/>
  <c r="L591" i="26"/>
  <c r="K591" i="26"/>
  <c r="S590" i="26"/>
  <c r="R590" i="26"/>
  <c r="Q590" i="26"/>
  <c r="P590" i="26"/>
  <c r="O590" i="26"/>
  <c r="N590" i="26"/>
  <c r="M590" i="26"/>
  <c r="L590" i="26"/>
  <c r="K590" i="26"/>
  <c r="S589" i="26"/>
  <c r="R589" i="26"/>
  <c r="Q589" i="26"/>
  <c r="P589" i="26"/>
  <c r="O589" i="26"/>
  <c r="N589" i="26"/>
  <c r="M589" i="26"/>
  <c r="L589" i="26"/>
  <c r="K589" i="26"/>
  <c r="S588" i="26"/>
  <c r="R588" i="26"/>
  <c r="Q588" i="26"/>
  <c r="P588" i="26"/>
  <c r="O588" i="26"/>
  <c r="N588" i="26"/>
  <c r="M588" i="26"/>
  <c r="L588" i="26"/>
  <c r="K588" i="26"/>
  <c r="S587" i="26"/>
  <c r="R587" i="26"/>
  <c r="Q587" i="26"/>
  <c r="P587" i="26"/>
  <c r="O587" i="26"/>
  <c r="N587" i="26"/>
  <c r="M587" i="26"/>
  <c r="L587" i="26"/>
  <c r="K587" i="26"/>
  <c r="S586" i="26"/>
  <c r="R586" i="26"/>
  <c r="Q586" i="26"/>
  <c r="P586" i="26"/>
  <c r="O586" i="26"/>
  <c r="N586" i="26"/>
  <c r="M586" i="26"/>
  <c r="L586" i="26"/>
  <c r="K586" i="26"/>
  <c r="S585" i="26"/>
  <c r="R585" i="26"/>
  <c r="Q585" i="26"/>
  <c r="P585" i="26"/>
  <c r="O585" i="26"/>
  <c r="N585" i="26"/>
  <c r="M585" i="26"/>
  <c r="L585" i="26"/>
  <c r="K585" i="26"/>
  <c r="S584" i="26"/>
  <c r="R584" i="26"/>
  <c r="Q584" i="26"/>
  <c r="P584" i="26"/>
  <c r="O584" i="26"/>
  <c r="N584" i="26"/>
  <c r="M584" i="26"/>
  <c r="L584" i="26"/>
  <c r="K584" i="26"/>
  <c r="S583" i="26"/>
  <c r="R583" i="26"/>
  <c r="Q583" i="26"/>
  <c r="P583" i="26"/>
  <c r="O583" i="26"/>
  <c r="N583" i="26"/>
  <c r="M583" i="26"/>
  <c r="L583" i="26"/>
  <c r="K583" i="26"/>
  <c r="S582" i="26"/>
  <c r="R582" i="26"/>
  <c r="Q582" i="26"/>
  <c r="P582" i="26"/>
  <c r="O582" i="26"/>
  <c r="N582" i="26"/>
  <c r="M582" i="26"/>
  <c r="L582" i="26"/>
  <c r="K582" i="26"/>
  <c r="S581" i="26"/>
  <c r="R581" i="26"/>
  <c r="Q581" i="26"/>
  <c r="P581" i="26"/>
  <c r="O581" i="26"/>
  <c r="N581" i="26"/>
  <c r="M581" i="26"/>
  <c r="L581" i="26"/>
  <c r="K581" i="26"/>
  <c r="S580" i="26"/>
  <c r="R580" i="26"/>
  <c r="Q580" i="26"/>
  <c r="P580" i="26"/>
  <c r="O580" i="26"/>
  <c r="N580" i="26"/>
  <c r="M580" i="26"/>
  <c r="L580" i="26"/>
  <c r="K580" i="26"/>
  <c r="S579" i="26"/>
  <c r="R579" i="26"/>
  <c r="Q579" i="26"/>
  <c r="P579" i="26"/>
  <c r="O579" i="26"/>
  <c r="N579" i="26"/>
  <c r="M579" i="26"/>
  <c r="L579" i="26"/>
  <c r="K579" i="26"/>
  <c r="S578" i="26"/>
  <c r="R578" i="26"/>
  <c r="Q578" i="26"/>
  <c r="P578" i="26"/>
  <c r="O578" i="26"/>
  <c r="N578" i="26"/>
  <c r="M578" i="26"/>
  <c r="L578" i="26"/>
  <c r="K578" i="26"/>
  <c r="S577" i="26"/>
  <c r="R577" i="26"/>
  <c r="Q577" i="26"/>
  <c r="P577" i="26"/>
  <c r="O577" i="26"/>
  <c r="N577" i="26"/>
  <c r="M577" i="26"/>
  <c r="L577" i="26"/>
  <c r="K577" i="26"/>
  <c r="S576" i="26"/>
  <c r="R576" i="26"/>
  <c r="Q576" i="26"/>
  <c r="P576" i="26"/>
  <c r="O576" i="26"/>
  <c r="N576" i="26"/>
  <c r="M576" i="26"/>
  <c r="L576" i="26"/>
  <c r="K576" i="26"/>
  <c r="S575" i="26"/>
  <c r="R575" i="26"/>
  <c r="Q575" i="26"/>
  <c r="P575" i="26"/>
  <c r="O575" i="26"/>
  <c r="N575" i="26"/>
  <c r="M575" i="26"/>
  <c r="L575" i="26"/>
  <c r="K575" i="26"/>
  <c r="S574" i="26"/>
  <c r="R574" i="26"/>
  <c r="Q574" i="26"/>
  <c r="P574" i="26"/>
  <c r="O574" i="26"/>
  <c r="N574" i="26"/>
  <c r="M574" i="26"/>
  <c r="L574" i="26"/>
  <c r="K574" i="26"/>
  <c r="S573" i="26"/>
  <c r="R573" i="26"/>
  <c r="Q573" i="26"/>
  <c r="P573" i="26"/>
  <c r="O573" i="26"/>
  <c r="N573" i="26"/>
  <c r="M573" i="26"/>
  <c r="L573" i="26"/>
  <c r="K573" i="26"/>
  <c r="S572" i="26"/>
  <c r="R572" i="26"/>
  <c r="Q572" i="26"/>
  <c r="P572" i="26"/>
  <c r="O572" i="26"/>
  <c r="N572" i="26"/>
  <c r="M572" i="26"/>
  <c r="L572" i="26"/>
  <c r="K572" i="26"/>
  <c r="S571" i="26"/>
  <c r="R571" i="26"/>
  <c r="Q571" i="26"/>
  <c r="P571" i="26"/>
  <c r="O571" i="26"/>
  <c r="N571" i="26"/>
  <c r="M571" i="26"/>
  <c r="L571" i="26"/>
  <c r="K571" i="26"/>
  <c r="S570" i="26"/>
  <c r="R570" i="26"/>
  <c r="Q570" i="26"/>
  <c r="P570" i="26"/>
  <c r="O570" i="26"/>
  <c r="N570" i="26"/>
  <c r="M570" i="26"/>
  <c r="L570" i="26"/>
  <c r="K570" i="26"/>
  <c r="S569" i="26"/>
  <c r="R569" i="26"/>
  <c r="Q569" i="26"/>
  <c r="P569" i="26"/>
  <c r="O569" i="26"/>
  <c r="N569" i="26"/>
  <c r="M569" i="26"/>
  <c r="L569" i="26"/>
  <c r="K569" i="26"/>
  <c r="S568" i="26"/>
  <c r="R568" i="26"/>
  <c r="Q568" i="26"/>
  <c r="P568" i="26"/>
  <c r="O568" i="26"/>
  <c r="N568" i="26"/>
  <c r="M568" i="26"/>
  <c r="L568" i="26"/>
  <c r="K568" i="26"/>
  <c r="S567" i="26"/>
  <c r="R567" i="26"/>
  <c r="Q567" i="26"/>
  <c r="P567" i="26"/>
  <c r="O567" i="26"/>
  <c r="N567" i="26"/>
  <c r="M567" i="26"/>
  <c r="L567" i="26"/>
  <c r="K567" i="26"/>
  <c r="S566" i="26"/>
  <c r="R566" i="26"/>
  <c r="Q566" i="26"/>
  <c r="P566" i="26"/>
  <c r="O566" i="26"/>
  <c r="N566" i="26"/>
  <c r="M566" i="26"/>
  <c r="L566" i="26"/>
  <c r="K566" i="26"/>
  <c r="S565" i="26"/>
  <c r="R565" i="26"/>
  <c r="Q565" i="26"/>
  <c r="P565" i="26"/>
  <c r="O565" i="26"/>
  <c r="N565" i="26"/>
  <c r="M565" i="26"/>
  <c r="L565" i="26"/>
  <c r="K565" i="26"/>
  <c r="S564" i="26"/>
  <c r="R564" i="26"/>
  <c r="Q564" i="26"/>
  <c r="P564" i="26"/>
  <c r="O564" i="26"/>
  <c r="N564" i="26"/>
  <c r="M564" i="26"/>
  <c r="L564" i="26"/>
  <c r="K564" i="26"/>
  <c r="S563" i="26"/>
  <c r="R563" i="26"/>
  <c r="Q563" i="26"/>
  <c r="P563" i="26"/>
  <c r="O563" i="26"/>
  <c r="N563" i="26"/>
  <c r="M563" i="26"/>
  <c r="L563" i="26"/>
  <c r="K563" i="26"/>
  <c r="S562" i="26"/>
  <c r="R562" i="26"/>
  <c r="Q562" i="26"/>
  <c r="P562" i="26"/>
  <c r="O562" i="26"/>
  <c r="N562" i="26"/>
  <c r="M562" i="26"/>
  <c r="L562" i="26"/>
  <c r="K562" i="26"/>
  <c r="S561" i="26"/>
  <c r="R561" i="26"/>
  <c r="Q561" i="26"/>
  <c r="P561" i="26"/>
  <c r="O561" i="26"/>
  <c r="N561" i="26"/>
  <c r="M561" i="26"/>
  <c r="L561" i="26"/>
  <c r="K561" i="26"/>
  <c r="S560" i="26"/>
  <c r="R560" i="26"/>
  <c r="Q560" i="26"/>
  <c r="P560" i="26"/>
  <c r="O560" i="26"/>
  <c r="N560" i="26"/>
  <c r="M560" i="26"/>
  <c r="L560" i="26"/>
  <c r="K560" i="26"/>
  <c r="S559" i="26"/>
  <c r="R559" i="26"/>
  <c r="Q559" i="26"/>
  <c r="P559" i="26"/>
  <c r="O559" i="26"/>
  <c r="N559" i="26"/>
  <c r="M559" i="26"/>
  <c r="L559" i="26"/>
  <c r="K559" i="26"/>
  <c r="S558" i="26"/>
  <c r="R558" i="26"/>
  <c r="Q558" i="26"/>
  <c r="P558" i="26"/>
  <c r="O558" i="26"/>
  <c r="N558" i="26"/>
  <c r="M558" i="26"/>
  <c r="L558" i="26"/>
  <c r="K558" i="26"/>
  <c r="S557" i="26"/>
  <c r="R557" i="26"/>
  <c r="Q557" i="26"/>
  <c r="P557" i="26"/>
  <c r="O557" i="26"/>
  <c r="N557" i="26"/>
  <c r="M557" i="26"/>
  <c r="L557" i="26"/>
  <c r="K557" i="26"/>
  <c r="S556" i="26"/>
  <c r="R556" i="26"/>
  <c r="Q556" i="26"/>
  <c r="P556" i="26"/>
  <c r="O556" i="26"/>
  <c r="N556" i="26"/>
  <c r="M556" i="26"/>
  <c r="L556" i="26"/>
  <c r="K556" i="26"/>
  <c r="S555" i="26"/>
  <c r="R555" i="26"/>
  <c r="Q555" i="26"/>
  <c r="P555" i="26"/>
  <c r="O555" i="26"/>
  <c r="N555" i="26"/>
  <c r="M555" i="26"/>
  <c r="L555" i="26"/>
  <c r="K555" i="26"/>
  <c r="S554" i="26"/>
  <c r="R554" i="26"/>
  <c r="Q554" i="26"/>
  <c r="P554" i="26"/>
  <c r="O554" i="26"/>
  <c r="N554" i="26"/>
  <c r="M554" i="26"/>
  <c r="L554" i="26"/>
  <c r="K554" i="26"/>
  <c r="S553" i="26"/>
  <c r="R553" i="26"/>
  <c r="Q553" i="26"/>
  <c r="P553" i="26"/>
  <c r="O553" i="26"/>
  <c r="N553" i="26"/>
  <c r="M553" i="26"/>
  <c r="L553" i="26"/>
  <c r="K553" i="26"/>
  <c r="S552" i="26"/>
  <c r="R552" i="26"/>
  <c r="Q552" i="26"/>
  <c r="P552" i="26"/>
  <c r="O552" i="26"/>
  <c r="N552" i="26"/>
  <c r="M552" i="26"/>
  <c r="L552" i="26"/>
  <c r="K552" i="26"/>
  <c r="S551" i="26"/>
  <c r="R551" i="26"/>
  <c r="Q551" i="26"/>
  <c r="P551" i="26"/>
  <c r="O551" i="26"/>
  <c r="N551" i="26"/>
  <c r="M551" i="26"/>
  <c r="L551" i="26"/>
  <c r="K551" i="26"/>
  <c r="S550" i="26"/>
  <c r="R550" i="26"/>
  <c r="Q550" i="26"/>
  <c r="P550" i="26"/>
  <c r="O550" i="26"/>
  <c r="N550" i="26"/>
  <c r="M550" i="26"/>
  <c r="L550" i="26"/>
  <c r="K550" i="26"/>
  <c r="S549" i="26"/>
  <c r="R549" i="26"/>
  <c r="Q549" i="26"/>
  <c r="P549" i="26"/>
  <c r="O549" i="26"/>
  <c r="N549" i="26"/>
  <c r="M549" i="26"/>
  <c r="L549" i="26"/>
  <c r="K549" i="26"/>
  <c r="S548" i="26"/>
  <c r="R548" i="26"/>
  <c r="Q548" i="26"/>
  <c r="P548" i="26"/>
  <c r="O548" i="26"/>
  <c r="N548" i="26"/>
  <c r="M548" i="26"/>
  <c r="L548" i="26"/>
  <c r="K548" i="26"/>
  <c r="S547" i="26"/>
  <c r="R547" i="26"/>
  <c r="Q547" i="26"/>
  <c r="P547" i="26"/>
  <c r="O547" i="26"/>
  <c r="N547" i="26"/>
  <c r="M547" i="26"/>
  <c r="L547" i="26"/>
  <c r="K547" i="26"/>
  <c r="S546" i="26"/>
  <c r="R546" i="26"/>
  <c r="Q546" i="26"/>
  <c r="P546" i="26"/>
  <c r="O546" i="26"/>
  <c r="N546" i="26"/>
  <c r="M546" i="26"/>
  <c r="L546" i="26"/>
  <c r="K546" i="26"/>
  <c r="S545" i="26"/>
  <c r="R545" i="26"/>
  <c r="Q545" i="26"/>
  <c r="P545" i="26"/>
  <c r="O545" i="26"/>
  <c r="N545" i="26"/>
  <c r="M545" i="26"/>
  <c r="L545" i="26"/>
  <c r="K545" i="26"/>
  <c r="S544" i="26"/>
  <c r="R544" i="26"/>
  <c r="Q544" i="26"/>
  <c r="P544" i="26"/>
  <c r="O544" i="26"/>
  <c r="N544" i="26"/>
  <c r="M544" i="26"/>
  <c r="L544" i="26"/>
  <c r="K544" i="26"/>
  <c r="S543" i="26"/>
  <c r="R543" i="26"/>
  <c r="Q543" i="26"/>
  <c r="P543" i="26"/>
  <c r="O543" i="26"/>
  <c r="N543" i="26"/>
  <c r="M543" i="26"/>
  <c r="L543" i="26"/>
  <c r="K543" i="26"/>
  <c r="S542" i="26"/>
  <c r="R542" i="26"/>
  <c r="Q542" i="26"/>
  <c r="P542" i="26"/>
  <c r="O542" i="26"/>
  <c r="N542" i="26"/>
  <c r="M542" i="26"/>
  <c r="L542" i="26"/>
  <c r="K542" i="26"/>
  <c r="S541" i="26"/>
  <c r="R541" i="26"/>
  <c r="Q541" i="26"/>
  <c r="P541" i="26"/>
  <c r="O541" i="26"/>
  <c r="N541" i="26"/>
  <c r="M541" i="26"/>
  <c r="L541" i="26"/>
  <c r="K541" i="26"/>
  <c r="S540" i="26"/>
  <c r="R540" i="26"/>
  <c r="Q540" i="26"/>
  <c r="P540" i="26"/>
  <c r="O540" i="26"/>
  <c r="N540" i="26"/>
  <c r="M540" i="26"/>
  <c r="L540" i="26"/>
  <c r="K540" i="26"/>
  <c r="S539" i="26"/>
  <c r="R539" i="26"/>
  <c r="Q539" i="26"/>
  <c r="P539" i="26"/>
  <c r="O539" i="26"/>
  <c r="N539" i="26"/>
  <c r="M539" i="26"/>
  <c r="L539" i="26"/>
  <c r="K539" i="26"/>
  <c r="S538" i="26"/>
  <c r="R538" i="26"/>
  <c r="Q538" i="26"/>
  <c r="P538" i="26"/>
  <c r="O538" i="26"/>
  <c r="N538" i="26"/>
  <c r="M538" i="26"/>
  <c r="L538" i="26"/>
  <c r="K538" i="26"/>
  <c r="S537" i="26"/>
  <c r="R537" i="26"/>
  <c r="Q537" i="26"/>
  <c r="P537" i="26"/>
  <c r="O537" i="26"/>
  <c r="N537" i="26"/>
  <c r="M537" i="26"/>
  <c r="L537" i="26"/>
  <c r="K537" i="26"/>
  <c r="S536" i="26"/>
  <c r="R536" i="26"/>
  <c r="Q536" i="26"/>
  <c r="P536" i="26"/>
  <c r="O536" i="26"/>
  <c r="N536" i="26"/>
  <c r="M536" i="26"/>
  <c r="L536" i="26"/>
  <c r="K536" i="26"/>
  <c r="S535" i="26"/>
  <c r="R535" i="26"/>
  <c r="Q535" i="26"/>
  <c r="P535" i="26"/>
  <c r="O535" i="26"/>
  <c r="N535" i="26"/>
  <c r="M535" i="26"/>
  <c r="L535" i="26"/>
  <c r="K535" i="26"/>
  <c r="S534" i="26"/>
  <c r="R534" i="26"/>
  <c r="Q534" i="26"/>
  <c r="P534" i="26"/>
  <c r="O534" i="26"/>
  <c r="N534" i="26"/>
  <c r="M534" i="26"/>
  <c r="L534" i="26"/>
  <c r="K534" i="26"/>
  <c r="S533" i="26"/>
  <c r="R533" i="26"/>
  <c r="Q533" i="26"/>
  <c r="P533" i="26"/>
  <c r="O533" i="26"/>
  <c r="N533" i="26"/>
  <c r="M533" i="26"/>
  <c r="L533" i="26"/>
  <c r="K533" i="26"/>
  <c r="S532" i="26"/>
  <c r="R532" i="26"/>
  <c r="Q532" i="26"/>
  <c r="P532" i="26"/>
  <c r="O532" i="26"/>
  <c r="N532" i="26"/>
  <c r="M532" i="26"/>
  <c r="L532" i="26"/>
  <c r="K532" i="26"/>
  <c r="S531" i="26"/>
  <c r="R531" i="26"/>
  <c r="Q531" i="26"/>
  <c r="P531" i="26"/>
  <c r="O531" i="26"/>
  <c r="N531" i="26"/>
  <c r="M531" i="26"/>
  <c r="L531" i="26"/>
  <c r="K531" i="26"/>
  <c r="S530" i="26"/>
  <c r="R530" i="26"/>
  <c r="Q530" i="26"/>
  <c r="P530" i="26"/>
  <c r="O530" i="26"/>
  <c r="N530" i="26"/>
  <c r="M530" i="26"/>
  <c r="L530" i="26"/>
  <c r="K530" i="26"/>
  <c r="S529" i="26"/>
  <c r="R529" i="26"/>
  <c r="Q529" i="26"/>
  <c r="P529" i="26"/>
  <c r="O529" i="26"/>
  <c r="N529" i="26"/>
  <c r="M529" i="26"/>
  <c r="L529" i="26"/>
  <c r="K529" i="26"/>
  <c r="S528" i="26"/>
  <c r="R528" i="26"/>
  <c r="Q528" i="26"/>
  <c r="P528" i="26"/>
  <c r="O528" i="26"/>
  <c r="N528" i="26"/>
  <c r="M528" i="26"/>
  <c r="L528" i="26"/>
  <c r="K528" i="26"/>
  <c r="S527" i="26"/>
  <c r="R527" i="26"/>
  <c r="Q527" i="26"/>
  <c r="P527" i="26"/>
  <c r="O527" i="26"/>
  <c r="N527" i="26"/>
  <c r="M527" i="26"/>
  <c r="L527" i="26"/>
  <c r="K527" i="26"/>
  <c r="S526" i="26"/>
  <c r="R526" i="26"/>
  <c r="Q526" i="26"/>
  <c r="P526" i="26"/>
  <c r="O526" i="26"/>
  <c r="N526" i="26"/>
  <c r="M526" i="26"/>
  <c r="L526" i="26"/>
  <c r="K526" i="26"/>
  <c r="S525" i="26"/>
  <c r="R525" i="26"/>
  <c r="Q525" i="26"/>
  <c r="P525" i="26"/>
  <c r="O525" i="26"/>
  <c r="N525" i="26"/>
  <c r="M525" i="26"/>
  <c r="L525" i="26"/>
  <c r="K525" i="26"/>
  <c r="S524" i="26"/>
  <c r="R524" i="26"/>
  <c r="Q524" i="26"/>
  <c r="P524" i="26"/>
  <c r="O524" i="26"/>
  <c r="N524" i="26"/>
  <c r="M524" i="26"/>
  <c r="L524" i="26"/>
  <c r="K524" i="26"/>
  <c r="S523" i="26"/>
  <c r="R523" i="26"/>
  <c r="Q523" i="26"/>
  <c r="P523" i="26"/>
  <c r="O523" i="26"/>
  <c r="N523" i="26"/>
  <c r="M523" i="26"/>
  <c r="L523" i="26"/>
  <c r="K523" i="26"/>
  <c r="S522" i="26"/>
  <c r="R522" i="26"/>
  <c r="Q522" i="26"/>
  <c r="P522" i="26"/>
  <c r="O522" i="26"/>
  <c r="N522" i="26"/>
  <c r="M522" i="26"/>
  <c r="L522" i="26"/>
  <c r="K522" i="26"/>
  <c r="S521" i="26"/>
  <c r="R521" i="26"/>
  <c r="Q521" i="26"/>
  <c r="P521" i="26"/>
  <c r="O521" i="26"/>
  <c r="N521" i="26"/>
  <c r="M521" i="26"/>
  <c r="L521" i="26"/>
  <c r="K521" i="26"/>
  <c r="S520" i="26"/>
  <c r="R520" i="26"/>
  <c r="Q520" i="26"/>
  <c r="P520" i="26"/>
  <c r="O520" i="26"/>
  <c r="N520" i="26"/>
  <c r="M520" i="26"/>
  <c r="L520" i="26"/>
  <c r="K520" i="26"/>
  <c r="S519" i="26"/>
  <c r="R519" i="26"/>
  <c r="Q519" i="26"/>
  <c r="P519" i="26"/>
  <c r="O519" i="26"/>
  <c r="N519" i="26"/>
  <c r="M519" i="26"/>
  <c r="L519" i="26"/>
  <c r="K519" i="26"/>
  <c r="S518" i="26"/>
  <c r="R518" i="26"/>
  <c r="Q518" i="26"/>
  <c r="P518" i="26"/>
  <c r="O518" i="26"/>
  <c r="N518" i="26"/>
  <c r="M518" i="26"/>
  <c r="L518" i="26"/>
  <c r="K518" i="26"/>
  <c r="S517" i="26"/>
  <c r="R517" i="26"/>
  <c r="Q517" i="26"/>
  <c r="P517" i="26"/>
  <c r="O517" i="26"/>
  <c r="N517" i="26"/>
  <c r="M517" i="26"/>
  <c r="L517" i="26"/>
  <c r="K517" i="26"/>
  <c r="S516" i="26"/>
  <c r="R516" i="26"/>
  <c r="Q516" i="26"/>
  <c r="P516" i="26"/>
  <c r="O516" i="26"/>
  <c r="N516" i="26"/>
  <c r="M516" i="26"/>
  <c r="L516" i="26"/>
  <c r="K516" i="26"/>
  <c r="S515" i="26"/>
  <c r="R515" i="26"/>
  <c r="Q515" i="26"/>
  <c r="P515" i="26"/>
  <c r="O515" i="26"/>
  <c r="N515" i="26"/>
  <c r="M515" i="26"/>
  <c r="L515" i="26"/>
  <c r="K515" i="26"/>
  <c r="S514" i="26"/>
  <c r="R514" i="26"/>
  <c r="Q514" i="26"/>
  <c r="P514" i="26"/>
  <c r="O514" i="26"/>
  <c r="N514" i="26"/>
  <c r="M514" i="26"/>
  <c r="L514" i="26"/>
  <c r="K514" i="26"/>
  <c r="S513" i="26"/>
  <c r="R513" i="26"/>
  <c r="Q513" i="26"/>
  <c r="P513" i="26"/>
  <c r="O513" i="26"/>
  <c r="N513" i="26"/>
  <c r="M513" i="26"/>
  <c r="L513" i="26"/>
  <c r="K513" i="26"/>
  <c r="S512" i="26"/>
  <c r="R512" i="26"/>
  <c r="Q512" i="26"/>
  <c r="P512" i="26"/>
  <c r="O512" i="26"/>
  <c r="N512" i="26"/>
  <c r="M512" i="26"/>
  <c r="L512" i="26"/>
  <c r="K512" i="26"/>
  <c r="S511" i="26"/>
  <c r="R511" i="26"/>
  <c r="Q511" i="26"/>
  <c r="P511" i="26"/>
  <c r="O511" i="26"/>
  <c r="N511" i="26"/>
  <c r="M511" i="26"/>
  <c r="L511" i="26"/>
  <c r="K511" i="26"/>
  <c r="S510" i="26"/>
  <c r="R510" i="26"/>
  <c r="Q510" i="26"/>
  <c r="P510" i="26"/>
  <c r="O510" i="26"/>
  <c r="N510" i="26"/>
  <c r="M510" i="26"/>
  <c r="L510" i="26"/>
  <c r="K510" i="26"/>
  <c r="S508" i="26"/>
  <c r="R508" i="26"/>
  <c r="Q508" i="26"/>
  <c r="P508" i="26"/>
  <c r="O508" i="26"/>
  <c r="N508" i="26"/>
  <c r="M508" i="26"/>
  <c r="L508" i="26"/>
  <c r="K508" i="26"/>
  <c r="S507" i="26"/>
  <c r="R507" i="26"/>
  <c r="Q507" i="26"/>
  <c r="P507" i="26"/>
  <c r="O507" i="26"/>
  <c r="N507" i="26"/>
  <c r="M507" i="26"/>
  <c r="L507" i="26"/>
  <c r="K507" i="26"/>
  <c r="S506" i="26"/>
  <c r="R506" i="26"/>
  <c r="Q506" i="26"/>
  <c r="P506" i="26"/>
  <c r="O506" i="26"/>
  <c r="N506" i="26"/>
  <c r="M506" i="26"/>
  <c r="L506" i="26"/>
  <c r="K506" i="26"/>
  <c r="S505" i="26"/>
  <c r="R505" i="26"/>
  <c r="Q505" i="26"/>
  <c r="P505" i="26"/>
  <c r="O505" i="26"/>
  <c r="N505" i="26"/>
  <c r="M505" i="26"/>
  <c r="L505" i="26"/>
  <c r="K505" i="26"/>
  <c r="S504" i="26"/>
  <c r="R504" i="26"/>
  <c r="Q504" i="26"/>
  <c r="P504" i="26"/>
  <c r="O504" i="26"/>
  <c r="N504" i="26"/>
  <c r="M504" i="26"/>
  <c r="L504" i="26"/>
  <c r="K504" i="26"/>
  <c r="S503" i="26"/>
  <c r="R503" i="26"/>
  <c r="Q503" i="26"/>
  <c r="P503" i="26"/>
  <c r="O503" i="26"/>
  <c r="N503" i="26"/>
  <c r="M503" i="26"/>
  <c r="L503" i="26"/>
  <c r="K503" i="26"/>
  <c r="S502" i="26"/>
  <c r="R502" i="26"/>
  <c r="Q502" i="26"/>
  <c r="P502" i="26"/>
  <c r="O502" i="26"/>
  <c r="N502" i="26"/>
  <c r="M502" i="26"/>
  <c r="L502" i="26"/>
  <c r="K502" i="26"/>
  <c r="S501" i="26"/>
  <c r="R501" i="26"/>
  <c r="Q501" i="26"/>
  <c r="P501" i="26"/>
  <c r="O501" i="26"/>
  <c r="N501" i="26"/>
  <c r="M501" i="26"/>
  <c r="L501" i="26"/>
  <c r="K501" i="26"/>
  <c r="S500" i="26"/>
  <c r="R500" i="26"/>
  <c r="Q500" i="26"/>
  <c r="P500" i="26"/>
  <c r="O500" i="26"/>
  <c r="N500" i="26"/>
  <c r="M500" i="26"/>
  <c r="L500" i="26"/>
  <c r="K500" i="26"/>
  <c r="S499" i="26"/>
  <c r="R499" i="26"/>
  <c r="Q499" i="26"/>
  <c r="P499" i="26"/>
  <c r="O499" i="26"/>
  <c r="N499" i="26"/>
  <c r="M499" i="26"/>
  <c r="L499" i="26"/>
  <c r="K499" i="26"/>
  <c r="S498" i="26"/>
  <c r="R498" i="26"/>
  <c r="Q498" i="26"/>
  <c r="P498" i="26"/>
  <c r="O498" i="26"/>
  <c r="N498" i="26"/>
  <c r="M498" i="26"/>
  <c r="L498" i="26"/>
  <c r="K498" i="26"/>
  <c r="S497" i="26"/>
  <c r="R497" i="26"/>
  <c r="Q497" i="26"/>
  <c r="P497" i="26"/>
  <c r="O497" i="26"/>
  <c r="N497" i="26"/>
  <c r="M497" i="26"/>
  <c r="L497" i="26"/>
  <c r="K497" i="26"/>
  <c r="S496" i="26"/>
  <c r="R496" i="26"/>
  <c r="Q496" i="26"/>
  <c r="P496" i="26"/>
  <c r="O496" i="26"/>
  <c r="N496" i="26"/>
  <c r="M496" i="26"/>
  <c r="L496" i="26"/>
  <c r="K496" i="26"/>
  <c r="S495" i="26"/>
  <c r="R495" i="26"/>
  <c r="Q495" i="26"/>
  <c r="P495" i="26"/>
  <c r="O495" i="26"/>
  <c r="N495" i="26"/>
  <c r="M495" i="26"/>
  <c r="L495" i="26"/>
  <c r="K495" i="26"/>
  <c r="S494" i="26"/>
  <c r="R494" i="26"/>
  <c r="Q494" i="26"/>
  <c r="P494" i="26"/>
  <c r="O494" i="26"/>
  <c r="N494" i="26"/>
  <c r="M494" i="26"/>
  <c r="L494" i="26"/>
  <c r="K494" i="26"/>
  <c r="S493" i="26"/>
  <c r="R493" i="26"/>
  <c r="Q493" i="26"/>
  <c r="P493" i="26"/>
  <c r="O493" i="26"/>
  <c r="N493" i="26"/>
  <c r="M493" i="26"/>
  <c r="L493" i="26"/>
  <c r="K493" i="26"/>
  <c r="S492" i="26"/>
  <c r="R492" i="26"/>
  <c r="Q492" i="26"/>
  <c r="P492" i="26"/>
  <c r="O492" i="26"/>
  <c r="N492" i="26"/>
  <c r="M492" i="26"/>
  <c r="L492" i="26"/>
  <c r="K492" i="26"/>
  <c r="S491" i="26"/>
  <c r="R491" i="26"/>
  <c r="Q491" i="26"/>
  <c r="P491" i="26"/>
  <c r="O491" i="26"/>
  <c r="N491" i="26"/>
  <c r="M491" i="26"/>
  <c r="L491" i="26"/>
  <c r="K491" i="26"/>
  <c r="S490" i="26"/>
  <c r="R490" i="26"/>
  <c r="Q490" i="26"/>
  <c r="P490" i="26"/>
  <c r="O490" i="26"/>
  <c r="N490" i="26"/>
  <c r="M490" i="26"/>
  <c r="L490" i="26"/>
  <c r="K490" i="26"/>
  <c r="S489" i="26"/>
  <c r="R489" i="26"/>
  <c r="Q489" i="26"/>
  <c r="P489" i="26"/>
  <c r="O489" i="26"/>
  <c r="N489" i="26"/>
  <c r="M489" i="26"/>
  <c r="L489" i="26"/>
  <c r="K489" i="26"/>
  <c r="S488" i="26"/>
  <c r="R488" i="26"/>
  <c r="Q488" i="26"/>
  <c r="P488" i="26"/>
  <c r="O488" i="26"/>
  <c r="N488" i="26"/>
  <c r="M488" i="26"/>
  <c r="L488" i="26"/>
  <c r="K488" i="26"/>
  <c r="S487" i="26"/>
  <c r="R487" i="26"/>
  <c r="Q487" i="26"/>
  <c r="P487" i="26"/>
  <c r="O487" i="26"/>
  <c r="N487" i="26"/>
  <c r="M487" i="26"/>
  <c r="L487" i="26"/>
  <c r="K487" i="26"/>
  <c r="S486" i="26"/>
  <c r="R486" i="26"/>
  <c r="Q486" i="26"/>
  <c r="P486" i="26"/>
  <c r="O486" i="26"/>
  <c r="N486" i="26"/>
  <c r="M486" i="26"/>
  <c r="L486" i="26"/>
  <c r="K486" i="26"/>
  <c r="S485" i="26"/>
  <c r="R485" i="26"/>
  <c r="Q485" i="26"/>
  <c r="P485" i="26"/>
  <c r="O485" i="26"/>
  <c r="N485" i="26"/>
  <c r="M485" i="26"/>
  <c r="L485" i="26"/>
  <c r="K485" i="26"/>
  <c r="S484" i="26"/>
  <c r="R484" i="26"/>
  <c r="Q484" i="26"/>
  <c r="P484" i="26"/>
  <c r="O484" i="26"/>
  <c r="N484" i="26"/>
  <c r="M484" i="26"/>
  <c r="L484" i="26"/>
  <c r="K484" i="26"/>
  <c r="S483" i="26"/>
  <c r="R483" i="26"/>
  <c r="Q483" i="26"/>
  <c r="P483" i="26"/>
  <c r="O483" i="26"/>
  <c r="N483" i="26"/>
  <c r="M483" i="26"/>
  <c r="L483" i="26"/>
  <c r="K483" i="26"/>
  <c r="S482" i="26"/>
  <c r="R482" i="26"/>
  <c r="Q482" i="26"/>
  <c r="P482" i="26"/>
  <c r="O482" i="26"/>
  <c r="N482" i="26"/>
  <c r="M482" i="26"/>
  <c r="L482" i="26"/>
  <c r="K482" i="26"/>
  <c r="S481" i="26"/>
  <c r="R481" i="26"/>
  <c r="Q481" i="26"/>
  <c r="P481" i="26"/>
  <c r="O481" i="26"/>
  <c r="N481" i="26"/>
  <c r="M481" i="26"/>
  <c r="L481" i="26"/>
  <c r="K481" i="26"/>
  <c r="S480" i="26"/>
  <c r="R480" i="26"/>
  <c r="Q480" i="26"/>
  <c r="P480" i="26"/>
  <c r="O480" i="26"/>
  <c r="N480" i="26"/>
  <c r="M480" i="26"/>
  <c r="L480" i="26"/>
  <c r="K480" i="26"/>
  <c r="S479" i="26"/>
  <c r="R479" i="26"/>
  <c r="Q479" i="26"/>
  <c r="P479" i="26"/>
  <c r="O479" i="26"/>
  <c r="N479" i="26"/>
  <c r="M479" i="26"/>
  <c r="L479" i="26"/>
  <c r="K479" i="26"/>
  <c r="S478" i="26"/>
  <c r="R478" i="26"/>
  <c r="Q478" i="26"/>
  <c r="P478" i="26"/>
  <c r="O478" i="26"/>
  <c r="N478" i="26"/>
  <c r="M478" i="26"/>
  <c r="L478" i="26"/>
  <c r="K478" i="26"/>
  <c r="S477" i="26"/>
  <c r="R477" i="26"/>
  <c r="Q477" i="26"/>
  <c r="P477" i="26"/>
  <c r="O477" i="26"/>
  <c r="N477" i="26"/>
  <c r="M477" i="26"/>
  <c r="L477" i="26"/>
  <c r="K477" i="26"/>
  <c r="S476" i="26"/>
  <c r="R476" i="26"/>
  <c r="Q476" i="26"/>
  <c r="P476" i="26"/>
  <c r="O476" i="26"/>
  <c r="N476" i="26"/>
  <c r="M476" i="26"/>
  <c r="L476" i="26"/>
  <c r="K476" i="26"/>
  <c r="S475" i="26"/>
  <c r="R475" i="26"/>
  <c r="Q475" i="26"/>
  <c r="P475" i="26"/>
  <c r="O475" i="26"/>
  <c r="N475" i="26"/>
  <c r="M475" i="26"/>
  <c r="L475" i="26"/>
  <c r="K475" i="26"/>
  <c r="S474" i="26"/>
  <c r="R474" i="26"/>
  <c r="Q474" i="26"/>
  <c r="P474" i="26"/>
  <c r="O474" i="26"/>
  <c r="N474" i="26"/>
  <c r="M474" i="26"/>
  <c r="L474" i="26"/>
  <c r="K474" i="26"/>
  <c r="S473" i="26"/>
  <c r="R473" i="26"/>
  <c r="Q473" i="26"/>
  <c r="P473" i="26"/>
  <c r="O473" i="26"/>
  <c r="N473" i="26"/>
  <c r="M473" i="26"/>
  <c r="L473" i="26"/>
  <c r="K473" i="26"/>
  <c r="S472" i="26"/>
  <c r="R472" i="26"/>
  <c r="Q472" i="26"/>
  <c r="P472" i="26"/>
  <c r="O472" i="26"/>
  <c r="N472" i="26"/>
  <c r="M472" i="26"/>
  <c r="L472" i="26"/>
  <c r="K472" i="26"/>
  <c r="S471" i="26"/>
  <c r="R471" i="26"/>
  <c r="Q471" i="26"/>
  <c r="P471" i="26"/>
  <c r="O471" i="26"/>
  <c r="N471" i="26"/>
  <c r="M471" i="26"/>
  <c r="L471" i="26"/>
  <c r="K471" i="26"/>
  <c r="S470" i="26"/>
  <c r="R470" i="26"/>
  <c r="Q470" i="26"/>
  <c r="P470" i="26"/>
  <c r="O470" i="26"/>
  <c r="N470" i="26"/>
  <c r="M470" i="26"/>
  <c r="L470" i="26"/>
  <c r="K470" i="26"/>
  <c r="S469" i="26"/>
  <c r="R469" i="26"/>
  <c r="Q469" i="26"/>
  <c r="P469" i="26"/>
  <c r="O469" i="26"/>
  <c r="N469" i="26"/>
  <c r="M469" i="26"/>
  <c r="L469" i="26"/>
  <c r="K469" i="26"/>
  <c r="S468" i="26"/>
  <c r="R468" i="26"/>
  <c r="Q468" i="26"/>
  <c r="P468" i="26"/>
  <c r="O468" i="26"/>
  <c r="N468" i="26"/>
  <c r="M468" i="26"/>
  <c r="L468" i="26"/>
  <c r="K468" i="26"/>
  <c r="S467" i="26"/>
  <c r="R467" i="26"/>
  <c r="Q467" i="26"/>
  <c r="P467" i="26"/>
  <c r="O467" i="26"/>
  <c r="N467" i="26"/>
  <c r="M467" i="26"/>
  <c r="L467" i="26"/>
  <c r="K467" i="26"/>
  <c r="S466" i="26"/>
  <c r="R466" i="26"/>
  <c r="Q466" i="26"/>
  <c r="P466" i="26"/>
  <c r="O466" i="26"/>
  <c r="N466" i="26"/>
  <c r="M466" i="26"/>
  <c r="L466" i="26"/>
  <c r="K466" i="26"/>
  <c r="S465" i="26"/>
  <c r="R465" i="26"/>
  <c r="Q465" i="26"/>
  <c r="P465" i="26"/>
  <c r="O465" i="26"/>
  <c r="N465" i="26"/>
  <c r="M465" i="26"/>
  <c r="L465" i="26"/>
  <c r="K465" i="26"/>
  <c r="S464" i="26"/>
  <c r="R464" i="26"/>
  <c r="Q464" i="26"/>
  <c r="P464" i="26"/>
  <c r="O464" i="26"/>
  <c r="N464" i="26"/>
  <c r="M464" i="26"/>
  <c r="L464" i="26"/>
  <c r="K464" i="26"/>
  <c r="S463" i="26"/>
  <c r="R463" i="26"/>
  <c r="Q463" i="26"/>
  <c r="P463" i="26"/>
  <c r="O463" i="26"/>
  <c r="N463" i="26"/>
  <c r="M463" i="26"/>
  <c r="L463" i="26"/>
  <c r="K463" i="26"/>
  <c r="S462" i="26"/>
  <c r="R462" i="26"/>
  <c r="Q462" i="26"/>
  <c r="P462" i="26"/>
  <c r="O462" i="26"/>
  <c r="N462" i="26"/>
  <c r="M462" i="26"/>
  <c r="L462" i="26"/>
  <c r="K462" i="26"/>
  <c r="S461" i="26"/>
  <c r="R461" i="26"/>
  <c r="Q461" i="26"/>
  <c r="P461" i="26"/>
  <c r="O461" i="26"/>
  <c r="N461" i="26"/>
  <c r="M461" i="26"/>
  <c r="L461" i="26"/>
  <c r="K461" i="26"/>
  <c r="S460" i="26"/>
  <c r="R460" i="26"/>
  <c r="Q460" i="26"/>
  <c r="P460" i="26"/>
  <c r="O460" i="26"/>
  <c r="N460" i="26"/>
  <c r="M460" i="26"/>
  <c r="L460" i="26"/>
  <c r="K460" i="26"/>
  <c r="S459" i="26"/>
  <c r="R459" i="26"/>
  <c r="Q459" i="26"/>
  <c r="P459" i="26"/>
  <c r="O459" i="26"/>
  <c r="N459" i="26"/>
  <c r="M459" i="26"/>
  <c r="L459" i="26"/>
  <c r="K459" i="26"/>
  <c r="S458" i="26"/>
  <c r="R458" i="26"/>
  <c r="Q458" i="26"/>
  <c r="P458" i="26"/>
  <c r="O458" i="26"/>
  <c r="N458" i="26"/>
  <c r="M458" i="26"/>
  <c r="L458" i="26"/>
  <c r="K458" i="26"/>
  <c r="S457" i="26"/>
  <c r="R457" i="26"/>
  <c r="Q457" i="26"/>
  <c r="P457" i="26"/>
  <c r="O457" i="26"/>
  <c r="N457" i="26"/>
  <c r="M457" i="26"/>
  <c r="L457" i="26"/>
  <c r="K457" i="26"/>
  <c r="S456" i="26"/>
  <c r="R456" i="26"/>
  <c r="Q456" i="26"/>
  <c r="P456" i="26"/>
  <c r="O456" i="26"/>
  <c r="N456" i="26"/>
  <c r="M456" i="26"/>
  <c r="L456" i="26"/>
  <c r="K456" i="26"/>
  <c r="S455" i="26"/>
  <c r="R455" i="26"/>
  <c r="Q455" i="26"/>
  <c r="P455" i="26"/>
  <c r="O455" i="26"/>
  <c r="N455" i="26"/>
  <c r="M455" i="26"/>
  <c r="L455" i="26"/>
  <c r="K455" i="26"/>
  <c r="S454" i="26"/>
  <c r="R454" i="26"/>
  <c r="Q454" i="26"/>
  <c r="P454" i="26"/>
  <c r="O454" i="26"/>
  <c r="N454" i="26"/>
  <c r="M454" i="26"/>
  <c r="L454" i="26"/>
  <c r="K454" i="26"/>
  <c r="S453" i="26"/>
  <c r="R453" i="26"/>
  <c r="Q453" i="26"/>
  <c r="P453" i="26"/>
  <c r="O453" i="26"/>
  <c r="N453" i="26"/>
  <c r="M453" i="26"/>
  <c r="L453" i="26"/>
  <c r="K453" i="26"/>
  <c r="S452" i="26"/>
  <c r="R452" i="26"/>
  <c r="Q452" i="26"/>
  <c r="P452" i="26"/>
  <c r="O452" i="26"/>
  <c r="N452" i="26"/>
  <c r="M452" i="26"/>
  <c r="L452" i="26"/>
  <c r="K452" i="26"/>
  <c r="S451" i="26"/>
  <c r="R451" i="26"/>
  <c r="Q451" i="26"/>
  <c r="P451" i="26"/>
  <c r="O451" i="26"/>
  <c r="N451" i="26"/>
  <c r="M451" i="26"/>
  <c r="L451" i="26"/>
  <c r="K451" i="26"/>
  <c r="S450" i="26"/>
  <c r="R450" i="26"/>
  <c r="Q450" i="26"/>
  <c r="P450" i="26"/>
  <c r="O450" i="26"/>
  <c r="N450" i="26"/>
  <c r="M450" i="26"/>
  <c r="L450" i="26"/>
  <c r="K450" i="26"/>
  <c r="S449" i="26"/>
  <c r="R449" i="26"/>
  <c r="Q449" i="26"/>
  <c r="P449" i="26"/>
  <c r="O449" i="26"/>
  <c r="N449" i="26"/>
  <c r="M449" i="26"/>
  <c r="L449" i="26"/>
  <c r="K449" i="26"/>
  <c r="S448" i="26"/>
  <c r="R448" i="26"/>
  <c r="Q448" i="26"/>
  <c r="P448" i="26"/>
  <c r="O448" i="26"/>
  <c r="N448" i="26"/>
  <c r="M448" i="26"/>
  <c r="L448" i="26"/>
  <c r="K448" i="26"/>
  <c r="S447" i="26"/>
  <c r="R447" i="26"/>
  <c r="Q447" i="26"/>
  <c r="P447" i="26"/>
  <c r="O447" i="26"/>
  <c r="N447" i="26"/>
  <c r="M447" i="26"/>
  <c r="L447" i="26"/>
  <c r="K447" i="26"/>
  <c r="S446" i="26"/>
  <c r="R446" i="26"/>
  <c r="Q446" i="26"/>
  <c r="P446" i="26"/>
  <c r="O446" i="26"/>
  <c r="N446" i="26"/>
  <c r="M446" i="26"/>
  <c r="L446" i="26"/>
  <c r="K446" i="26"/>
  <c r="S445" i="26"/>
  <c r="R445" i="26"/>
  <c r="Q445" i="26"/>
  <c r="P445" i="26"/>
  <c r="O445" i="26"/>
  <c r="N445" i="26"/>
  <c r="M445" i="26"/>
  <c r="L445" i="26"/>
  <c r="K445" i="26"/>
  <c r="S444" i="26"/>
  <c r="R444" i="26"/>
  <c r="Q444" i="26"/>
  <c r="P444" i="26"/>
  <c r="O444" i="26"/>
  <c r="N444" i="26"/>
  <c r="M444" i="26"/>
  <c r="L444" i="26"/>
  <c r="K444" i="26"/>
  <c r="S443" i="26"/>
  <c r="R443" i="26"/>
  <c r="Q443" i="26"/>
  <c r="P443" i="26"/>
  <c r="O443" i="26"/>
  <c r="N443" i="26"/>
  <c r="M443" i="26"/>
  <c r="L443" i="26"/>
  <c r="K443" i="26"/>
  <c r="S442" i="26"/>
  <c r="R442" i="26"/>
  <c r="Q442" i="26"/>
  <c r="P442" i="26"/>
  <c r="O442" i="26"/>
  <c r="N442" i="26"/>
  <c r="M442" i="26"/>
  <c r="L442" i="26"/>
  <c r="K442" i="26"/>
  <c r="S441" i="26"/>
  <c r="R441" i="26"/>
  <c r="Q441" i="26"/>
  <c r="P441" i="26"/>
  <c r="O441" i="26"/>
  <c r="N441" i="26"/>
  <c r="M441" i="26"/>
  <c r="L441" i="26"/>
  <c r="K441" i="26"/>
  <c r="S440" i="26"/>
  <c r="R440" i="26"/>
  <c r="Q440" i="26"/>
  <c r="P440" i="26"/>
  <c r="O440" i="26"/>
  <c r="N440" i="26"/>
  <c r="M440" i="26"/>
  <c r="L440" i="26"/>
  <c r="K440" i="26"/>
  <c r="S439" i="26"/>
  <c r="R439" i="26"/>
  <c r="Q439" i="26"/>
  <c r="P439" i="26"/>
  <c r="O439" i="26"/>
  <c r="N439" i="26"/>
  <c r="M439" i="26"/>
  <c r="L439" i="26"/>
  <c r="K439" i="26"/>
  <c r="S438" i="26"/>
  <c r="R438" i="26"/>
  <c r="Q438" i="26"/>
  <c r="P438" i="26"/>
  <c r="O438" i="26"/>
  <c r="N438" i="26"/>
  <c r="M438" i="26"/>
  <c r="L438" i="26"/>
  <c r="K438" i="26"/>
  <c r="S437" i="26"/>
  <c r="R437" i="26"/>
  <c r="Q437" i="26"/>
  <c r="P437" i="26"/>
  <c r="O437" i="26"/>
  <c r="N437" i="26"/>
  <c r="M437" i="26"/>
  <c r="L437" i="26"/>
  <c r="K437" i="26"/>
  <c r="S436" i="26"/>
  <c r="R436" i="26"/>
  <c r="Q436" i="26"/>
  <c r="P436" i="26"/>
  <c r="O436" i="26"/>
  <c r="N436" i="26"/>
  <c r="M436" i="26"/>
  <c r="L436" i="26"/>
  <c r="K436" i="26"/>
  <c r="S435" i="26"/>
  <c r="R435" i="26"/>
  <c r="Q435" i="26"/>
  <c r="P435" i="26"/>
  <c r="O435" i="26"/>
  <c r="N435" i="26"/>
  <c r="M435" i="26"/>
  <c r="L435" i="26"/>
  <c r="K435" i="26"/>
  <c r="S434" i="26"/>
  <c r="R434" i="26"/>
  <c r="Q434" i="26"/>
  <c r="P434" i="26"/>
  <c r="O434" i="26"/>
  <c r="N434" i="26"/>
  <c r="M434" i="26"/>
  <c r="L434" i="26"/>
  <c r="K434" i="26"/>
  <c r="S433" i="26"/>
  <c r="R433" i="26"/>
  <c r="Q433" i="26"/>
  <c r="P433" i="26"/>
  <c r="O433" i="26"/>
  <c r="N433" i="26"/>
  <c r="M433" i="26"/>
  <c r="L433" i="26"/>
  <c r="K433" i="26"/>
  <c r="S432" i="26"/>
  <c r="R432" i="26"/>
  <c r="Q432" i="26"/>
  <c r="P432" i="26"/>
  <c r="O432" i="26"/>
  <c r="N432" i="26"/>
  <c r="M432" i="26"/>
  <c r="L432" i="26"/>
  <c r="K432" i="26"/>
  <c r="S431" i="26"/>
  <c r="R431" i="26"/>
  <c r="Q431" i="26"/>
  <c r="P431" i="26"/>
  <c r="O431" i="26"/>
  <c r="N431" i="26"/>
  <c r="M431" i="26"/>
  <c r="L431" i="26"/>
  <c r="K431" i="26"/>
  <c r="S430" i="26"/>
  <c r="R430" i="26"/>
  <c r="Q430" i="26"/>
  <c r="P430" i="26"/>
  <c r="O430" i="26"/>
  <c r="N430" i="26"/>
  <c r="M430" i="26"/>
  <c r="L430" i="26"/>
  <c r="K430" i="26"/>
  <c r="S429" i="26"/>
  <c r="R429" i="26"/>
  <c r="Q429" i="26"/>
  <c r="P429" i="26"/>
  <c r="O429" i="26"/>
  <c r="N429" i="26"/>
  <c r="M429" i="26"/>
  <c r="L429" i="26"/>
  <c r="K429" i="26"/>
  <c r="S428" i="26"/>
  <c r="R428" i="26"/>
  <c r="Q428" i="26"/>
  <c r="P428" i="26"/>
  <c r="O428" i="26"/>
  <c r="N428" i="26"/>
  <c r="M428" i="26"/>
  <c r="L428" i="26"/>
  <c r="K428" i="26"/>
  <c r="S427" i="26"/>
  <c r="R427" i="26"/>
  <c r="Q427" i="26"/>
  <c r="P427" i="26"/>
  <c r="O427" i="26"/>
  <c r="N427" i="26"/>
  <c r="M427" i="26"/>
  <c r="L427" i="26"/>
  <c r="K427" i="26"/>
  <c r="S426" i="26"/>
  <c r="R426" i="26"/>
  <c r="Q426" i="26"/>
  <c r="P426" i="26"/>
  <c r="O426" i="26"/>
  <c r="N426" i="26"/>
  <c r="M426" i="26"/>
  <c r="L426" i="26"/>
  <c r="K426" i="26"/>
  <c r="S425" i="26"/>
  <c r="R425" i="26"/>
  <c r="Q425" i="26"/>
  <c r="P425" i="26"/>
  <c r="O425" i="26"/>
  <c r="N425" i="26"/>
  <c r="M425" i="26"/>
  <c r="L425" i="26"/>
  <c r="K425" i="26"/>
  <c r="S424" i="26"/>
  <c r="R424" i="26"/>
  <c r="Q424" i="26"/>
  <c r="P424" i="26"/>
  <c r="O424" i="26"/>
  <c r="N424" i="26"/>
  <c r="M424" i="26"/>
  <c r="L424" i="26"/>
  <c r="K424" i="26"/>
  <c r="S423" i="26"/>
  <c r="R423" i="26"/>
  <c r="Q423" i="26"/>
  <c r="P423" i="26"/>
  <c r="O423" i="26"/>
  <c r="N423" i="26"/>
  <c r="M423" i="26"/>
  <c r="L423" i="26"/>
  <c r="K423" i="26"/>
  <c r="S422" i="26"/>
  <c r="R422" i="26"/>
  <c r="Q422" i="26"/>
  <c r="P422" i="26"/>
  <c r="O422" i="26"/>
  <c r="N422" i="26"/>
  <c r="M422" i="26"/>
  <c r="L422" i="26"/>
  <c r="K422" i="26"/>
  <c r="S421" i="26"/>
  <c r="R421" i="26"/>
  <c r="Q421" i="26"/>
  <c r="P421" i="26"/>
  <c r="O421" i="26"/>
  <c r="N421" i="26"/>
  <c r="M421" i="26"/>
  <c r="L421" i="26"/>
  <c r="K421" i="26"/>
  <c r="S420" i="26"/>
  <c r="R420" i="26"/>
  <c r="Q420" i="26"/>
  <c r="P420" i="26"/>
  <c r="O420" i="26"/>
  <c r="N420" i="26"/>
  <c r="M420" i="26"/>
  <c r="L420" i="26"/>
  <c r="K420" i="26"/>
  <c r="S419" i="26"/>
  <c r="R419" i="26"/>
  <c r="Q419" i="26"/>
  <c r="P419" i="26"/>
  <c r="O419" i="26"/>
  <c r="N419" i="26"/>
  <c r="M419" i="26"/>
  <c r="L419" i="26"/>
  <c r="K419" i="26"/>
  <c r="S418" i="26"/>
  <c r="R418" i="26"/>
  <c r="Q418" i="26"/>
  <c r="P418" i="26"/>
  <c r="O418" i="26"/>
  <c r="N418" i="26"/>
  <c r="M418" i="26"/>
  <c r="L418" i="26"/>
  <c r="K418" i="26"/>
  <c r="S417" i="26"/>
  <c r="R417" i="26"/>
  <c r="Q417" i="26"/>
  <c r="P417" i="26"/>
  <c r="O417" i="26"/>
  <c r="N417" i="26"/>
  <c r="M417" i="26"/>
  <c r="L417" i="26"/>
  <c r="K417" i="26"/>
  <c r="S416" i="26"/>
  <c r="R416" i="26"/>
  <c r="Q416" i="26"/>
  <c r="P416" i="26"/>
  <c r="O416" i="26"/>
  <c r="N416" i="26"/>
  <c r="M416" i="26"/>
  <c r="L416" i="26"/>
  <c r="K416" i="26"/>
  <c r="S415" i="26"/>
  <c r="R415" i="26"/>
  <c r="Q415" i="26"/>
  <c r="P415" i="26"/>
  <c r="O415" i="26"/>
  <c r="N415" i="26"/>
  <c r="M415" i="26"/>
  <c r="L415" i="26"/>
  <c r="K415" i="26"/>
  <c r="S414" i="26"/>
  <c r="R414" i="26"/>
  <c r="Q414" i="26"/>
  <c r="P414" i="26"/>
  <c r="O414" i="26"/>
  <c r="N414" i="26"/>
  <c r="M414" i="26"/>
  <c r="L414" i="26"/>
  <c r="K414" i="26"/>
  <c r="S413" i="26"/>
  <c r="R413" i="26"/>
  <c r="Q413" i="26"/>
  <c r="P413" i="26"/>
  <c r="O413" i="26"/>
  <c r="N413" i="26"/>
  <c r="M413" i="26"/>
  <c r="L413" i="26"/>
  <c r="K413" i="26"/>
  <c r="S412" i="26"/>
  <c r="R412" i="26"/>
  <c r="Q412" i="26"/>
  <c r="P412" i="26"/>
  <c r="O412" i="26"/>
  <c r="N412" i="26"/>
  <c r="M412" i="26"/>
  <c r="L412" i="26"/>
  <c r="K412" i="26"/>
  <c r="S411" i="26"/>
  <c r="R411" i="26"/>
  <c r="Q411" i="26"/>
  <c r="P411" i="26"/>
  <c r="O411" i="26"/>
  <c r="N411" i="26"/>
  <c r="M411" i="26"/>
  <c r="L411" i="26"/>
  <c r="K411" i="26"/>
  <c r="S410" i="26"/>
  <c r="R410" i="26"/>
  <c r="Q410" i="26"/>
  <c r="P410" i="26"/>
  <c r="O410" i="26"/>
  <c r="N410" i="26"/>
  <c r="M410" i="26"/>
  <c r="L410" i="26"/>
  <c r="K410" i="26"/>
  <c r="S409" i="26"/>
  <c r="R409" i="26"/>
  <c r="Q409" i="26"/>
  <c r="P409" i="26"/>
  <c r="O409" i="26"/>
  <c r="N409" i="26"/>
  <c r="M409" i="26"/>
  <c r="L409" i="26"/>
  <c r="K409" i="26"/>
  <c r="S408" i="26"/>
  <c r="R408" i="26"/>
  <c r="Q408" i="26"/>
  <c r="P408" i="26"/>
  <c r="O408" i="26"/>
  <c r="N408" i="26"/>
  <c r="M408" i="26"/>
  <c r="L408" i="26"/>
  <c r="K408" i="26"/>
  <c r="S407" i="26"/>
  <c r="R407" i="26"/>
  <c r="Q407" i="26"/>
  <c r="P407" i="26"/>
  <c r="O407" i="26"/>
  <c r="N407" i="26"/>
  <c r="M407" i="26"/>
  <c r="L407" i="26"/>
  <c r="K407" i="26"/>
  <c r="S406" i="26"/>
  <c r="R406" i="26"/>
  <c r="Q406" i="26"/>
  <c r="P406" i="26"/>
  <c r="O406" i="26"/>
  <c r="N406" i="26"/>
  <c r="M406" i="26"/>
  <c r="L406" i="26"/>
  <c r="K406" i="26"/>
  <c r="S405" i="26"/>
  <c r="R405" i="26"/>
  <c r="Q405" i="26"/>
  <c r="P405" i="26"/>
  <c r="O405" i="26"/>
  <c r="N405" i="26"/>
  <c r="M405" i="26"/>
  <c r="L405" i="26"/>
  <c r="K405" i="26"/>
  <c r="S404" i="26"/>
  <c r="R404" i="26"/>
  <c r="Q404" i="26"/>
  <c r="P404" i="26"/>
  <c r="O404" i="26"/>
  <c r="N404" i="26"/>
  <c r="M404" i="26"/>
  <c r="L404" i="26"/>
  <c r="K404" i="26"/>
  <c r="S403" i="26"/>
  <c r="R403" i="26"/>
  <c r="Q403" i="26"/>
  <c r="P403" i="26"/>
  <c r="O403" i="26"/>
  <c r="N403" i="26"/>
  <c r="M403" i="26"/>
  <c r="L403" i="26"/>
  <c r="K403" i="26"/>
  <c r="S402" i="26"/>
  <c r="R402" i="26"/>
  <c r="Q402" i="26"/>
  <c r="P402" i="26"/>
  <c r="O402" i="26"/>
  <c r="N402" i="26"/>
  <c r="M402" i="26"/>
  <c r="L402" i="26"/>
  <c r="K402" i="26"/>
  <c r="S401" i="26"/>
  <c r="R401" i="26"/>
  <c r="Q401" i="26"/>
  <c r="P401" i="26"/>
  <c r="O401" i="26"/>
  <c r="N401" i="26"/>
  <c r="M401" i="26"/>
  <c r="L401" i="26"/>
  <c r="K401" i="26"/>
  <c r="S400" i="26"/>
  <c r="R400" i="26"/>
  <c r="Q400" i="26"/>
  <c r="P400" i="26"/>
  <c r="O400" i="26"/>
  <c r="N400" i="26"/>
  <c r="M400" i="26"/>
  <c r="L400" i="26"/>
  <c r="K400" i="26"/>
  <c r="S399" i="26"/>
  <c r="R399" i="26"/>
  <c r="Q399" i="26"/>
  <c r="P399" i="26"/>
  <c r="O399" i="26"/>
  <c r="N399" i="26"/>
  <c r="M399" i="26"/>
  <c r="L399" i="26"/>
  <c r="K399" i="26"/>
  <c r="S398" i="26"/>
  <c r="R398" i="26"/>
  <c r="Q398" i="26"/>
  <c r="P398" i="26"/>
  <c r="O398" i="26"/>
  <c r="N398" i="26"/>
  <c r="M398" i="26"/>
  <c r="L398" i="26"/>
  <c r="K398" i="26"/>
  <c r="S397" i="26"/>
  <c r="R397" i="26"/>
  <c r="Q397" i="26"/>
  <c r="P397" i="26"/>
  <c r="O397" i="26"/>
  <c r="N397" i="26"/>
  <c r="M397" i="26"/>
  <c r="L397" i="26"/>
  <c r="K397" i="26"/>
  <c r="S396" i="26"/>
  <c r="R396" i="26"/>
  <c r="Q396" i="26"/>
  <c r="P396" i="26"/>
  <c r="O396" i="26"/>
  <c r="N396" i="26"/>
  <c r="M396" i="26"/>
  <c r="L396" i="26"/>
  <c r="K396" i="26"/>
  <c r="S395" i="26"/>
  <c r="R395" i="26"/>
  <c r="Q395" i="26"/>
  <c r="P395" i="26"/>
  <c r="O395" i="26"/>
  <c r="N395" i="26"/>
  <c r="M395" i="26"/>
  <c r="L395" i="26"/>
  <c r="K395" i="26"/>
  <c r="S394" i="26"/>
  <c r="R394" i="26"/>
  <c r="Q394" i="26"/>
  <c r="P394" i="26"/>
  <c r="O394" i="26"/>
  <c r="N394" i="26"/>
  <c r="M394" i="26"/>
  <c r="L394" i="26"/>
  <c r="K394" i="26"/>
  <c r="S393" i="26"/>
  <c r="R393" i="26"/>
  <c r="Q393" i="26"/>
  <c r="P393" i="26"/>
  <c r="O393" i="26"/>
  <c r="N393" i="26"/>
  <c r="M393" i="26"/>
  <c r="L393" i="26"/>
  <c r="K393" i="26"/>
  <c r="S392" i="26"/>
  <c r="R392" i="26"/>
  <c r="Q392" i="26"/>
  <c r="P392" i="26"/>
  <c r="O392" i="26"/>
  <c r="N392" i="26"/>
  <c r="M392" i="26"/>
  <c r="L392" i="26"/>
  <c r="K392" i="26"/>
  <c r="S391" i="26"/>
  <c r="R391" i="26"/>
  <c r="Q391" i="26"/>
  <c r="P391" i="26"/>
  <c r="O391" i="26"/>
  <c r="N391" i="26"/>
  <c r="M391" i="26"/>
  <c r="L391" i="26"/>
  <c r="K391" i="26"/>
  <c r="S390" i="26"/>
  <c r="R390" i="26"/>
  <c r="Q390" i="26"/>
  <c r="P390" i="26"/>
  <c r="O390" i="26"/>
  <c r="N390" i="26"/>
  <c r="M390" i="26"/>
  <c r="L390" i="26"/>
  <c r="K390" i="26"/>
  <c r="S389" i="26"/>
  <c r="R389" i="26"/>
  <c r="Q389" i="26"/>
  <c r="P389" i="26"/>
  <c r="O389" i="26"/>
  <c r="N389" i="26"/>
  <c r="M389" i="26"/>
  <c r="L389" i="26"/>
  <c r="K389" i="26"/>
  <c r="S388" i="26"/>
  <c r="R388" i="26"/>
  <c r="Q388" i="26"/>
  <c r="P388" i="26"/>
  <c r="O388" i="26"/>
  <c r="N388" i="26"/>
  <c r="M388" i="26"/>
  <c r="L388" i="26"/>
  <c r="K388" i="26"/>
  <c r="S387" i="26"/>
  <c r="R387" i="26"/>
  <c r="Q387" i="26"/>
  <c r="P387" i="26"/>
  <c r="O387" i="26"/>
  <c r="N387" i="26"/>
  <c r="M387" i="26"/>
  <c r="L387" i="26"/>
  <c r="K387" i="26"/>
  <c r="S386" i="26"/>
  <c r="R386" i="26"/>
  <c r="Q386" i="26"/>
  <c r="P386" i="26"/>
  <c r="O386" i="26"/>
  <c r="N386" i="26"/>
  <c r="M386" i="26"/>
  <c r="L386" i="26"/>
  <c r="K386" i="26"/>
  <c r="S385" i="26"/>
  <c r="R385" i="26"/>
  <c r="Q385" i="26"/>
  <c r="P385" i="26"/>
  <c r="O385" i="26"/>
  <c r="N385" i="26"/>
  <c r="M385" i="26"/>
  <c r="L385" i="26"/>
  <c r="K385" i="26"/>
  <c r="S384" i="26"/>
  <c r="R384" i="26"/>
  <c r="Q384" i="26"/>
  <c r="P384" i="26"/>
  <c r="O384" i="26"/>
  <c r="N384" i="26"/>
  <c r="M384" i="26"/>
  <c r="L384" i="26"/>
  <c r="K384" i="26"/>
  <c r="S383" i="26"/>
  <c r="R383" i="26"/>
  <c r="Q383" i="26"/>
  <c r="P383" i="26"/>
  <c r="O383" i="26"/>
  <c r="N383" i="26"/>
  <c r="M383" i="26"/>
  <c r="L383" i="26"/>
  <c r="K383" i="26"/>
  <c r="S382" i="26"/>
  <c r="R382" i="26"/>
  <c r="Q382" i="26"/>
  <c r="P382" i="26"/>
  <c r="O382" i="26"/>
  <c r="N382" i="26"/>
  <c r="M382" i="26"/>
  <c r="L382" i="26"/>
  <c r="K382" i="26"/>
  <c r="S381" i="26"/>
  <c r="R381" i="26"/>
  <c r="Q381" i="26"/>
  <c r="P381" i="26"/>
  <c r="O381" i="26"/>
  <c r="N381" i="26"/>
  <c r="M381" i="26"/>
  <c r="L381" i="26"/>
  <c r="K381" i="26"/>
  <c r="S380" i="26"/>
  <c r="R380" i="26"/>
  <c r="Q380" i="26"/>
  <c r="P380" i="26"/>
  <c r="O380" i="26"/>
  <c r="N380" i="26"/>
  <c r="M380" i="26"/>
  <c r="L380" i="26"/>
  <c r="K380" i="26"/>
  <c r="S379" i="26"/>
  <c r="R379" i="26"/>
  <c r="Q379" i="26"/>
  <c r="P379" i="26"/>
  <c r="O379" i="26"/>
  <c r="N379" i="26"/>
  <c r="M379" i="26"/>
  <c r="L379" i="26"/>
  <c r="K379" i="26"/>
  <c r="S378" i="26"/>
  <c r="R378" i="26"/>
  <c r="Q378" i="26"/>
  <c r="P378" i="26"/>
  <c r="O378" i="26"/>
  <c r="N378" i="26"/>
  <c r="M378" i="26"/>
  <c r="L378" i="26"/>
  <c r="K378" i="26"/>
  <c r="S377" i="26"/>
  <c r="R377" i="26"/>
  <c r="Q377" i="26"/>
  <c r="P377" i="26"/>
  <c r="O377" i="26"/>
  <c r="N377" i="26"/>
  <c r="M377" i="26"/>
  <c r="L377" i="26"/>
  <c r="K377" i="26"/>
  <c r="S376" i="26"/>
  <c r="R376" i="26"/>
  <c r="Q376" i="26"/>
  <c r="P376" i="26"/>
  <c r="O376" i="26"/>
  <c r="N376" i="26"/>
  <c r="M376" i="26"/>
  <c r="L376" i="26"/>
  <c r="K376" i="26"/>
  <c r="S375" i="26"/>
  <c r="R375" i="26"/>
  <c r="Q375" i="26"/>
  <c r="P375" i="26"/>
  <c r="O375" i="26"/>
  <c r="N375" i="26"/>
  <c r="M375" i="26"/>
  <c r="L375" i="26"/>
  <c r="K375" i="26"/>
  <c r="S374" i="26"/>
  <c r="R374" i="26"/>
  <c r="Q374" i="26"/>
  <c r="P374" i="26"/>
  <c r="O374" i="26"/>
  <c r="N374" i="26"/>
  <c r="M374" i="26"/>
  <c r="L374" i="26"/>
  <c r="K374" i="26"/>
  <c r="S373" i="26"/>
  <c r="R373" i="26"/>
  <c r="Q373" i="26"/>
  <c r="P373" i="26"/>
  <c r="O373" i="26"/>
  <c r="N373" i="26"/>
  <c r="M373" i="26"/>
  <c r="L373" i="26"/>
  <c r="K373" i="26"/>
  <c r="S372" i="26"/>
  <c r="R372" i="26"/>
  <c r="Q372" i="26"/>
  <c r="P372" i="26"/>
  <c r="O372" i="26"/>
  <c r="N372" i="26"/>
  <c r="M372" i="26"/>
  <c r="L372" i="26"/>
  <c r="K372" i="26"/>
  <c r="S371" i="26"/>
  <c r="R371" i="26"/>
  <c r="Q371" i="26"/>
  <c r="P371" i="26"/>
  <c r="O371" i="26"/>
  <c r="N371" i="26"/>
  <c r="M371" i="26"/>
  <c r="L371" i="26"/>
  <c r="K371" i="26"/>
  <c r="S370" i="26"/>
  <c r="R370" i="26"/>
  <c r="Q370" i="26"/>
  <c r="P370" i="26"/>
  <c r="O370" i="26"/>
  <c r="N370" i="26"/>
  <c r="M370" i="26"/>
  <c r="L370" i="26"/>
  <c r="K370" i="26"/>
  <c r="S369" i="26"/>
  <c r="R369" i="26"/>
  <c r="Q369" i="26"/>
  <c r="P369" i="26"/>
  <c r="O369" i="26"/>
  <c r="N369" i="26"/>
  <c r="M369" i="26"/>
  <c r="L369" i="26"/>
  <c r="K369" i="26"/>
  <c r="S368" i="26"/>
  <c r="R368" i="26"/>
  <c r="Q368" i="26"/>
  <c r="P368" i="26"/>
  <c r="O368" i="26"/>
  <c r="N368" i="26"/>
  <c r="M368" i="26"/>
  <c r="L368" i="26"/>
  <c r="K368" i="26"/>
  <c r="S367" i="26"/>
  <c r="R367" i="26"/>
  <c r="Q367" i="26"/>
  <c r="P367" i="26"/>
  <c r="O367" i="26"/>
  <c r="N367" i="26"/>
  <c r="M367" i="26"/>
  <c r="L367" i="26"/>
  <c r="K367" i="26"/>
  <c r="S366" i="26"/>
  <c r="R366" i="26"/>
  <c r="Q366" i="26"/>
  <c r="P366" i="26"/>
  <c r="O366" i="26"/>
  <c r="N366" i="26"/>
  <c r="M366" i="26"/>
  <c r="L366" i="26"/>
  <c r="K366" i="26"/>
  <c r="S365" i="26"/>
  <c r="R365" i="26"/>
  <c r="Q365" i="26"/>
  <c r="P365" i="26"/>
  <c r="O365" i="26"/>
  <c r="N365" i="26"/>
  <c r="M365" i="26"/>
  <c r="L365" i="26"/>
  <c r="K365" i="26"/>
  <c r="S364" i="26"/>
  <c r="R364" i="26"/>
  <c r="Q364" i="26"/>
  <c r="P364" i="26"/>
  <c r="O364" i="26"/>
  <c r="N364" i="26"/>
  <c r="M364" i="26"/>
  <c r="L364" i="26"/>
  <c r="K364" i="26"/>
  <c r="S363" i="26"/>
  <c r="R363" i="26"/>
  <c r="Q363" i="26"/>
  <c r="P363" i="26"/>
  <c r="O363" i="26"/>
  <c r="N363" i="26"/>
  <c r="M363" i="26"/>
  <c r="L363" i="26"/>
  <c r="K363" i="26"/>
  <c r="S362" i="26"/>
  <c r="R362" i="26"/>
  <c r="Q362" i="26"/>
  <c r="P362" i="26"/>
  <c r="O362" i="26"/>
  <c r="N362" i="26"/>
  <c r="M362" i="26"/>
  <c r="L362" i="26"/>
  <c r="K362" i="26"/>
  <c r="S361" i="26"/>
  <c r="R361" i="26"/>
  <c r="Q361" i="26"/>
  <c r="P361" i="26"/>
  <c r="O361" i="26"/>
  <c r="N361" i="26"/>
  <c r="M361" i="26"/>
  <c r="L361" i="26"/>
  <c r="K361" i="26"/>
  <c r="S360" i="26"/>
  <c r="R360" i="26"/>
  <c r="Q360" i="26"/>
  <c r="P360" i="26"/>
  <c r="O360" i="26"/>
  <c r="N360" i="26"/>
  <c r="M360" i="26"/>
  <c r="L360" i="26"/>
  <c r="K360" i="26"/>
  <c r="S359" i="26"/>
  <c r="R359" i="26"/>
  <c r="Q359" i="26"/>
  <c r="P359" i="26"/>
  <c r="O359" i="26"/>
  <c r="N359" i="26"/>
  <c r="M359" i="26"/>
  <c r="L359" i="26"/>
  <c r="K359" i="26"/>
  <c r="S358" i="26"/>
  <c r="R358" i="26"/>
  <c r="Q358" i="26"/>
  <c r="P358" i="26"/>
  <c r="O358" i="26"/>
  <c r="N358" i="26"/>
  <c r="M358" i="26"/>
  <c r="L358" i="26"/>
  <c r="K358" i="26"/>
  <c r="S357" i="26"/>
  <c r="R357" i="26"/>
  <c r="Q357" i="26"/>
  <c r="P357" i="26"/>
  <c r="O357" i="26"/>
  <c r="N357" i="26"/>
  <c r="M357" i="26"/>
  <c r="L357" i="26"/>
  <c r="K357" i="26"/>
  <c r="S356" i="26"/>
  <c r="R356" i="26"/>
  <c r="Q356" i="26"/>
  <c r="P356" i="26"/>
  <c r="O356" i="26"/>
  <c r="N356" i="26"/>
  <c r="M356" i="26"/>
  <c r="L356" i="26"/>
  <c r="K356" i="26"/>
  <c r="S355" i="26"/>
  <c r="R355" i="26"/>
  <c r="Q355" i="26"/>
  <c r="P355" i="26"/>
  <c r="O355" i="26"/>
  <c r="N355" i="26"/>
  <c r="M355" i="26"/>
  <c r="L355" i="26"/>
  <c r="K355" i="26"/>
  <c r="S354" i="26"/>
  <c r="R354" i="26"/>
  <c r="Q354" i="26"/>
  <c r="P354" i="26"/>
  <c r="O354" i="26"/>
  <c r="N354" i="26"/>
  <c r="M354" i="26"/>
  <c r="L354" i="26"/>
  <c r="K354" i="26"/>
  <c r="S353" i="26"/>
  <c r="R353" i="26"/>
  <c r="Q353" i="26"/>
  <c r="P353" i="26"/>
  <c r="O353" i="26"/>
  <c r="N353" i="26"/>
  <c r="M353" i="26"/>
  <c r="L353" i="26"/>
  <c r="K353" i="26"/>
  <c r="S352" i="26"/>
  <c r="R352" i="26"/>
  <c r="Q352" i="26"/>
  <c r="P352" i="26"/>
  <c r="O352" i="26"/>
  <c r="N352" i="26"/>
  <c r="M352" i="26"/>
  <c r="L352" i="26"/>
  <c r="K352" i="26"/>
  <c r="S351" i="26"/>
  <c r="R351" i="26"/>
  <c r="Q351" i="26"/>
  <c r="P351" i="26"/>
  <c r="O351" i="26"/>
  <c r="N351" i="26"/>
  <c r="M351" i="26"/>
  <c r="L351" i="26"/>
  <c r="K351" i="26"/>
  <c r="S350" i="26"/>
  <c r="R350" i="26"/>
  <c r="Q350" i="26"/>
  <c r="P350" i="26"/>
  <c r="O350" i="26"/>
  <c r="N350" i="26"/>
  <c r="M350" i="26"/>
  <c r="L350" i="26"/>
  <c r="K350" i="26"/>
  <c r="S349" i="26"/>
  <c r="R349" i="26"/>
  <c r="Q349" i="26"/>
  <c r="P349" i="26"/>
  <c r="O349" i="26"/>
  <c r="N349" i="26"/>
  <c r="M349" i="26"/>
  <c r="L349" i="26"/>
  <c r="K349" i="26"/>
  <c r="S348" i="26"/>
  <c r="R348" i="26"/>
  <c r="Q348" i="26"/>
  <c r="P348" i="26"/>
  <c r="O348" i="26"/>
  <c r="N348" i="26"/>
  <c r="M348" i="26"/>
  <c r="L348" i="26"/>
  <c r="K348" i="26"/>
  <c r="S347" i="26"/>
  <c r="R347" i="26"/>
  <c r="Q347" i="26"/>
  <c r="P347" i="26"/>
  <c r="O347" i="26"/>
  <c r="N347" i="26"/>
  <c r="M347" i="26"/>
  <c r="L347" i="26"/>
  <c r="K347" i="26"/>
  <c r="S346" i="26"/>
  <c r="R346" i="26"/>
  <c r="Q346" i="26"/>
  <c r="P346" i="26"/>
  <c r="O346" i="26"/>
  <c r="N346" i="26"/>
  <c r="M346" i="26"/>
  <c r="L346" i="26"/>
  <c r="K346" i="26"/>
  <c r="S345" i="26"/>
  <c r="R345" i="26"/>
  <c r="Q345" i="26"/>
  <c r="P345" i="26"/>
  <c r="O345" i="26"/>
  <c r="N345" i="26"/>
  <c r="M345" i="26"/>
  <c r="L345" i="26"/>
  <c r="K345" i="26"/>
  <c r="S344" i="26"/>
  <c r="R344" i="26"/>
  <c r="Q344" i="26"/>
  <c r="P344" i="26"/>
  <c r="O344" i="26"/>
  <c r="N344" i="26"/>
  <c r="M344" i="26"/>
  <c r="L344" i="26"/>
  <c r="K344" i="26"/>
  <c r="S343" i="26"/>
  <c r="R343" i="26"/>
  <c r="Q343" i="26"/>
  <c r="P343" i="26"/>
  <c r="O343" i="26"/>
  <c r="N343" i="26"/>
  <c r="M343" i="26"/>
  <c r="L343" i="26"/>
  <c r="K343" i="26"/>
  <c r="S342" i="26"/>
  <c r="R342" i="26"/>
  <c r="Q342" i="26"/>
  <c r="P342" i="26"/>
  <c r="O342" i="26"/>
  <c r="N342" i="26"/>
  <c r="M342" i="26"/>
  <c r="L342" i="26"/>
  <c r="K342" i="26"/>
  <c r="S341" i="26"/>
  <c r="R341" i="26"/>
  <c r="Q341" i="26"/>
  <c r="P341" i="26"/>
  <c r="O341" i="26"/>
  <c r="N341" i="26"/>
  <c r="M341" i="26"/>
  <c r="L341" i="26"/>
  <c r="K341" i="26"/>
  <c r="S340" i="26"/>
  <c r="R340" i="26"/>
  <c r="Q340" i="26"/>
  <c r="P340" i="26"/>
  <c r="O340" i="26"/>
  <c r="N340" i="26"/>
  <c r="M340" i="26"/>
  <c r="L340" i="26"/>
  <c r="K340" i="26"/>
  <c r="S339" i="26"/>
  <c r="R339" i="26"/>
  <c r="Q339" i="26"/>
  <c r="P339" i="26"/>
  <c r="O339" i="26"/>
  <c r="N339" i="26"/>
  <c r="M339" i="26"/>
  <c r="L339" i="26"/>
  <c r="K339" i="26"/>
  <c r="S338" i="26"/>
  <c r="R338" i="26"/>
  <c r="Q338" i="26"/>
  <c r="P338" i="26"/>
  <c r="O338" i="26"/>
  <c r="N338" i="26"/>
  <c r="M338" i="26"/>
  <c r="L338" i="26"/>
  <c r="K338" i="26"/>
  <c r="S337" i="26"/>
  <c r="R337" i="26"/>
  <c r="Q337" i="26"/>
  <c r="P337" i="26"/>
  <c r="O337" i="26"/>
  <c r="N337" i="26"/>
  <c r="M337" i="26"/>
  <c r="L337" i="26"/>
  <c r="K337" i="26"/>
  <c r="S336" i="26"/>
  <c r="R336" i="26"/>
  <c r="Q336" i="26"/>
  <c r="P336" i="26"/>
  <c r="O336" i="26"/>
  <c r="N336" i="26"/>
  <c r="M336" i="26"/>
  <c r="L336" i="26"/>
  <c r="K336" i="26"/>
  <c r="S335" i="26"/>
  <c r="R335" i="26"/>
  <c r="Q335" i="26"/>
  <c r="P335" i="26"/>
  <c r="O335" i="26"/>
  <c r="N335" i="26"/>
  <c r="M335" i="26"/>
  <c r="L335" i="26"/>
  <c r="K335" i="26"/>
  <c r="S334" i="26"/>
  <c r="R334" i="26"/>
  <c r="Q334" i="26"/>
  <c r="P334" i="26"/>
  <c r="O334" i="26"/>
  <c r="N334" i="26"/>
  <c r="M334" i="26"/>
  <c r="L334" i="26"/>
  <c r="K334" i="26"/>
  <c r="S333" i="26"/>
  <c r="R333" i="26"/>
  <c r="Q333" i="26"/>
  <c r="P333" i="26"/>
  <c r="O333" i="26"/>
  <c r="N333" i="26"/>
  <c r="M333" i="26"/>
  <c r="L333" i="26"/>
  <c r="K333" i="26"/>
  <c r="S332" i="26"/>
  <c r="R332" i="26"/>
  <c r="Q332" i="26"/>
  <c r="P332" i="26"/>
  <c r="O332" i="26"/>
  <c r="N332" i="26"/>
  <c r="M332" i="26"/>
  <c r="L332" i="26"/>
  <c r="K332" i="26"/>
  <c r="S331" i="26"/>
  <c r="R331" i="26"/>
  <c r="Q331" i="26"/>
  <c r="P331" i="26"/>
  <c r="O331" i="26"/>
  <c r="N331" i="26"/>
  <c r="M331" i="26"/>
  <c r="L331" i="26"/>
  <c r="K331" i="26"/>
  <c r="S330" i="26"/>
  <c r="R330" i="26"/>
  <c r="Q330" i="26"/>
  <c r="P330" i="26"/>
  <c r="O330" i="26"/>
  <c r="N330" i="26"/>
  <c r="M330" i="26"/>
  <c r="L330" i="26"/>
  <c r="K330" i="26"/>
  <c r="S329" i="26"/>
  <c r="R329" i="26"/>
  <c r="Q329" i="26"/>
  <c r="P329" i="26"/>
  <c r="O329" i="26"/>
  <c r="N329" i="26"/>
  <c r="M329" i="26"/>
  <c r="L329" i="26"/>
  <c r="K329" i="26"/>
  <c r="S328" i="26"/>
  <c r="R328" i="26"/>
  <c r="Q328" i="26"/>
  <c r="P328" i="26"/>
  <c r="O328" i="26"/>
  <c r="N328" i="26"/>
  <c r="M328" i="26"/>
  <c r="L328" i="26"/>
  <c r="K328" i="26"/>
  <c r="S327" i="26"/>
  <c r="R327" i="26"/>
  <c r="Q327" i="26"/>
  <c r="P327" i="26"/>
  <c r="O327" i="26"/>
  <c r="N327" i="26"/>
  <c r="M327" i="26"/>
  <c r="L327" i="26"/>
  <c r="K327" i="26"/>
  <c r="S326" i="26"/>
  <c r="R326" i="26"/>
  <c r="Q326" i="26"/>
  <c r="P326" i="26"/>
  <c r="O326" i="26"/>
  <c r="N326" i="26"/>
  <c r="M326" i="26"/>
  <c r="L326" i="26"/>
  <c r="K326" i="26"/>
  <c r="S325" i="26"/>
  <c r="R325" i="26"/>
  <c r="Q325" i="26"/>
  <c r="P325" i="26"/>
  <c r="O325" i="26"/>
  <c r="N325" i="26"/>
  <c r="M325" i="26"/>
  <c r="L325" i="26"/>
  <c r="K325" i="26"/>
  <c r="S324" i="26"/>
  <c r="R324" i="26"/>
  <c r="Q324" i="26"/>
  <c r="P324" i="26"/>
  <c r="O324" i="26"/>
  <c r="N324" i="26"/>
  <c r="M324" i="26"/>
  <c r="L324" i="26"/>
  <c r="K324" i="26"/>
  <c r="S323" i="26"/>
  <c r="R323" i="26"/>
  <c r="Q323" i="26"/>
  <c r="P323" i="26"/>
  <c r="O323" i="26"/>
  <c r="N323" i="26"/>
  <c r="M323" i="26"/>
  <c r="L323" i="26"/>
  <c r="K323" i="26"/>
  <c r="S322" i="26"/>
  <c r="R322" i="26"/>
  <c r="Q322" i="26"/>
  <c r="P322" i="26"/>
  <c r="O322" i="26"/>
  <c r="N322" i="26"/>
  <c r="M322" i="26"/>
  <c r="L322" i="26"/>
  <c r="K322" i="26"/>
  <c r="S321" i="26"/>
  <c r="R321" i="26"/>
  <c r="Q321" i="26"/>
  <c r="P321" i="26"/>
  <c r="O321" i="26"/>
  <c r="N321" i="26"/>
  <c r="M321" i="26"/>
  <c r="L321" i="26"/>
  <c r="K321" i="26"/>
  <c r="S320" i="26"/>
  <c r="R320" i="26"/>
  <c r="Q320" i="26"/>
  <c r="P320" i="26"/>
  <c r="O320" i="26"/>
  <c r="N320" i="26"/>
  <c r="M320" i="26"/>
  <c r="L320" i="26"/>
  <c r="K320" i="26"/>
  <c r="S319" i="26"/>
  <c r="R319" i="26"/>
  <c r="Q319" i="26"/>
  <c r="P319" i="26"/>
  <c r="O319" i="26"/>
  <c r="N319" i="26"/>
  <c r="M319" i="26"/>
  <c r="L319" i="26"/>
  <c r="K319" i="26"/>
  <c r="S318" i="26"/>
  <c r="R318" i="26"/>
  <c r="Q318" i="26"/>
  <c r="P318" i="26"/>
  <c r="O318" i="26"/>
  <c r="N318" i="26"/>
  <c r="M318" i="26"/>
  <c r="L318" i="26"/>
  <c r="K318" i="26"/>
  <c r="S317" i="26"/>
  <c r="R317" i="26"/>
  <c r="Q317" i="26"/>
  <c r="P317" i="26"/>
  <c r="O317" i="26"/>
  <c r="N317" i="26"/>
  <c r="M317" i="26"/>
  <c r="L317" i="26"/>
  <c r="K317" i="26"/>
  <c r="S316" i="26"/>
  <c r="R316" i="26"/>
  <c r="Q316" i="26"/>
  <c r="P316" i="26"/>
  <c r="O316" i="26"/>
  <c r="N316" i="26"/>
  <c r="M316" i="26"/>
  <c r="L316" i="26"/>
  <c r="K316" i="26"/>
  <c r="S315" i="26"/>
  <c r="R315" i="26"/>
  <c r="Q315" i="26"/>
  <c r="P315" i="26"/>
  <c r="O315" i="26"/>
  <c r="N315" i="26"/>
  <c r="M315" i="26"/>
  <c r="L315" i="26"/>
  <c r="K315" i="26"/>
  <c r="S314" i="26"/>
  <c r="R314" i="26"/>
  <c r="Q314" i="26"/>
  <c r="P314" i="26"/>
  <c r="O314" i="26"/>
  <c r="N314" i="26"/>
  <c r="M314" i="26"/>
  <c r="L314" i="26"/>
  <c r="K314" i="26"/>
  <c r="S313" i="26"/>
  <c r="R313" i="26"/>
  <c r="Q313" i="26"/>
  <c r="P313" i="26"/>
  <c r="O313" i="26"/>
  <c r="N313" i="26"/>
  <c r="M313" i="26"/>
  <c r="L313" i="26"/>
  <c r="K313" i="26"/>
  <c r="S312" i="26"/>
  <c r="R312" i="26"/>
  <c r="Q312" i="26"/>
  <c r="P312" i="26"/>
  <c r="O312" i="26"/>
  <c r="N312" i="26"/>
  <c r="M312" i="26"/>
  <c r="L312" i="26"/>
  <c r="K312" i="26"/>
  <c r="S311" i="26"/>
  <c r="R311" i="26"/>
  <c r="Q311" i="26"/>
  <c r="P311" i="26"/>
  <c r="O311" i="26"/>
  <c r="N311" i="26"/>
  <c r="M311" i="26"/>
  <c r="L311" i="26"/>
  <c r="K311" i="26"/>
  <c r="S310" i="26"/>
  <c r="R310" i="26"/>
  <c r="Q310" i="26"/>
  <c r="P310" i="26"/>
  <c r="O310" i="26"/>
  <c r="N310" i="26"/>
  <c r="M310" i="26"/>
  <c r="L310" i="26"/>
  <c r="K310" i="26"/>
  <c r="S309" i="26"/>
  <c r="R309" i="26"/>
  <c r="Q309" i="26"/>
  <c r="P309" i="26"/>
  <c r="O309" i="26"/>
  <c r="N309" i="26"/>
  <c r="M309" i="26"/>
  <c r="L309" i="26"/>
  <c r="K309" i="26"/>
  <c r="S307" i="26"/>
  <c r="R307" i="26"/>
  <c r="Q307" i="26"/>
  <c r="P307" i="26"/>
  <c r="O307" i="26"/>
  <c r="N307" i="26"/>
  <c r="M307" i="26"/>
  <c r="L307" i="26"/>
  <c r="K307" i="26"/>
  <c r="S306" i="26"/>
  <c r="R306" i="26"/>
  <c r="Q306" i="26"/>
  <c r="P306" i="26"/>
  <c r="O306" i="26"/>
  <c r="N306" i="26"/>
  <c r="M306" i="26"/>
  <c r="L306" i="26"/>
  <c r="K306" i="26"/>
  <c r="S305" i="26"/>
  <c r="R305" i="26"/>
  <c r="Q305" i="26"/>
  <c r="P305" i="26"/>
  <c r="O305" i="26"/>
  <c r="N305" i="26"/>
  <c r="M305" i="26"/>
  <c r="L305" i="26"/>
  <c r="K305" i="26"/>
  <c r="S304" i="26"/>
  <c r="R304" i="26"/>
  <c r="Q304" i="26"/>
  <c r="P304" i="26"/>
  <c r="O304" i="26"/>
  <c r="N304" i="26"/>
  <c r="M304" i="26"/>
  <c r="L304" i="26"/>
  <c r="K304" i="26"/>
  <c r="S303" i="26"/>
  <c r="R303" i="26"/>
  <c r="Q303" i="26"/>
  <c r="P303" i="26"/>
  <c r="O303" i="26"/>
  <c r="N303" i="26"/>
  <c r="M303" i="26"/>
  <c r="L303" i="26"/>
  <c r="K303" i="26"/>
  <c r="S302" i="26"/>
  <c r="R302" i="26"/>
  <c r="Q302" i="26"/>
  <c r="P302" i="26"/>
  <c r="O302" i="26"/>
  <c r="N302" i="26"/>
  <c r="M302" i="26"/>
  <c r="L302" i="26"/>
  <c r="K302" i="26"/>
  <c r="S301" i="26"/>
  <c r="R301" i="26"/>
  <c r="Q301" i="26"/>
  <c r="P301" i="26"/>
  <c r="O301" i="26"/>
  <c r="N301" i="26"/>
  <c r="M301" i="26"/>
  <c r="L301" i="26"/>
  <c r="K301" i="26"/>
  <c r="S300" i="26"/>
  <c r="R300" i="26"/>
  <c r="Q300" i="26"/>
  <c r="P300" i="26"/>
  <c r="O300" i="26"/>
  <c r="N300" i="26"/>
  <c r="M300" i="26"/>
  <c r="L300" i="26"/>
  <c r="K300" i="26"/>
  <c r="S299" i="26"/>
  <c r="R299" i="26"/>
  <c r="Q299" i="26"/>
  <c r="P299" i="26"/>
  <c r="O299" i="26"/>
  <c r="N299" i="26"/>
  <c r="M299" i="26"/>
  <c r="L299" i="26"/>
  <c r="K299" i="26"/>
  <c r="S298" i="26"/>
  <c r="R298" i="26"/>
  <c r="Q298" i="26"/>
  <c r="P298" i="26"/>
  <c r="O298" i="26"/>
  <c r="N298" i="26"/>
  <c r="M298" i="26"/>
  <c r="L298" i="26"/>
  <c r="K298" i="26"/>
  <c r="S297" i="26"/>
  <c r="R297" i="26"/>
  <c r="Q297" i="26"/>
  <c r="P297" i="26"/>
  <c r="O297" i="26"/>
  <c r="N297" i="26"/>
  <c r="M297" i="26"/>
  <c r="L297" i="26"/>
  <c r="K297" i="26"/>
  <c r="S296" i="26"/>
  <c r="R296" i="26"/>
  <c r="Q296" i="26"/>
  <c r="P296" i="26"/>
  <c r="O296" i="26"/>
  <c r="N296" i="26"/>
  <c r="M296" i="26"/>
  <c r="L296" i="26"/>
  <c r="K296" i="26"/>
  <c r="S295" i="26"/>
  <c r="R295" i="26"/>
  <c r="Q295" i="26"/>
  <c r="P295" i="26"/>
  <c r="O295" i="26"/>
  <c r="N295" i="26"/>
  <c r="M295" i="26"/>
  <c r="L295" i="26"/>
  <c r="K295" i="26"/>
  <c r="S294" i="26"/>
  <c r="R294" i="26"/>
  <c r="Q294" i="26"/>
  <c r="P294" i="26"/>
  <c r="O294" i="26"/>
  <c r="N294" i="26"/>
  <c r="M294" i="26"/>
  <c r="L294" i="26"/>
  <c r="K294" i="26"/>
  <c r="S293" i="26"/>
  <c r="R293" i="26"/>
  <c r="Q293" i="26"/>
  <c r="P293" i="26"/>
  <c r="O293" i="26"/>
  <c r="N293" i="26"/>
  <c r="M293" i="26"/>
  <c r="L293" i="26"/>
  <c r="K293" i="26"/>
  <c r="S292" i="26"/>
  <c r="R292" i="26"/>
  <c r="Q292" i="26"/>
  <c r="P292" i="26"/>
  <c r="O292" i="26"/>
  <c r="N292" i="26"/>
  <c r="M292" i="26"/>
  <c r="L292" i="26"/>
  <c r="K292" i="26"/>
  <c r="S291" i="26"/>
  <c r="R291" i="26"/>
  <c r="Q291" i="26"/>
  <c r="P291" i="26"/>
  <c r="O291" i="26"/>
  <c r="N291" i="26"/>
  <c r="M291" i="26"/>
  <c r="L291" i="26"/>
  <c r="K291" i="26"/>
  <c r="S290" i="26"/>
  <c r="R290" i="26"/>
  <c r="Q290" i="26"/>
  <c r="P290" i="26"/>
  <c r="O290" i="26"/>
  <c r="N290" i="26"/>
  <c r="M290" i="26"/>
  <c r="L290" i="26"/>
  <c r="K290" i="26"/>
  <c r="S289" i="26"/>
  <c r="R289" i="26"/>
  <c r="Q289" i="26"/>
  <c r="P289" i="26"/>
  <c r="O289" i="26"/>
  <c r="N289" i="26"/>
  <c r="M289" i="26"/>
  <c r="L289" i="26"/>
  <c r="K289" i="26"/>
  <c r="S288" i="26"/>
  <c r="R288" i="26"/>
  <c r="Q288" i="26"/>
  <c r="P288" i="26"/>
  <c r="O288" i="26"/>
  <c r="N288" i="26"/>
  <c r="M288" i="26"/>
  <c r="L288" i="26"/>
  <c r="K288" i="26"/>
  <c r="S287" i="26"/>
  <c r="R287" i="26"/>
  <c r="Q287" i="26"/>
  <c r="P287" i="26"/>
  <c r="O287" i="26"/>
  <c r="N287" i="26"/>
  <c r="M287" i="26"/>
  <c r="L287" i="26"/>
  <c r="K287" i="26"/>
  <c r="S286" i="26"/>
  <c r="R286" i="26"/>
  <c r="Q286" i="26"/>
  <c r="P286" i="26"/>
  <c r="O286" i="26"/>
  <c r="N286" i="26"/>
  <c r="M286" i="26"/>
  <c r="L286" i="26"/>
  <c r="K286" i="26"/>
  <c r="S285" i="26"/>
  <c r="R285" i="26"/>
  <c r="Q285" i="26"/>
  <c r="P285" i="26"/>
  <c r="O285" i="26"/>
  <c r="N285" i="26"/>
  <c r="M285" i="26"/>
  <c r="L285" i="26"/>
  <c r="K285" i="26"/>
  <c r="S284" i="26"/>
  <c r="R284" i="26"/>
  <c r="Q284" i="26"/>
  <c r="P284" i="26"/>
  <c r="O284" i="26"/>
  <c r="N284" i="26"/>
  <c r="M284" i="26"/>
  <c r="L284" i="26"/>
  <c r="K284" i="26"/>
  <c r="S283" i="26"/>
  <c r="R283" i="26"/>
  <c r="Q283" i="26"/>
  <c r="P283" i="26"/>
  <c r="O283" i="26"/>
  <c r="N283" i="26"/>
  <c r="M283" i="26"/>
  <c r="L283" i="26"/>
  <c r="K283" i="26"/>
  <c r="S282" i="26"/>
  <c r="R282" i="26"/>
  <c r="Q282" i="26"/>
  <c r="P282" i="26"/>
  <c r="O282" i="26"/>
  <c r="N282" i="26"/>
  <c r="M282" i="26"/>
  <c r="L282" i="26"/>
  <c r="K282" i="26"/>
  <c r="S281" i="26"/>
  <c r="R281" i="26"/>
  <c r="Q281" i="26"/>
  <c r="P281" i="26"/>
  <c r="O281" i="26"/>
  <c r="N281" i="26"/>
  <c r="M281" i="26"/>
  <c r="L281" i="26"/>
  <c r="K281" i="26"/>
  <c r="S280" i="26"/>
  <c r="R280" i="26"/>
  <c r="Q280" i="26"/>
  <c r="P280" i="26"/>
  <c r="O280" i="26"/>
  <c r="N280" i="26"/>
  <c r="M280" i="26"/>
  <c r="L280" i="26"/>
  <c r="K280" i="26"/>
  <c r="S279" i="26"/>
  <c r="R279" i="26"/>
  <c r="Q279" i="26"/>
  <c r="P279" i="26"/>
  <c r="O279" i="26"/>
  <c r="N279" i="26"/>
  <c r="M279" i="26"/>
  <c r="L279" i="26"/>
  <c r="K279" i="26"/>
  <c r="S278" i="26"/>
  <c r="R278" i="26"/>
  <c r="Q278" i="26"/>
  <c r="P278" i="26"/>
  <c r="O278" i="26"/>
  <c r="N278" i="26"/>
  <c r="M278" i="26"/>
  <c r="L278" i="26"/>
  <c r="K278" i="26"/>
  <c r="S277" i="26"/>
  <c r="R277" i="26"/>
  <c r="Q277" i="26"/>
  <c r="P277" i="26"/>
  <c r="O277" i="26"/>
  <c r="N277" i="26"/>
  <c r="M277" i="26"/>
  <c r="L277" i="26"/>
  <c r="K277" i="26"/>
  <c r="S276" i="26"/>
  <c r="R276" i="26"/>
  <c r="Q276" i="26"/>
  <c r="P276" i="26"/>
  <c r="O276" i="26"/>
  <c r="N276" i="26"/>
  <c r="M276" i="26"/>
  <c r="L276" i="26"/>
  <c r="K276" i="26"/>
  <c r="S275" i="26"/>
  <c r="R275" i="26"/>
  <c r="Q275" i="26"/>
  <c r="P275" i="26"/>
  <c r="O275" i="26"/>
  <c r="N275" i="26"/>
  <c r="M275" i="26"/>
  <c r="L275" i="26"/>
  <c r="K275" i="26"/>
  <c r="S274" i="26"/>
  <c r="R274" i="26"/>
  <c r="Q274" i="26"/>
  <c r="P274" i="26"/>
  <c r="O274" i="26"/>
  <c r="N274" i="26"/>
  <c r="M274" i="26"/>
  <c r="L274" i="26"/>
  <c r="K274" i="26"/>
  <c r="S273" i="26"/>
  <c r="R273" i="26"/>
  <c r="Q273" i="26"/>
  <c r="P273" i="26"/>
  <c r="O273" i="26"/>
  <c r="N273" i="26"/>
  <c r="M273" i="26"/>
  <c r="L273" i="26"/>
  <c r="K273" i="26"/>
  <c r="S272" i="26"/>
  <c r="R272" i="26"/>
  <c r="Q272" i="26"/>
  <c r="P272" i="26"/>
  <c r="O272" i="26"/>
  <c r="N272" i="26"/>
  <c r="M272" i="26"/>
  <c r="L272" i="26"/>
  <c r="K272" i="26"/>
  <c r="S271" i="26"/>
  <c r="R271" i="26"/>
  <c r="Q271" i="26"/>
  <c r="P271" i="26"/>
  <c r="O271" i="26"/>
  <c r="N271" i="26"/>
  <c r="M271" i="26"/>
  <c r="L271" i="26"/>
  <c r="K271" i="26"/>
  <c r="S270" i="26"/>
  <c r="R270" i="26"/>
  <c r="Q270" i="26"/>
  <c r="P270" i="26"/>
  <c r="O270" i="26"/>
  <c r="N270" i="26"/>
  <c r="M270" i="26"/>
  <c r="L270" i="26"/>
  <c r="K270" i="26"/>
  <c r="S269" i="26"/>
  <c r="R269" i="26"/>
  <c r="Q269" i="26"/>
  <c r="P269" i="26"/>
  <c r="O269" i="26"/>
  <c r="N269" i="26"/>
  <c r="M269" i="26"/>
  <c r="L269" i="26"/>
  <c r="K269" i="26"/>
  <c r="S268" i="26"/>
  <c r="R268" i="26"/>
  <c r="Q268" i="26"/>
  <c r="P268" i="26"/>
  <c r="O268" i="26"/>
  <c r="N268" i="26"/>
  <c r="M268" i="26"/>
  <c r="L268" i="26"/>
  <c r="K268" i="26"/>
  <c r="S267" i="26"/>
  <c r="R267" i="26"/>
  <c r="Q267" i="26"/>
  <c r="P267" i="26"/>
  <c r="O267" i="26"/>
  <c r="N267" i="26"/>
  <c r="M267" i="26"/>
  <c r="L267" i="26"/>
  <c r="K267" i="26"/>
  <c r="S266" i="26"/>
  <c r="R266" i="26"/>
  <c r="Q266" i="26"/>
  <c r="P266" i="26"/>
  <c r="O266" i="26"/>
  <c r="N266" i="26"/>
  <c r="M266" i="26"/>
  <c r="L266" i="26"/>
  <c r="K266" i="26"/>
  <c r="S265" i="26"/>
  <c r="R265" i="26"/>
  <c r="Q265" i="26"/>
  <c r="P265" i="26"/>
  <c r="O265" i="26"/>
  <c r="N265" i="26"/>
  <c r="M265" i="26"/>
  <c r="L265" i="26"/>
  <c r="K265" i="26"/>
  <c r="S264" i="26"/>
  <c r="R264" i="26"/>
  <c r="Q264" i="26"/>
  <c r="P264" i="26"/>
  <c r="O264" i="26"/>
  <c r="N264" i="26"/>
  <c r="M264" i="26"/>
  <c r="L264" i="26"/>
  <c r="K264" i="26"/>
  <c r="S263" i="26"/>
  <c r="R263" i="26"/>
  <c r="Q263" i="26"/>
  <c r="P263" i="26"/>
  <c r="O263" i="26"/>
  <c r="N263" i="26"/>
  <c r="M263" i="26"/>
  <c r="L263" i="26"/>
  <c r="K263" i="26"/>
  <c r="S262" i="26"/>
  <c r="R262" i="26"/>
  <c r="Q262" i="26"/>
  <c r="P262" i="26"/>
  <c r="O262" i="26"/>
  <c r="N262" i="26"/>
  <c r="M262" i="26"/>
  <c r="L262" i="26"/>
  <c r="K262" i="26"/>
  <c r="S261" i="26"/>
  <c r="R261" i="26"/>
  <c r="Q261" i="26"/>
  <c r="P261" i="26"/>
  <c r="O261" i="26"/>
  <c r="N261" i="26"/>
  <c r="M261" i="26"/>
  <c r="L261" i="26"/>
  <c r="K261" i="26"/>
  <c r="S260" i="26"/>
  <c r="R260" i="26"/>
  <c r="Q260" i="26"/>
  <c r="P260" i="26"/>
  <c r="O260" i="26"/>
  <c r="N260" i="26"/>
  <c r="M260" i="26"/>
  <c r="L260" i="26"/>
  <c r="K260" i="26"/>
  <c r="S259" i="26"/>
  <c r="R259" i="26"/>
  <c r="Q259" i="26"/>
  <c r="P259" i="26"/>
  <c r="O259" i="26"/>
  <c r="N259" i="26"/>
  <c r="M259" i="26"/>
  <c r="L259" i="26"/>
  <c r="K259" i="26"/>
  <c r="S258" i="26"/>
  <c r="R258" i="26"/>
  <c r="Q258" i="26"/>
  <c r="P258" i="26"/>
  <c r="O258" i="26"/>
  <c r="N258" i="26"/>
  <c r="M258" i="26"/>
  <c r="L258" i="26"/>
  <c r="K258" i="26"/>
  <c r="S257" i="26"/>
  <c r="R257" i="26"/>
  <c r="Q257" i="26"/>
  <c r="P257" i="26"/>
  <c r="O257" i="26"/>
  <c r="N257" i="26"/>
  <c r="M257" i="26"/>
  <c r="L257" i="26"/>
  <c r="K257" i="26"/>
  <c r="S256" i="26"/>
  <c r="R256" i="26"/>
  <c r="Q256" i="26"/>
  <c r="P256" i="26"/>
  <c r="O256" i="26"/>
  <c r="N256" i="26"/>
  <c r="M256" i="26"/>
  <c r="L256" i="26"/>
  <c r="K256" i="26"/>
  <c r="S255" i="26"/>
  <c r="R255" i="26"/>
  <c r="Q255" i="26"/>
  <c r="P255" i="26"/>
  <c r="O255" i="26"/>
  <c r="N255" i="26"/>
  <c r="M255" i="26"/>
  <c r="L255" i="26"/>
  <c r="K255" i="26"/>
  <c r="S254" i="26"/>
  <c r="R254" i="26"/>
  <c r="Q254" i="26"/>
  <c r="P254" i="26"/>
  <c r="O254" i="26"/>
  <c r="N254" i="26"/>
  <c r="M254" i="26"/>
  <c r="L254" i="26"/>
  <c r="K254" i="26"/>
  <c r="S253" i="26"/>
  <c r="R253" i="26"/>
  <c r="Q253" i="26"/>
  <c r="P253" i="26"/>
  <c r="O253" i="26"/>
  <c r="N253" i="26"/>
  <c r="M253" i="26"/>
  <c r="L253" i="26"/>
  <c r="K253" i="26"/>
  <c r="S252" i="26"/>
  <c r="R252" i="26"/>
  <c r="Q252" i="26"/>
  <c r="P252" i="26"/>
  <c r="O252" i="26"/>
  <c r="N252" i="26"/>
  <c r="M252" i="26"/>
  <c r="L252" i="26"/>
  <c r="K252" i="26"/>
  <c r="S251" i="26"/>
  <c r="R251" i="26"/>
  <c r="Q251" i="26"/>
  <c r="P251" i="26"/>
  <c r="O251" i="26"/>
  <c r="N251" i="26"/>
  <c r="M251" i="26"/>
  <c r="L251" i="26"/>
  <c r="K251" i="26"/>
  <c r="S250" i="26"/>
  <c r="R250" i="26"/>
  <c r="Q250" i="26"/>
  <c r="P250" i="26"/>
  <c r="O250" i="26"/>
  <c r="N250" i="26"/>
  <c r="M250" i="26"/>
  <c r="L250" i="26"/>
  <c r="K250" i="26"/>
  <c r="S249" i="26"/>
  <c r="R249" i="26"/>
  <c r="Q249" i="26"/>
  <c r="P249" i="26"/>
  <c r="O249" i="26"/>
  <c r="N249" i="26"/>
  <c r="M249" i="26"/>
  <c r="L249" i="26"/>
  <c r="K249" i="26"/>
  <c r="S248" i="26"/>
  <c r="R248" i="26"/>
  <c r="Q248" i="26"/>
  <c r="P248" i="26"/>
  <c r="O248" i="26"/>
  <c r="N248" i="26"/>
  <c r="M248" i="26"/>
  <c r="L248" i="26"/>
  <c r="K248" i="26"/>
  <c r="S247" i="26"/>
  <c r="R247" i="26"/>
  <c r="Q247" i="26"/>
  <c r="P247" i="26"/>
  <c r="O247" i="26"/>
  <c r="N247" i="26"/>
  <c r="M247" i="26"/>
  <c r="L247" i="26"/>
  <c r="K247" i="26"/>
  <c r="S246" i="26"/>
  <c r="R246" i="26"/>
  <c r="Q246" i="26"/>
  <c r="P246" i="26"/>
  <c r="O246" i="26"/>
  <c r="N246" i="26"/>
  <c r="M246" i="26"/>
  <c r="L246" i="26"/>
  <c r="K246" i="26"/>
  <c r="S245" i="26"/>
  <c r="R245" i="26"/>
  <c r="Q245" i="26"/>
  <c r="P245" i="26"/>
  <c r="O245" i="26"/>
  <c r="N245" i="26"/>
  <c r="M245" i="26"/>
  <c r="L245" i="26"/>
  <c r="K245" i="26"/>
  <c r="S244" i="26"/>
  <c r="R244" i="26"/>
  <c r="Q244" i="26"/>
  <c r="P244" i="26"/>
  <c r="O244" i="26"/>
  <c r="N244" i="26"/>
  <c r="M244" i="26"/>
  <c r="L244" i="26"/>
  <c r="K244" i="26"/>
  <c r="S243" i="26"/>
  <c r="R243" i="26"/>
  <c r="Q243" i="26"/>
  <c r="P243" i="26"/>
  <c r="O243" i="26"/>
  <c r="N243" i="26"/>
  <c r="M243" i="26"/>
  <c r="L243" i="26"/>
  <c r="K243" i="26"/>
  <c r="S242" i="26"/>
  <c r="R242" i="26"/>
  <c r="Q242" i="26"/>
  <c r="P242" i="26"/>
  <c r="O242" i="26"/>
  <c r="N242" i="26"/>
  <c r="M242" i="26"/>
  <c r="L242" i="26"/>
  <c r="K242" i="26"/>
  <c r="S241" i="26"/>
  <c r="R241" i="26"/>
  <c r="Q241" i="26"/>
  <c r="P241" i="26"/>
  <c r="O241" i="26"/>
  <c r="N241" i="26"/>
  <c r="M241" i="26"/>
  <c r="L241" i="26"/>
  <c r="K241" i="26"/>
  <c r="S240" i="26"/>
  <c r="R240" i="26"/>
  <c r="Q240" i="26"/>
  <c r="P240" i="26"/>
  <c r="O240" i="26"/>
  <c r="N240" i="26"/>
  <c r="M240" i="26"/>
  <c r="L240" i="26"/>
  <c r="K240" i="26"/>
  <c r="S239" i="26"/>
  <c r="R239" i="26"/>
  <c r="Q239" i="26"/>
  <c r="P239" i="26"/>
  <c r="O239" i="26"/>
  <c r="N239" i="26"/>
  <c r="M239" i="26"/>
  <c r="L239" i="26"/>
  <c r="K239" i="26"/>
  <c r="S238" i="26"/>
  <c r="R238" i="26"/>
  <c r="Q238" i="26"/>
  <c r="P238" i="26"/>
  <c r="O238" i="26"/>
  <c r="N238" i="26"/>
  <c r="M238" i="26"/>
  <c r="L238" i="26"/>
  <c r="K238" i="26"/>
  <c r="S237" i="26"/>
  <c r="R237" i="26"/>
  <c r="Q237" i="26"/>
  <c r="P237" i="26"/>
  <c r="O237" i="26"/>
  <c r="N237" i="26"/>
  <c r="M237" i="26"/>
  <c r="L237" i="26"/>
  <c r="K237" i="26"/>
  <c r="S236" i="26"/>
  <c r="R236" i="26"/>
  <c r="Q236" i="26"/>
  <c r="P236" i="26"/>
  <c r="O236" i="26"/>
  <c r="N236" i="26"/>
  <c r="M236" i="26"/>
  <c r="L236" i="26"/>
  <c r="K236" i="26"/>
  <c r="S235" i="26"/>
  <c r="R235" i="26"/>
  <c r="Q235" i="26"/>
  <c r="P235" i="26"/>
  <c r="O235" i="26"/>
  <c r="N235" i="26"/>
  <c r="M235" i="26"/>
  <c r="L235" i="26"/>
  <c r="K235" i="26"/>
  <c r="S234" i="26"/>
  <c r="R234" i="26"/>
  <c r="Q234" i="26"/>
  <c r="P234" i="26"/>
  <c r="O234" i="26"/>
  <c r="N234" i="26"/>
  <c r="M234" i="26"/>
  <c r="L234" i="26"/>
  <c r="K234" i="26"/>
  <c r="S233" i="26"/>
  <c r="R233" i="26"/>
  <c r="Q233" i="26"/>
  <c r="P233" i="26"/>
  <c r="O233" i="26"/>
  <c r="N233" i="26"/>
  <c r="M233" i="26"/>
  <c r="L233" i="26"/>
  <c r="K233" i="26"/>
  <c r="S232" i="26"/>
  <c r="R232" i="26"/>
  <c r="Q232" i="26"/>
  <c r="P232" i="26"/>
  <c r="O232" i="26"/>
  <c r="N232" i="26"/>
  <c r="M232" i="26"/>
  <c r="L232" i="26"/>
  <c r="K232" i="26"/>
  <c r="S231" i="26"/>
  <c r="R231" i="26"/>
  <c r="Q231" i="26"/>
  <c r="P231" i="26"/>
  <c r="O231" i="26"/>
  <c r="N231" i="26"/>
  <c r="M231" i="26"/>
  <c r="L231" i="26"/>
  <c r="K231" i="26"/>
  <c r="S230" i="26"/>
  <c r="R230" i="26"/>
  <c r="Q230" i="26"/>
  <c r="P230" i="26"/>
  <c r="O230" i="26"/>
  <c r="N230" i="26"/>
  <c r="M230" i="26"/>
  <c r="L230" i="26"/>
  <c r="K230" i="26"/>
  <c r="S229" i="26"/>
  <c r="R229" i="26"/>
  <c r="Q229" i="26"/>
  <c r="P229" i="26"/>
  <c r="O229" i="26"/>
  <c r="N229" i="26"/>
  <c r="M229" i="26"/>
  <c r="L229" i="26"/>
  <c r="K229" i="26"/>
  <c r="S228" i="26"/>
  <c r="R228" i="26"/>
  <c r="Q228" i="26"/>
  <c r="P228" i="26"/>
  <c r="O228" i="26"/>
  <c r="N228" i="26"/>
  <c r="M228" i="26"/>
  <c r="L228" i="26"/>
  <c r="K228" i="26"/>
  <c r="S227" i="26"/>
  <c r="R227" i="26"/>
  <c r="Q227" i="26"/>
  <c r="P227" i="26"/>
  <c r="O227" i="26"/>
  <c r="N227" i="26"/>
  <c r="M227" i="26"/>
  <c r="L227" i="26"/>
  <c r="K227" i="26"/>
  <c r="S226" i="26"/>
  <c r="R226" i="26"/>
  <c r="Q226" i="26"/>
  <c r="P226" i="26"/>
  <c r="O226" i="26"/>
  <c r="N226" i="26"/>
  <c r="M226" i="26"/>
  <c r="L226" i="26"/>
  <c r="K226" i="26"/>
  <c r="S225" i="26"/>
  <c r="R225" i="26"/>
  <c r="Q225" i="26"/>
  <c r="P225" i="26"/>
  <c r="O225" i="26"/>
  <c r="N225" i="26"/>
  <c r="M225" i="26"/>
  <c r="L225" i="26"/>
  <c r="K225" i="26"/>
  <c r="S224" i="26"/>
  <c r="R224" i="26"/>
  <c r="Q224" i="26"/>
  <c r="P224" i="26"/>
  <c r="O224" i="26"/>
  <c r="N224" i="26"/>
  <c r="M224" i="26"/>
  <c r="L224" i="26"/>
  <c r="K224" i="26"/>
  <c r="S223" i="26"/>
  <c r="R223" i="26"/>
  <c r="Q223" i="26"/>
  <c r="P223" i="26"/>
  <c r="O223" i="26"/>
  <c r="N223" i="26"/>
  <c r="M223" i="26"/>
  <c r="L223" i="26"/>
  <c r="K223" i="26"/>
  <c r="S222" i="26"/>
  <c r="R222" i="26"/>
  <c r="Q222" i="26"/>
  <c r="P222" i="26"/>
  <c r="O222" i="26"/>
  <c r="N222" i="26"/>
  <c r="M222" i="26"/>
  <c r="L222" i="26"/>
  <c r="K222" i="26"/>
  <c r="S221" i="26"/>
  <c r="R221" i="26"/>
  <c r="Q221" i="26"/>
  <c r="P221" i="26"/>
  <c r="O221" i="26"/>
  <c r="N221" i="26"/>
  <c r="M221" i="26"/>
  <c r="L221" i="26"/>
  <c r="K221" i="26"/>
  <c r="S220" i="26"/>
  <c r="R220" i="26"/>
  <c r="Q220" i="26"/>
  <c r="P220" i="26"/>
  <c r="O220" i="26"/>
  <c r="N220" i="26"/>
  <c r="M220" i="26"/>
  <c r="L220" i="26"/>
  <c r="K220" i="26"/>
  <c r="S219" i="26"/>
  <c r="R219" i="26"/>
  <c r="Q219" i="26"/>
  <c r="P219" i="26"/>
  <c r="O219" i="26"/>
  <c r="N219" i="26"/>
  <c r="M219" i="26"/>
  <c r="L219" i="26"/>
  <c r="K219" i="26"/>
  <c r="S218" i="26"/>
  <c r="R218" i="26"/>
  <c r="Q218" i="26"/>
  <c r="P218" i="26"/>
  <c r="O218" i="26"/>
  <c r="N218" i="26"/>
  <c r="M218" i="26"/>
  <c r="L218" i="26"/>
  <c r="K218" i="26"/>
  <c r="S217" i="26"/>
  <c r="R217" i="26"/>
  <c r="Q217" i="26"/>
  <c r="P217" i="26"/>
  <c r="O217" i="26"/>
  <c r="N217" i="26"/>
  <c r="M217" i="26"/>
  <c r="L217" i="26"/>
  <c r="K217" i="26"/>
  <c r="S216" i="26"/>
  <c r="R216" i="26"/>
  <c r="Q216" i="26"/>
  <c r="P216" i="26"/>
  <c r="O216" i="26"/>
  <c r="N216" i="26"/>
  <c r="M216" i="26"/>
  <c r="L216" i="26"/>
  <c r="K216" i="26"/>
  <c r="S215" i="26"/>
  <c r="R215" i="26"/>
  <c r="Q215" i="26"/>
  <c r="P215" i="26"/>
  <c r="O215" i="26"/>
  <c r="N215" i="26"/>
  <c r="M215" i="26"/>
  <c r="L215" i="26"/>
  <c r="K215" i="26"/>
  <c r="S214" i="26"/>
  <c r="R214" i="26"/>
  <c r="Q214" i="26"/>
  <c r="P214" i="26"/>
  <c r="O214" i="26"/>
  <c r="N214" i="26"/>
  <c r="M214" i="26"/>
  <c r="L214" i="26"/>
  <c r="K214" i="26"/>
  <c r="S213" i="26"/>
  <c r="R213" i="26"/>
  <c r="Q213" i="26"/>
  <c r="P213" i="26"/>
  <c r="O213" i="26"/>
  <c r="N213" i="26"/>
  <c r="M213" i="26"/>
  <c r="L213" i="26"/>
  <c r="K213" i="26"/>
  <c r="S212" i="26"/>
  <c r="R212" i="26"/>
  <c r="Q212" i="26"/>
  <c r="P212" i="26"/>
  <c r="O212" i="26"/>
  <c r="N212" i="26"/>
  <c r="M212" i="26"/>
  <c r="L212" i="26"/>
  <c r="K212" i="26"/>
  <c r="S211" i="26"/>
  <c r="R211" i="26"/>
  <c r="Q211" i="26"/>
  <c r="P211" i="26"/>
  <c r="O211" i="26"/>
  <c r="N211" i="26"/>
  <c r="M211" i="26"/>
  <c r="L211" i="26"/>
  <c r="K211" i="26"/>
  <c r="S210" i="26"/>
  <c r="R210" i="26"/>
  <c r="Q210" i="26"/>
  <c r="P210" i="26"/>
  <c r="O210" i="26"/>
  <c r="N210" i="26"/>
  <c r="M210" i="26"/>
  <c r="L210" i="26"/>
  <c r="K210" i="26"/>
  <c r="S209" i="26"/>
  <c r="R209" i="26"/>
  <c r="Q209" i="26"/>
  <c r="P209" i="26"/>
  <c r="O209" i="26"/>
  <c r="N209" i="26"/>
  <c r="M209" i="26"/>
  <c r="L209" i="26"/>
  <c r="K209" i="26"/>
  <c r="S208" i="26"/>
  <c r="R208" i="26"/>
  <c r="Q208" i="26"/>
  <c r="P208" i="26"/>
  <c r="O208" i="26"/>
  <c r="N208" i="26"/>
  <c r="M208" i="26"/>
  <c r="L208" i="26"/>
  <c r="K208" i="26"/>
  <c r="S206" i="26"/>
  <c r="R206" i="26"/>
  <c r="Q206" i="26"/>
  <c r="P206" i="26"/>
  <c r="O206" i="26"/>
  <c r="N206" i="26"/>
  <c r="M206" i="26"/>
  <c r="L206" i="26"/>
  <c r="K206" i="26"/>
  <c r="S205" i="26"/>
  <c r="R205" i="26"/>
  <c r="Q205" i="26"/>
  <c r="P205" i="26"/>
  <c r="O205" i="26"/>
  <c r="N205" i="26"/>
  <c r="M205" i="26"/>
  <c r="L205" i="26"/>
  <c r="K205" i="26"/>
  <c r="S204" i="26"/>
  <c r="R204" i="26"/>
  <c r="Q204" i="26"/>
  <c r="P204" i="26"/>
  <c r="O204" i="26"/>
  <c r="N204" i="26"/>
  <c r="M204" i="26"/>
  <c r="L204" i="26"/>
  <c r="K204" i="26"/>
  <c r="S203" i="26"/>
  <c r="R203" i="26"/>
  <c r="Q203" i="26"/>
  <c r="P203" i="26"/>
  <c r="O203" i="26"/>
  <c r="N203" i="26"/>
  <c r="M203" i="26"/>
  <c r="L203" i="26"/>
  <c r="K203" i="26"/>
  <c r="S202" i="26"/>
  <c r="R202" i="26"/>
  <c r="Q202" i="26"/>
  <c r="P202" i="26"/>
  <c r="O202" i="26"/>
  <c r="N202" i="26"/>
  <c r="M202" i="26"/>
  <c r="L202" i="26"/>
  <c r="K202" i="26"/>
  <c r="S201" i="26"/>
  <c r="R201" i="26"/>
  <c r="Q201" i="26"/>
  <c r="P201" i="26"/>
  <c r="O201" i="26"/>
  <c r="N201" i="26"/>
  <c r="M201" i="26"/>
  <c r="L201" i="26"/>
  <c r="K201" i="26"/>
  <c r="S200" i="26"/>
  <c r="R200" i="26"/>
  <c r="Q200" i="26"/>
  <c r="P200" i="26"/>
  <c r="O200" i="26"/>
  <c r="N200" i="26"/>
  <c r="M200" i="26"/>
  <c r="L200" i="26"/>
  <c r="K200" i="26"/>
  <c r="S199" i="26"/>
  <c r="R199" i="26"/>
  <c r="Q199" i="26"/>
  <c r="P199" i="26"/>
  <c r="O199" i="26"/>
  <c r="N199" i="26"/>
  <c r="M199" i="26"/>
  <c r="L199" i="26"/>
  <c r="K199" i="26"/>
  <c r="S198" i="26"/>
  <c r="R198" i="26"/>
  <c r="Q198" i="26"/>
  <c r="P198" i="26"/>
  <c r="O198" i="26"/>
  <c r="N198" i="26"/>
  <c r="M198" i="26"/>
  <c r="L198" i="26"/>
  <c r="K198" i="26"/>
  <c r="S197" i="26"/>
  <c r="R197" i="26"/>
  <c r="Q197" i="26"/>
  <c r="P197" i="26"/>
  <c r="O197" i="26"/>
  <c r="N197" i="26"/>
  <c r="M197" i="26"/>
  <c r="L197" i="26"/>
  <c r="K197" i="26"/>
  <c r="S196" i="26"/>
  <c r="R196" i="26"/>
  <c r="Q196" i="26"/>
  <c r="P196" i="26"/>
  <c r="O196" i="26"/>
  <c r="N196" i="26"/>
  <c r="M196" i="26"/>
  <c r="L196" i="26"/>
  <c r="K196" i="26"/>
  <c r="S195" i="26"/>
  <c r="R195" i="26"/>
  <c r="Q195" i="26"/>
  <c r="P195" i="26"/>
  <c r="O195" i="26"/>
  <c r="N195" i="26"/>
  <c r="M195" i="26"/>
  <c r="L195" i="26"/>
  <c r="K195" i="26"/>
  <c r="S194" i="26"/>
  <c r="R194" i="26"/>
  <c r="Q194" i="26"/>
  <c r="P194" i="26"/>
  <c r="O194" i="26"/>
  <c r="N194" i="26"/>
  <c r="M194" i="26"/>
  <c r="L194" i="26"/>
  <c r="K194" i="26"/>
  <c r="S193" i="26"/>
  <c r="R193" i="26"/>
  <c r="Q193" i="26"/>
  <c r="P193" i="26"/>
  <c r="O193" i="26"/>
  <c r="N193" i="26"/>
  <c r="M193" i="26"/>
  <c r="L193" i="26"/>
  <c r="K193" i="26"/>
  <c r="S192" i="26"/>
  <c r="R192" i="26"/>
  <c r="Q192" i="26"/>
  <c r="P192" i="26"/>
  <c r="O192" i="26"/>
  <c r="N192" i="26"/>
  <c r="M192" i="26"/>
  <c r="L192" i="26"/>
  <c r="K192" i="26"/>
  <c r="S191" i="26"/>
  <c r="R191" i="26"/>
  <c r="Q191" i="26"/>
  <c r="P191" i="26"/>
  <c r="O191" i="26"/>
  <c r="N191" i="26"/>
  <c r="M191" i="26"/>
  <c r="L191" i="26"/>
  <c r="K191" i="26"/>
  <c r="S190" i="26"/>
  <c r="R190" i="26"/>
  <c r="Q190" i="26"/>
  <c r="P190" i="26"/>
  <c r="O190" i="26"/>
  <c r="N190" i="26"/>
  <c r="M190" i="26"/>
  <c r="L190" i="26"/>
  <c r="K190" i="26"/>
  <c r="S189" i="26"/>
  <c r="R189" i="26"/>
  <c r="Q189" i="26"/>
  <c r="P189" i="26"/>
  <c r="O189" i="26"/>
  <c r="N189" i="26"/>
  <c r="M189" i="26"/>
  <c r="L189" i="26"/>
  <c r="K189" i="26"/>
  <c r="S188" i="26"/>
  <c r="R188" i="26"/>
  <c r="Q188" i="26"/>
  <c r="P188" i="26"/>
  <c r="O188" i="26"/>
  <c r="N188" i="26"/>
  <c r="M188" i="26"/>
  <c r="L188" i="26"/>
  <c r="K188" i="26"/>
  <c r="S187" i="26"/>
  <c r="R187" i="26"/>
  <c r="Q187" i="26"/>
  <c r="P187" i="26"/>
  <c r="O187" i="26"/>
  <c r="N187" i="26"/>
  <c r="M187" i="26"/>
  <c r="L187" i="26"/>
  <c r="K187" i="26"/>
  <c r="S186" i="26"/>
  <c r="R186" i="26"/>
  <c r="Q186" i="26"/>
  <c r="P186" i="26"/>
  <c r="O186" i="26"/>
  <c r="N186" i="26"/>
  <c r="M186" i="26"/>
  <c r="L186" i="26"/>
  <c r="K186" i="26"/>
  <c r="S185" i="26"/>
  <c r="R185" i="26"/>
  <c r="Q185" i="26"/>
  <c r="P185" i="26"/>
  <c r="O185" i="26"/>
  <c r="N185" i="26"/>
  <c r="M185" i="26"/>
  <c r="L185" i="26"/>
  <c r="K185" i="26"/>
  <c r="S184" i="26"/>
  <c r="R184" i="26"/>
  <c r="Q184" i="26"/>
  <c r="P184" i="26"/>
  <c r="O184" i="26"/>
  <c r="N184" i="26"/>
  <c r="M184" i="26"/>
  <c r="L184" i="26"/>
  <c r="K184" i="26"/>
  <c r="S183" i="26"/>
  <c r="R183" i="26"/>
  <c r="Q183" i="26"/>
  <c r="P183" i="26"/>
  <c r="O183" i="26"/>
  <c r="N183" i="26"/>
  <c r="M183" i="26"/>
  <c r="L183" i="26"/>
  <c r="K183" i="26"/>
  <c r="S182" i="26"/>
  <c r="R182" i="26"/>
  <c r="Q182" i="26"/>
  <c r="P182" i="26"/>
  <c r="O182" i="26"/>
  <c r="N182" i="26"/>
  <c r="M182" i="26"/>
  <c r="L182" i="26"/>
  <c r="K182" i="26"/>
  <c r="S181" i="26"/>
  <c r="R181" i="26"/>
  <c r="Q181" i="26"/>
  <c r="P181" i="26"/>
  <c r="O181" i="26"/>
  <c r="N181" i="26"/>
  <c r="M181" i="26"/>
  <c r="L181" i="26"/>
  <c r="K181" i="26"/>
  <c r="S180" i="26"/>
  <c r="R180" i="26"/>
  <c r="Q180" i="26"/>
  <c r="P180" i="26"/>
  <c r="O180" i="26"/>
  <c r="N180" i="26"/>
  <c r="M180" i="26"/>
  <c r="L180" i="26"/>
  <c r="K180" i="26"/>
  <c r="S179" i="26"/>
  <c r="R179" i="26"/>
  <c r="Q179" i="26"/>
  <c r="P179" i="26"/>
  <c r="O179" i="26"/>
  <c r="N179" i="26"/>
  <c r="M179" i="26"/>
  <c r="L179" i="26"/>
  <c r="K179" i="26"/>
  <c r="S178" i="26"/>
  <c r="R178" i="26"/>
  <c r="Q178" i="26"/>
  <c r="P178" i="26"/>
  <c r="O178" i="26"/>
  <c r="N178" i="26"/>
  <c r="M178" i="26"/>
  <c r="L178" i="26"/>
  <c r="K178" i="26"/>
  <c r="S177" i="26"/>
  <c r="R177" i="26"/>
  <c r="Q177" i="26"/>
  <c r="P177" i="26"/>
  <c r="O177" i="26"/>
  <c r="N177" i="26"/>
  <c r="M177" i="26"/>
  <c r="L177" i="26"/>
  <c r="K177" i="26"/>
  <c r="S176" i="26"/>
  <c r="R176" i="26"/>
  <c r="Q176" i="26"/>
  <c r="P176" i="26"/>
  <c r="O176" i="26"/>
  <c r="N176" i="26"/>
  <c r="M176" i="26"/>
  <c r="L176" i="26"/>
  <c r="K176" i="26"/>
  <c r="S175" i="26"/>
  <c r="R175" i="26"/>
  <c r="Q175" i="26"/>
  <c r="P175" i="26"/>
  <c r="O175" i="26"/>
  <c r="N175" i="26"/>
  <c r="M175" i="26"/>
  <c r="L175" i="26"/>
  <c r="K175" i="26"/>
  <c r="S174" i="26"/>
  <c r="R174" i="26"/>
  <c r="Q174" i="26"/>
  <c r="P174" i="26"/>
  <c r="O174" i="26"/>
  <c r="N174" i="26"/>
  <c r="M174" i="26"/>
  <c r="L174" i="26"/>
  <c r="K174" i="26"/>
  <c r="S173" i="26"/>
  <c r="R173" i="26"/>
  <c r="Q173" i="26"/>
  <c r="P173" i="26"/>
  <c r="O173" i="26"/>
  <c r="N173" i="26"/>
  <c r="M173" i="26"/>
  <c r="L173" i="26"/>
  <c r="K173" i="26"/>
  <c r="S172" i="26"/>
  <c r="R172" i="26"/>
  <c r="Q172" i="26"/>
  <c r="P172" i="26"/>
  <c r="O172" i="26"/>
  <c r="N172" i="26"/>
  <c r="M172" i="26"/>
  <c r="L172" i="26"/>
  <c r="K172" i="26"/>
  <c r="S171" i="26"/>
  <c r="R171" i="26"/>
  <c r="Q171" i="26"/>
  <c r="P171" i="26"/>
  <c r="O171" i="26"/>
  <c r="N171" i="26"/>
  <c r="M171" i="26"/>
  <c r="L171" i="26"/>
  <c r="K171" i="26"/>
  <c r="S170" i="26"/>
  <c r="R170" i="26"/>
  <c r="Q170" i="26"/>
  <c r="P170" i="26"/>
  <c r="O170" i="26"/>
  <c r="N170" i="26"/>
  <c r="M170" i="26"/>
  <c r="L170" i="26"/>
  <c r="K170" i="26"/>
  <c r="S169" i="26"/>
  <c r="R169" i="26"/>
  <c r="Q169" i="26"/>
  <c r="P169" i="26"/>
  <c r="O169" i="26"/>
  <c r="N169" i="26"/>
  <c r="M169" i="26"/>
  <c r="L169" i="26"/>
  <c r="K169" i="26"/>
  <c r="S168" i="26"/>
  <c r="R168" i="26"/>
  <c r="Q168" i="26"/>
  <c r="P168" i="26"/>
  <c r="O168" i="26"/>
  <c r="N168" i="26"/>
  <c r="M168" i="26"/>
  <c r="L168" i="26"/>
  <c r="K168" i="26"/>
  <c r="S167" i="26"/>
  <c r="R167" i="26"/>
  <c r="Q167" i="26"/>
  <c r="P167" i="26"/>
  <c r="O167" i="26"/>
  <c r="N167" i="26"/>
  <c r="M167" i="26"/>
  <c r="L167" i="26"/>
  <c r="K167" i="26"/>
  <c r="S166" i="26"/>
  <c r="R166" i="26"/>
  <c r="Q166" i="26"/>
  <c r="P166" i="26"/>
  <c r="O166" i="26"/>
  <c r="N166" i="26"/>
  <c r="M166" i="26"/>
  <c r="L166" i="26"/>
  <c r="K166" i="26"/>
  <c r="S165" i="26"/>
  <c r="R165" i="26"/>
  <c r="Q165" i="26"/>
  <c r="P165" i="26"/>
  <c r="O165" i="26"/>
  <c r="N165" i="26"/>
  <c r="M165" i="26"/>
  <c r="L165" i="26"/>
  <c r="K165" i="26"/>
  <c r="S164" i="26"/>
  <c r="R164" i="26"/>
  <c r="Q164" i="26"/>
  <c r="P164" i="26"/>
  <c r="O164" i="26"/>
  <c r="N164" i="26"/>
  <c r="M164" i="26"/>
  <c r="L164" i="26"/>
  <c r="K164" i="26"/>
  <c r="S163" i="26"/>
  <c r="R163" i="26"/>
  <c r="Q163" i="26"/>
  <c r="P163" i="26"/>
  <c r="O163" i="26"/>
  <c r="N163" i="26"/>
  <c r="M163" i="26"/>
  <c r="L163" i="26"/>
  <c r="K163" i="26"/>
  <c r="S162" i="26"/>
  <c r="R162" i="26"/>
  <c r="Q162" i="26"/>
  <c r="P162" i="26"/>
  <c r="O162" i="26"/>
  <c r="N162" i="26"/>
  <c r="M162" i="26"/>
  <c r="L162" i="26"/>
  <c r="K162" i="26"/>
  <c r="S161" i="26"/>
  <c r="R161" i="26"/>
  <c r="Q161" i="26"/>
  <c r="P161" i="26"/>
  <c r="O161" i="26"/>
  <c r="N161" i="26"/>
  <c r="M161" i="26"/>
  <c r="L161" i="26"/>
  <c r="K161" i="26"/>
  <c r="S160" i="26"/>
  <c r="R160" i="26"/>
  <c r="Q160" i="26"/>
  <c r="P160" i="26"/>
  <c r="O160" i="26"/>
  <c r="N160" i="26"/>
  <c r="M160" i="26"/>
  <c r="L160" i="26"/>
  <c r="K160" i="26"/>
  <c r="S159" i="26"/>
  <c r="R159" i="26"/>
  <c r="Q159" i="26"/>
  <c r="P159" i="26"/>
  <c r="O159" i="26"/>
  <c r="N159" i="26"/>
  <c r="M159" i="26"/>
  <c r="L159" i="26"/>
  <c r="K159" i="26"/>
  <c r="S158" i="26"/>
  <c r="R158" i="26"/>
  <c r="Q158" i="26"/>
  <c r="P158" i="26"/>
  <c r="O158" i="26"/>
  <c r="N158" i="26"/>
  <c r="M158" i="26"/>
  <c r="L158" i="26"/>
  <c r="K158" i="26"/>
  <c r="S157" i="26"/>
  <c r="R157" i="26"/>
  <c r="Q157" i="26"/>
  <c r="P157" i="26"/>
  <c r="O157" i="26"/>
  <c r="N157" i="26"/>
  <c r="M157" i="26"/>
  <c r="L157" i="26"/>
  <c r="K157" i="26"/>
  <c r="S156" i="26"/>
  <c r="R156" i="26"/>
  <c r="Q156" i="26"/>
  <c r="P156" i="26"/>
  <c r="O156" i="26"/>
  <c r="N156" i="26"/>
  <c r="M156" i="26"/>
  <c r="L156" i="26"/>
  <c r="K156" i="26"/>
  <c r="S155" i="26"/>
  <c r="R155" i="26"/>
  <c r="Q155" i="26"/>
  <c r="P155" i="26"/>
  <c r="O155" i="26"/>
  <c r="N155" i="26"/>
  <c r="M155" i="26"/>
  <c r="L155" i="26"/>
  <c r="K155" i="26"/>
  <c r="S154" i="26"/>
  <c r="R154" i="26"/>
  <c r="Q154" i="26"/>
  <c r="P154" i="26"/>
  <c r="O154" i="26"/>
  <c r="N154" i="26"/>
  <c r="M154" i="26"/>
  <c r="L154" i="26"/>
  <c r="K154" i="26"/>
  <c r="S153" i="26"/>
  <c r="R153" i="26"/>
  <c r="Q153" i="26"/>
  <c r="P153" i="26"/>
  <c r="O153" i="26"/>
  <c r="N153" i="26"/>
  <c r="M153" i="26"/>
  <c r="L153" i="26"/>
  <c r="K153" i="26"/>
  <c r="S152" i="26"/>
  <c r="R152" i="26"/>
  <c r="Q152" i="26"/>
  <c r="P152" i="26"/>
  <c r="O152" i="26"/>
  <c r="N152" i="26"/>
  <c r="M152" i="26"/>
  <c r="L152" i="26"/>
  <c r="K152" i="26"/>
  <c r="S151" i="26"/>
  <c r="R151" i="26"/>
  <c r="Q151" i="26"/>
  <c r="P151" i="26"/>
  <c r="O151" i="26"/>
  <c r="N151" i="26"/>
  <c r="M151" i="26"/>
  <c r="L151" i="26"/>
  <c r="K151" i="26"/>
  <c r="S150" i="26"/>
  <c r="R150" i="26"/>
  <c r="Q150" i="26"/>
  <c r="P150" i="26"/>
  <c r="O150" i="26"/>
  <c r="N150" i="26"/>
  <c r="M150" i="26"/>
  <c r="L150" i="26"/>
  <c r="K150" i="26"/>
  <c r="S149" i="26"/>
  <c r="R149" i="26"/>
  <c r="Q149" i="26"/>
  <c r="P149" i="26"/>
  <c r="O149" i="26"/>
  <c r="N149" i="26"/>
  <c r="M149" i="26"/>
  <c r="L149" i="26"/>
  <c r="K149" i="26"/>
  <c r="S148" i="26"/>
  <c r="R148" i="26"/>
  <c r="Q148" i="26"/>
  <c r="P148" i="26"/>
  <c r="O148" i="26"/>
  <c r="N148" i="26"/>
  <c r="M148" i="26"/>
  <c r="L148" i="26"/>
  <c r="K148" i="26"/>
  <c r="S147" i="26"/>
  <c r="R147" i="26"/>
  <c r="Q147" i="26"/>
  <c r="P147" i="26"/>
  <c r="O147" i="26"/>
  <c r="N147" i="26"/>
  <c r="M147" i="26"/>
  <c r="L147" i="26"/>
  <c r="K147" i="26"/>
  <c r="S146" i="26"/>
  <c r="R146" i="26"/>
  <c r="Q146" i="26"/>
  <c r="P146" i="26"/>
  <c r="O146" i="26"/>
  <c r="N146" i="26"/>
  <c r="M146" i="26"/>
  <c r="L146" i="26"/>
  <c r="K146" i="26"/>
  <c r="S145" i="26"/>
  <c r="R145" i="26"/>
  <c r="Q145" i="26"/>
  <c r="P145" i="26"/>
  <c r="O145" i="26"/>
  <c r="N145" i="26"/>
  <c r="M145" i="26"/>
  <c r="L145" i="26"/>
  <c r="K145" i="26"/>
  <c r="S144" i="26"/>
  <c r="R144" i="26"/>
  <c r="Q144" i="26"/>
  <c r="P144" i="26"/>
  <c r="O144" i="26"/>
  <c r="N144" i="26"/>
  <c r="M144" i="26"/>
  <c r="L144" i="26"/>
  <c r="K144" i="26"/>
  <c r="S143" i="26"/>
  <c r="R143" i="26"/>
  <c r="Q143" i="26"/>
  <c r="P143" i="26"/>
  <c r="O143" i="26"/>
  <c r="N143" i="26"/>
  <c r="M143" i="26"/>
  <c r="L143" i="26"/>
  <c r="K143" i="26"/>
  <c r="S142" i="26"/>
  <c r="R142" i="26"/>
  <c r="Q142" i="26"/>
  <c r="P142" i="26"/>
  <c r="O142" i="26"/>
  <c r="N142" i="26"/>
  <c r="M142" i="26"/>
  <c r="L142" i="26"/>
  <c r="K142" i="26"/>
  <c r="S141" i="26"/>
  <c r="R141" i="26"/>
  <c r="Q141" i="26"/>
  <c r="P141" i="26"/>
  <c r="O141" i="26"/>
  <c r="N141" i="26"/>
  <c r="M141" i="26"/>
  <c r="L141" i="26"/>
  <c r="K141" i="26"/>
  <c r="S140" i="26"/>
  <c r="R140" i="26"/>
  <c r="Q140" i="26"/>
  <c r="P140" i="26"/>
  <c r="O140" i="26"/>
  <c r="N140" i="26"/>
  <c r="M140" i="26"/>
  <c r="L140" i="26"/>
  <c r="K140" i="26"/>
  <c r="S139" i="26"/>
  <c r="R139" i="26"/>
  <c r="Q139" i="26"/>
  <c r="P139" i="26"/>
  <c r="O139" i="26"/>
  <c r="N139" i="26"/>
  <c r="M139" i="26"/>
  <c r="L139" i="26"/>
  <c r="K139" i="26"/>
  <c r="S138" i="26"/>
  <c r="R138" i="26"/>
  <c r="Q138" i="26"/>
  <c r="P138" i="26"/>
  <c r="O138" i="26"/>
  <c r="N138" i="26"/>
  <c r="M138" i="26"/>
  <c r="L138" i="26"/>
  <c r="K138" i="26"/>
  <c r="S137" i="26"/>
  <c r="R137" i="26"/>
  <c r="Q137" i="26"/>
  <c r="P137" i="26"/>
  <c r="O137" i="26"/>
  <c r="N137" i="26"/>
  <c r="M137" i="26"/>
  <c r="L137" i="26"/>
  <c r="K137" i="26"/>
  <c r="S136" i="26"/>
  <c r="R136" i="26"/>
  <c r="Q136" i="26"/>
  <c r="P136" i="26"/>
  <c r="O136" i="26"/>
  <c r="N136" i="26"/>
  <c r="M136" i="26"/>
  <c r="L136" i="26"/>
  <c r="K136" i="26"/>
  <c r="S135" i="26"/>
  <c r="R135" i="26"/>
  <c r="Q135" i="26"/>
  <c r="P135" i="26"/>
  <c r="O135" i="26"/>
  <c r="N135" i="26"/>
  <c r="M135" i="26"/>
  <c r="L135" i="26"/>
  <c r="K135" i="26"/>
  <c r="S134" i="26"/>
  <c r="R134" i="26"/>
  <c r="Q134" i="26"/>
  <c r="P134" i="26"/>
  <c r="O134" i="26"/>
  <c r="N134" i="26"/>
  <c r="M134" i="26"/>
  <c r="L134" i="26"/>
  <c r="K134" i="26"/>
  <c r="S133" i="26"/>
  <c r="R133" i="26"/>
  <c r="Q133" i="26"/>
  <c r="P133" i="26"/>
  <c r="O133" i="26"/>
  <c r="N133" i="26"/>
  <c r="M133" i="26"/>
  <c r="L133" i="26"/>
  <c r="K133" i="26"/>
  <c r="S132" i="26"/>
  <c r="R132" i="26"/>
  <c r="Q132" i="26"/>
  <c r="P132" i="26"/>
  <c r="O132" i="26"/>
  <c r="N132" i="26"/>
  <c r="M132" i="26"/>
  <c r="L132" i="26"/>
  <c r="K132" i="26"/>
  <c r="S131" i="26"/>
  <c r="R131" i="26"/>
  <c r="Q131" i="26"/>
  <c r="P131" i="26"/>
  <c r="O131" i="26"/>
  <c r="N131" i="26"/>
  <c r="M131" i="26"/>
  <c r="L131" i="26"/>
  <c r="K131" i="26"/>
  <c r="S130" i="26"/>
  <c r="R130" i="26"/>
  <c r="Q130" i="26"/>
  <c r="P130" i="26"/>
  <c r="O130" i="26"/>
  <c r="N130" i="26"/>
  <c r="M130" i="26"/>
  <c r="L130" i="26"/>
  <c r="K130" i="26"/>
  <c r="S129" i="26"/>
  <c r="R129" i="26"/>
  <c r="Q129" i="26"/>
  <c r="P129" i="26"/>
  <c r="O129" i="26"/>
  <c r="N129" i="26"/>
  <c r="M129" i="26"/>
  <c r="L129" i="26"/>
  <c r="K129" i="26"/>
  <c r="S128" i="26"/>
  <c r="R128" i="26"/>
  <c r="Q128" i="26"/>
  <c r="P128" i="26"/>
  <c r="O128" i="26"/>
  <c r="N128" i="26"/>
  <c r="M128" i="26"/>
  <c r="L128" i="26"/>
  <c r="K128" i="26"/>
  <c r="S127" i="26"/>
  <c r="R127" i="26"/>
  <c r="Q127" i="26"/>
  <c r="P127" i="26"/>
  <c r="O127" i="26"/>
  <c r="N127" i="26"/>
  <c r="M127" i="26"/>
  <c r="L127" i="26"/>
  <c r="K127" i="26"/>
  <c r="S126" i="26"/>
  <c r="R126" i="26"/>
  <c r="Q126" i="26"/>
  <c r="P126" i="26"/>
  <c r="O126" i="26"/>
  <c r="N126" i="26"/>
  <c r="M126" i="26"/>
  <c r="L126" i="26"/>
  <c r="K126" i="26"/>
  <c r="S125" i="26"/>
  <c r="R125" i="26"/>
  <c r="Q125" i="26"/>
  <c r="P125" i="26"/>
  <c r="O125" i="26"/>
  <c r="N125" i="26"/>
  <c r="M125" i="26"/>
  <c r="L125" i="26"/>
  <c r="K125" i="26"/>
  <c r="S124" i="26"/>
  <c r="R124" i="26"/>
  <c r="Q124" i="26"/>
  <c r="P124" i="26"/>
  <c r="O124" i="26"/>
  <c r="N124" i="26"/>
  <c r="M124" i="26"/>
  <c r="L124" i="26"/>
  <c r="K124" i="26"/>
  <c r="S123" i="26"/>
  <c r="R123" i="26"/>
  <c r="Q123" i="26"/>
  <c r="P123" i="26"/>
  <c r="O123" i="26"/>
  <c r="N123" i="26"/>
  <c r="M123" i="26"/>
  <c r="L123" i="26"/>
  <c r="K123" i="26"/>
  <c r="S122" i="26"/>
  <c r="R122" i="26"/>
  <c r="Q122" i="26"/>
  <c r="P122" i="26"/>
  <c r="O122" i="26"/>
  <c r="N122" i="26"/>
  <c r="M122" i="26"/>
  <c r="L122" i="26"/>
  <c r="K122" i="26"/>
  <c r="S121" i="26"/>
  <c r="R121" i="26"/>
  <c r="Q121" i="26"/>
  <c r="P121" i="26"/>
  <c r="O121" i="26"/>
  <c r="N121" i="26"/>
  <c r="M121" i="26"/>
  <c r="L121" i="26"/>
  <c r="K121" i="26"/>
  <c r="S120" i="26"/>
  <c r="R120" i="26"/>
  <c r="Q120" i="26"/>
  <c r="P120" i="26"/>
  <c r="O120" i="26"/>
  <c r="N120" i="26"/>
  <c r="M120" i="26"/>
  <c r="L120" i="26"/>
  <c r="K120" i="26"/>
  <c r="S119" i="26"/>
  <c r="R119" i="26"/>
  <c r="Q119" i="26"/>
  <c r="P119" i="26"/>
  <c r="O119" i="26"/>
  <c r="N119" i="26"/>
  <c r="M119" i="26"/>
  <c r="L119" i="26"/>
  <c r="K119" i="26"/>
  <c r="S118" i="26"/>
  <c r="R118" i="26"/>
  <c r="Q118" i="26"/>
  <c r="P118" i="26"/>
  <c r="O118" i="26"/>
  <c r="N118" i="26"/>
  <c r="M118" i="26"/>
  <c r="L118" i="26"/>
  <c r="K118" i="26"/>
  <c r="S117" i="26"/>
  <c r="R117" i="26"/>
  <c r="Q117" i="26"/>
  <c r="P117" i="26"/>
  <c r="O117" i="26"/>
  <c r="N117" i="26"/>
  <c r="M117" i="26"/>
  <c r="L117" i="26"/>
  <c r="K117" i="26"/>
  <c r="S116" i="26"/>
  <c r="R116" i="26"/>
  <c r="Q116" i="26"/>
  <c r="P116" i="26"/>
  <c r="O116" i="26"/>
  <c r="N116" i="26"/>
  <c r="M116" i="26"/>
  <c r="L116" i="26"/>
  <c r="K116" i="26"/>
  <c r="S115" i="26"/>
  <c r="R115" i="26"/>
  <c r="Q115" i="26"/>
  <c r="P115" i="26"/>
  <c r="O115" i="26"/>
  <c r="N115" i="26"/>
  <c r="M115" i="26"/>
  <c r="L115" i="26"/>
  <c r="K115" i="26"/>
  <c r="S114" i="26"/>
  <c r="R114" i="26"/>
  <c r="Q114" i="26"/>
  <c r="P114" i="26"/>
  <c r="O114" i="26"/>
  <c r="N114" i="26"/>
  <c r="M114" i="26"/>
  <c r="L114" i="26"/>
  <c r="K114" i="26"/>
  <c r="S113" i="26"/>
  <c r="R113" i="26"/>
  <c r="Q113" i="26"/>
  <c r="P113" i="26"/>
  <c r="O113" i="26"/>
  <c r="N113" i="26"/>
  <c r="M113" i="26"/>
  <c r="L113" i="26"/>
  <c r="K113" i="26"/>
  <c r="S112" i="26"/>
  <c r="R112" i="26"/>
  <c r="Q112" i="26"/>
  <c r="P112" i="26"/>
  <c r="O112" i="26"/>
  <c r="N112" i="26"/>
  <c r="M112" i="26"/>
  <c r="L112" i="26"/>
  <c r="K112" i="26"/>
  <c r="S111" i="26"/>
  <c r="R111" i="26"/>
  <c r="Q111" i="26"/>
  <c r="P111" i="26"/>
  <c r="O111" i="26"/>
  <c r="N111" i="26"/>
  <c r="M111" i="26"/>
  <c r="L111" i="26"/>
  <c r="K111" i="26"/>
  <c r="S110" i="26"/>
  <c r="R110" i="26"/>
  <c r="Q110" i="26"/>
  <c r="P110" i="26"/>
  <c r="O110" i="26"/>
  <c r="N110" i="26"/>
  <c r="M110" i="26"/>
  <c r="L110" i="26"/>
  <c r="K110" i="26"/>
  <c r="S109" i="26"/>
  <c r="R109" i="26"/>
  <c r="Q109" i="26"/>
  <c r="P109" i="26"/>
  <c r="O109" i="26"/>
  <c r="N109" i="26"/>
  <c r="M109" i="26"/>
  <c r="L109" i="26"/>
  <c r="K109" i="26"/>
  <c r="S108" i="26"/>
  <c r="R108" i="26"/>
  <c r="Q108" i="26"/>
  <c r="P108" i="26"/>
  <c r="O108" i="26"/>
  <c r="N108" i="26"/>
  <c r="M108" i="26"/>
  <c r="L108" i="26"/>
  <c r="K108" i="26"/>
  <c r="S107" i="26"/>
  <c r="R107" i="26"/>
  <c r="Q107" i="26"/>
  <c r="P107" i="26"/>
  <c r="O107" i="26"/>
  <c r="N107" i="26"/>
  <c r="M107" i="26"/>
  <c r="L107" i="26"/>
  <c r="K107" i="26"/>
  <c r="S105" i="26"/>
  <c r="R105" i="26"/>
  <c r="Q105" i="26"/>
  <c r="P105" i="26"/>
  <c r="O105" i="26"/>
  <c r="N105" i="26"/>
  <c r="M105" i="26"/>
  <c r="L105" i="26"/>
  <c r="K105" i="26"/>
  <c r="S104" i="26"/>
  <c r="R104" i="26"/>
  <c r="Q104" i="26"/>
  <c r="P104" i="26"/>
  <c r="O104" i="26"/>
  <c r="N104" i="26"/>
  <c r="M104" i="26"/>
  <c r="L104" i="26"/>
  <c r="K104" i="26"/>
  <c r="S103" i="26"/>
  <c r="R103" i="26"/>
  <c r="Q103" i="26"/>
  <c r="P103" i="26"/>
  <c r="O103" i="26"/>
  <c r="N103" i="26"/>
  <c r="M103" i="26"/>
  <c r="L103" i="26"/>
  <c r="K103" i="26"/>
  <c r="S102" i="26"/>
  <c r="R102" i="26"/>
  <c r="Q102" i="26"/>
  <c r="P102" i="26"/>
  <c r="O102" i="26"/>
  <c r="N102" i="26"/>
  <c r="M102" i="26"/>
  <c r="L102" i="26"/>
  <c r="K102" i="26"/>
  <c r="S101" i="26"/>
  <c r="R101" i="26"/>
  <c r="Q101" i="26"/>
  <c r="P101" i="26"/>
  <c r="O101" i="26"/>
  <c r="N101" i="26"/>
  <c r="M101" i="26"/>
  <c r="L101" i="26"/>
  <c r="K101" i="26"/>
  <c r="S100" i="26"/>
  <c r="R100" i="26"/>
  <c r="Q100" i="26"/>
  <c r="P100" i="26"/>
  <c r="O100" i="26"/>
  <c r="N100" i="26"/>
  <c r="M100" i="26"/>
  <c r="L100" i="26"/>
  <c r="K100" i="26"/>
  <c r="S99" i="26"/>
  <c r="R99" i="26"/>
  <c r="Q99" i="26"/>
  <c r="P99" i="26"/>
  <c r="O99" i="26"/>
  <c r="N99" i="26"/>
  <c r="M99" i="26"/>
  <c r="L99" i="26"/>
  <c r="K99" i="26"/>
  <c r="S98" i="26"/>
  <c r="R98" i="26"/>
  <c r="Q98" i="26"/>
  <c r="P98" i="26"/>
  <c r="O98" i="26"/>
  <c r="N98" i="26"/>
  <c r="M98" i="26"/>
  <c r="L98" i="26"/>
  <c r="K98" i="26"/>
  <c r="S97" i="26"/>
  <c r="R97" i="26"/>
  <c r="Q97" i="26"/>
  <c r="P97" i="26"/>
  <c r="O97" i="26"/>
  <c r="N97" i="26"/>
  <c r="M97" i="26"/>
  <c r="L97" i="26"/>
  <c r="K97" i="26"/>
  <c r="S96" i="26"/>
  <c r="R96" i="26"/>
  <c r="Q96" i="26"/>
  <c r="P96" i="26"/>
  <c r="O96" i="26"/>
  <c r="N96" i="26"/>
  <c r="M96" i="26"/>
  <c r="L96" i="26"/>
  <c r="K96" i="26"/>
  <c r="S95" i="26"/>
  <c r="R95" i="26"/>
  <c r="Q95" i="26"/>
  <c r="P95" i="26"/>
  <c r="O95" i="26"/>
  <c r="N95" i="26"/>
  <c r="M95" i="26"/>
  <c r="L95" i="26"/>
  <c r="K95" i="26"/>
  <c r="S94" i="26"/>
  <c r="R94" i="26"/>
  <c r="Q94" i="26"/>
  <c r="P94" i="26"/>
  <c r="O94" i="26"/>
  <c r="N94" i="26"/>
  <c r="M94" i="26"/>
  <c r="L94" i="26"/>
  <c r="K94" i="26"/>
  <c r="S93" i="26"/>
  <c r="R93" i="26"/>
  <c r="Q93" i="26"/>
  <c r="P93" i="26"/>
  <c r="O93" i="26"/>
  <c r="N93" i="26"/>
  <c r="M93" i="26"/>
  <c r="L93" i="26"/>
  <c r="K93" i="26"/>
  <c r="S92" i="26"/>
  <c r="R92" i="26"/>
  <c r="Q92" i="26"/>
  <c r="P92" i="26"/>
  <c r="O92" i="26"/>
  <c r="N92" i="26"/>
  <c r="M92" i="26"/>
  <c r="L92" i="26"/>
  <c r="K92" i="26"/>
  <c r="S91" i="26"/>
  <c r="R91" i="26"/>
  <c r="Q91" i="26"/>
  <c r="P91" i="26"/>
  <c r="O91" i="26"/>
  <c r="N91" i="26"/>
  <c r="M91" i="26"/>
  <c r="L91" i="26"/>
  <c r="K91" i="26"/>
  <c r="S90" i="26"/>
  <c r="R90" i="26"/>
  <c r="Q90" i="26"/>
  <c r="P90" i="26"/>
  <c r="O90" i="26"/>
  <c r="N90" i="26"/>
  <c r="M90" i="26"/>
  <c r="L90" i="26"/>
  <c r="K90" i="26"/>
  <c r="S89" i="26"/>
  <c r="R89" i="26"/>
  <c r="Q89" i="26"/>
  <c r="P89" i="26"/>
  <c r="O89" i="26"/>
  <c r="N89" i="26"/>
  <c r="M89" i="26"/>
  <c r="L89" i="26"/>
  <c r="K89" i="26"/>
  <c r="S88" i="26"/>
  <c r="R88" i="26"/>
  <c r="Q88" i="26"/>
  <c r="P88" i="26"/>
  <c r="O88" i="26"/>
  <c r="N88" i="26"/>
  <c r="M88" i="26"/>
  <c r="L88" i="26"/>
  <c r="K88" i="26"/>
  <c r="S87" i="26"/>
  <c r="R87" i="26"/>
  <c r="Q87" i="26"/>
  <c r="P87" i="26"/>
  <c r="O87" i="26"/>
  <c r="N87" i="26"/>
  <c r="M87" i="26"/>
  <c r="L87" i="26"/>
  <c r="K87" i="26"/>
  <c r="S86" i="26"/>
  <c r="R86" i="26"/>
  <c r="Q86" i="26"/>
  <c r="P86" i="26"/>
  <c r="O86" i="26"/>
  <c r="N86" i="26"/>
  <c r="M86" i="26"/>
  <c r="L86" i="26"/>
  <c r="K86" i="26"/>
  <c r="S85" i="26"/>
  <c r="R85" i="26"/>
  <c r="Q85" i="26"/>
  <c r="P85" i="26"/>
  <c r="O85" i="26"/>
  <c r="N85" i="26"/>
  <c r="M85" i="26"/>
  <c r="L85" i="26"/>
  <c r="K85" i="26"/>
  <c r="S84" i="26"/>
  <c r="R84" i="26"/>
  <c r="Q84" i="26"/>
  <c r="P84" i="26"/>
  <c r="O84" i="26"/>
  <c r="N84" i="26"/>
  <c r="M84" i="26"/>
  <c r="L84" i="26"/>
  <c r="K84" i="26"/>
  <c r="S83" i="26"/>
  <c r="R83" i="26"/>
  <c r="Q83" i="26"/>
  <c r="P83" i="26"/>
  <c r="O83" i="26"/>
  <c r="N83" i="26"/>
  <c r="M83" i="26"/>
  <c r="L83" i="26"/>
  <c r="K83" i="26"/>
  <c r="S82" i="26"/>
  <c r="R82" i="26"/>
  <c r="Q82" i="26"/>
  <c r="P82" i="26"/>
  <c r="O82" i="26"/>
  <c r="N82" i="26"/>
  <c r="M82" i="26"/>
  <c r="L82" i="26"/>
  <c r="K82" i="26"/>
  <c r="S81" i="26"/>
  <c r="R81" i="26"/>
  <c r="Q81" i="26"/>
  <c r="P81" i="26"/>
  <c r="O81" i="26"/>
  <c r="N81" i="26"/>
  <c r="M81" i="26"/>
  <c r="L81" i="26"/>
  <c r="K81" i="26"/>
  <c r="S80" i="26"/>
  <c r="R80" i="26"/>
  <c r="Q80" i="26"/>
  <c r="P80" i="26"/>
  <c r="O80" i="26"/>
  <c r="N80" i="26"/>
  <c r="M80" i="26"/>
  <c r="L80" i="26"/>
  <c r="K80" i="26"/>
  <c r="S79" i="26"/>
  <c r="R79" i="26"/>
  <c r="Q79" i="26"/>
  <c r="P79" i="26"/>
  <c r="O79" i="26"/>
  <c r="N79" i="26"/>
  <c r="M79" i="26"/>
  <c r="L79" i="26"/>
  <c r="K79" i="26"/>
  <c r="S78" i="26"/>
  <c r="R78" i="26"/>
  <c r="Q78" i="26"/>
  <c r="P78" i="26"/>
  <c r="O78" i="26"/>
  <c r="N78" i="26"/>
  <c r="M78" i="26"/>
  <c r="L78" i="26"/>
  <c r="K78" i="26"/>
  <c r="S77" i="26"/>
  <c r="R77" i="26"/>
  <c r="Q77" i="26"/>
  <c r="P77" i="26"/>
  <c r="O77" i="26"/>
  <c r="N77" i="26"/>
  <c r="M77" i="26"/>
  <c r="L77" i="26"/>
  <c r="K77" i="26"/>
  <c r="S76" i="26"/>
  <c r="R76" i="26"/>
  <c r="Q76" i="26"/>
  <c r="P76" i="26"/>
  <c r="O76" i="26"/>
  <c r="N76" i="26"/>
  <c r="M76" i="26"/>
  <c r="L76" i="26"/>
  <c r="K76" i="26"/>
  <c r="S75" i="26"/>
  <c r="R75" i="26"/>
  <c r="Q75" i="26"/>
  <c r="P75" i="26"/>
  <c r="O75" i="26"/>
  <c r="N75" i="26"/>
  <c r="M75" i="26"/>
  <c r="L75" i="26"/>
  <c r="K75" i="26"/>
  <c r="S74" i="26"/>
  <c r="R74" i="26"/>
  <c r="Q74" i="26"/>
  <c r="P74" i="26"/>
  <c r="O74" i="26"/>
  <c r="N74" i="26"/>
  <c r="M74" i="26"/>
  <c r="L74" i="26"/>
  <c r="K74" i="26"/>
  <c r="S73" i="26"/>
  <c r="R73" i="26"/>
  <c r="Q73" i="26"/>
  <c r="P73" i="26"/>
  <c r="O73" i="26"/>
  <c r="N73" i="26"/>
  <c r="M73" i="26"/>
  <c r="L73" i="26"/>
  <c r="K73" i="26"/>
  <c r="S72" i="26"/>
  <c r="R72" i="26"/>
  <c r="Q72" i="26"/>
  <c r="P72" i="26"/>
  <c r="O72" i="26"/>
  <c r="N72" i="26"/>
  <c r="M72" i="26"/>
  <c r="L72" i="26"/>
  <c r="K72" i="26"/>
  <c r="S71" i="26"/>
  <c r="R71" i="26"/>
  <c r="Q71" i="26"/>
  <c r="P71" i="26"/>
  <c r="O71" i="26"/>
  <c r="N71" i="26"/>
  <c r="M71" i="26"/>
  <c r="L71" i="26"/>
  <c r="K71" i="26"/>
  <c r="S70" i="26"/>
  <c r="R70" i="26"/>
  <c r="Q70" i="26"/>
  <c r="P70" i="26"/>
  <c r="O70" i="26"/>
  <c r="N70" i="26"/>
  <c r="M70" i="26"/>
  <c r="L70" i="26"/>
  <c r="K70" i="26"/>
  <c r="S69" i="26"/>
  <c r="R69" i="26"/>
  <c r="Q69" i="26"/>
  <c r="P69" i="26"/>
  <c r="O69" i="26"/>
  <c r="N69" i="26"/>
  <c r="M69" i="26"/>
  <c r="L69" i="26"/>
  <c r="K69" i="26"/>
  <c r="S68" i="26"/>
  <c r="R68" i="26"/>
  <c r="Q68" i="26"/>
  <c r="P68" i="26"/>
  <c r="O68" i="26"/>
  <c r="N68" i="26"/>
  <c r="M68" i="26"/>
  <c r="L68" i="26"/>
  <c r="K68" i="26"/>
  <c r="S67" i="26"/>
  <c r="R67" i="26"/>
  <c r="Q67" i="26"/>
  <c r="P67" i="26"/>
  <c r="O67" i="26"/>
  <c r="N67" i="26"/>
  <c r="M67" i="26"/>
  <c r="L67" i="26"/>
  <c r="K67" i="26"/>
  <c r="S66" i="26"/>
  <c r="R66" i="26"/>
  <c r="Q66" i="26"/>
  <c r="P66" i="26"/>
  <c r="O66" i="26"/>
  <c r="N66" i="26"/>
  <c r="M66" i="26"/>
  <c r="L66" i="26"/>
  <c r="K66" i="26"/>
  <c r="S65" i="26"/>
  <c r="R65" i="26"/>
  <c r="Q65" i="26"/>
  <c r="P65" i="26"/>
  <c r="O65" i="26"/>
  <c r="N65" i="26"/>
  <c r="M65" i="26"/>
  <c r="L65" i="26"/>
  <c r="K65" i="26"/>
  <c r="S64" i="26"/>
  <c r="R64" i="26"/>
  <c r="Q64" i="26"/>
  <c r="P64" i="26"/>
  <c r="O64" i="26"/>
  <c r="N64" i="26"/>
  <c r="M64" i="26"/>
  <c r="L64" i="26"/>
  <c r="K64" i="26"/>
  <c r="S63" i="26"/>
  <c r="R63" i="26"/>
  <c r="Q63" i="26"/>
  <c r="P63" i="26"/>
  <c r="O63" i="26"/>
  <c r="N63" i="26"/>
  <c r="M63" i="26"/>
  <c r="L63" i="26"/>
  <c r="K63" i="26"/>
  <c r="S62" i="26"/>
  <c r="R62" i="26"/>
  <c r="Q62" i="26"/>
  <c r="P62" i="26"/>
  <c r="O62" i="26"/>
  <c r="N62" i="26"/>
  <c r="M62" i="26"/>
  <c r="L62" i="26"/>
  <c r="K62" i="26"/>
  <c r="S61" i="26"/>
  <c r="R61" i="26"/>
  <c r="Q61" i="26"/>
  <c r="P61" i="26"/>
  <c r="O61" i="26"/>
  <c r="N61" i="26"/>
  <c r="M61" i="26"/>
  <c r="L61" i="26"/>
  <c r="K61" i="26"/>
  <c r="S60" i="26"/>
  <c r="R60" i="26"/>
  <c r="Q60" i="26"/>
  <c r="P60" i="26"/>
  <c r="O60" i="26"/>
  <c r="N60" i="26"/>
  <c r="M60" i="26"/>
  <c r="L60" i="26"/>
  <c r="K60" i="26"/>
  <c r="S59" i="26"/>
  <c r="R59" i="26"/>
  <c r="Q59" i="26"/>
  <c r="P59" i="26"/>
  <c r="O59" i="26"/>
  <c r="N59" i="26"/>
  <c r="M59" i="26"/>
  <c r="L59" i="26"/>
  <c r="K59" i="26"/>
  <c r="S58" i="26"/>
  <c r="R58" i="26"/>
  <c r="Q58" i="26"/>
  <c r="P58" i="26"/>
  <c r="O58" i="26"/>
  <c r="N58" i="26"/>
  <c r="M58" i="26"/>
  <c r="L58" i="26"/>
  <c r="K58" i="26"/>
  <c r="S57" i="26"/>
  <c r="R57" i="26"/>
  <c r="Q57" i="26"/>
  <c r="P57" i="26"/>
  <c r="O57" i="26"/>
  <c r="N57" i="26"/>
  <c r="M57" i="26"/>
  <c r="L57" i="26"/>
  <c r="K57" i="26"/>
  <c r="S56" i="26"/>
  <c r="R56" i="26"/>
  <c r="Q56" i="26"/>
  <c r="P56" i="26"/>
  <c r="O56" i="26"/>
  <c r="N56" i="26"/>
  <c r="M56" i="26"/>
  <c r="L56" i="26"/>
  <c r="K56" i="26"/>
  <c r="S54" i="26"/>
  <c r="R54" i="26"/>
  <c r="Q54" i="26"/>
  <c r="P54" i="26"/>
  <c r="O54" i="26"/>
  <c r="N54" i="26"/>
  <c r="M54" i="26"/>
  <c r="L54" i="26"/>
  <c r="K54" i="26"/>
  <c r="S53" i="26"/>
  <c r="R53" i="26"/>
  <c r="Q53" i="26"/>
  <c r="P53" i="26"/>
  <c r="O53" i="26"/>
  <c r="N53" i="26"/>
  <c r="M53" i="26"/>
  <c r="L53" i="26"/>
  <c r="K53" i="26"/>
  <c r="S52" i="26"/>
  <c r="R52" i="26"/>
  <c r="Q52" i="26"/>
  <c r="P52" i="26"/>
  <c r="O52" i="26"/>
  <c r="N52" i="26"/>
  <c r="M52" i="26"/>
  <c r="L52" i="26"/>
  <c r="K52" i="26"/>
  <c r="S51" i="26"/>
  <c r="R51" i="26"/>
  <c r="Q51" i="26"/>
  <c r="P51" i="26"/>
  <c r="O51" i="26"/>
  <c r="N51" i="26"/>
  <c r="M51" i="26"/>
  <c r="L51" i="26"/>
  <c r="K51" i="26"/>
  <c r="S50" i="26"/>
  <c r="R50" i="26"/>
  <c r="Q50" i="26"/>
  <c r="P50" i="26"/>
  <c r="O50" i="26"/>
  <c r="N50" i="26"/>
  <c r="M50" i="26"/>
  <c r="L50" i="26"/>
  <c r="K50" i="26"/>
  <c r="S49" i="26"/>
  <c r="R49" i="26"/>
  <c r="Q49" i="26"/>
  <c r="P49" i="26"/>
  <c r="O49" i="26"/>
  <c r="N49" i="26"/>
  <c r="M49" i="26"/>
  <c r="L49" i="26"/>
  <c r="K49" i="26"/>
  <c r="S48" i="26"/>
  <c r="R48" i="26"/>
  <c r="Q48" i="26"/>
  <c r="P48" i="26"/>
  <c r="O48" i="26"/>
  <c r="N48" i="26"/>
  <c r="M48" i="26"/>
  <c r="L48" i="26"/>
  <c r="K48" i="26"/>
  <c r="S47" i="26"/>
  <c r="R47" i="26"/>
  <c r="Q47" i="26"/>
  <c r="P47" i="26"/>
  <c r="O47" i="26"/>
  <c r="N47" i="26"/>
  <c r="M47" i="26"/>
  <c r="L47" i="26"/>
  <c r="K47" i="26"/>
  <c r="S46" i="26"/>
  <c r="R46" i="26"/>
  <c r="Q46" i="26"/>
  <c r="P46" i="26"/>
  <c r="O46" i="26"/>
  <c r="N46" i="26"/>
  <c r="M46" i="26"/>
  <c r="L46" i="26"/>
  <c r="K46" i="26"/>
  <c r="S45" i="26"/>
  <c r="R45" i="26"/>
  <c r="Q45" i="26"/>
  <c r="P45" i="26"/>
  <c r="O45" i="26"/>
  <c r="N45" i="26"/>
  <c r="M45" i="26"/>
  <c r="L45" i="26"/>
  <c r="K45" i="26"/>
  <c r="S44" i="26"/>
  <c r="R44" i="26"/>
  <c r="Q44" i="26"/>
  <c r="P44" i="26"/>
  <c r="O44" i="26"/>
  <c r="N44" i="26"/>
  <c r="M44" i="26"/>
  <c r="L44" i="26"/>
  <c r="K44" i="26"/>
  <c r="S43" i="26"/>
  <c r="R43" i="26"/>
  <c r="Q43" i="26"/>
  <c r="P43" i="26"/>
  <c r="O43" i="26"/>
  <c r="N43" i="26"/>
  <c r="M43" i="26"/>
  <c r="L43" i="26"/>
  <c r="K43" i="26"/>
  <c r="S42" i="26"/>
  <c r="R42" i="26"/>
  <c r="Q42" i="26"/>
  <c r="P42" i="26"/>
  <c r="O42" i="26"/>
  <c r="N42" i="26"/>
  <c r="M42" i="26"/>
  <c r="L42" i="26"/>
  <c r="K42" i="26"/>
  <c r="S41" i="26"/>
  <c r="R41" i="26"/>
  <c r="Q41" i="26"/>
  <c r="P41" i="26"/>
  <c r="O41" i="26"/>
  <c r="N41" i="26"/>
  <c r="M41" i="26"/>
  <c r="L41" i="26"/>
  <c r="K41" i="26"/>
  <c r="S40" i="26"/>
  <c r="R40" i="26"/>
  <c r="Q40" i="26"/>
  <c r="P40" i="26"/>
  <c r="O40" i="26"/>
  <c r="N40" i="26"/>
  <c r="M40" i="26"/>
  <c r="L40" i="26"/>
  <c r="K40" i="26"/>
  <c r="S39" i="26"/>
  <c r="R39" i="26"/>
  <c r="Q39" i="26"/>
  <c r="P39" i="26"/>
  <c r="O39" i="26"/>
  <c r="N39" i="26"/>
  <c r="M39" i="26"/>
  <c r="L39" i="26"/>
  <c r="K39" i="26"/>
  <c r="S38" i="26"/>
  <c r="R38" i="26"/>
  <c r="Q38" i="26"/>
  <c r="P38" i="26"/>
  <c r="O38" i="26"/>
  <c r="N38" i="26"/>
  <c r="M38" i="26"/>
  <c r="L38" i="26"/>
  <c r="K38" i="26"/>
  <c r="S37" i="26"/>
  <c r="R37" i="26"/>
  <c r="Q37" i="26"/>
  <c r="P37" i="26"/>
  <c r="O37" i="26"/>
  <c r="N37" i="26"/>
  <c r="M37" i="26"/>
  <c r="L37" i="26"/>
  <c r="K37" i="26"/>
  <c r="S36" i="26"/>
  <c r="R36" i="26"/>
  <c r="Q36" i="26"/>
  <c r="P36" i="26"/>
  <c r="O36" i="26"/>
  <c r="N36" i="26"/>
  <c r="M36" i="26"/>
  <c r="L36" i="26"/>
  <c r="K36" i="26"/>
  <c r="S35" i="26"/>
  <c r="R35" i="26"/>
  <c r="Q35" i="26"/>
  <c r="P35" i="26"/>
  <c r="O35" i="26"/>
  <c r="N35" i="26"/>
  <c r="M35" i="26"/>
  <c r="L35" i="26"/>
  <c r="K35" i="26"/>
  <c r="S34" i="26"/>
  <c r="R34" i="26"/>
  <c r="Q34" i="26"/>
  <c r="P34" i="26"/>
  <c r="O34" i="26"/>
  <c r="N34" i="26"/>
  <c r="M34" i="26"/>
  <c r="L34" i="26"/>
  <c r="K34" i="26"/>
  <c r="S33" i="26"/>
  <c r="R33" i="26"/>
  <c r="Q33" i="26"/>
  <c r="P33" i="26"/>
  <c r="O33" i="26"/>
  <c r="N33" i="26"/>
  <c r="M33" i="26"/>
  <c r="L33" i="26"/>
  <c r="K33" i="26"/>
  <c r="S32" i="26"/>
  <c r="R32" i="26"/>
  <c r="Q32" i="26"/>
  <c r="P32" i="26"/>
  <c r="O32" i="26"/>
  <c r="N32" i="26"/>
  <c r="M32" i="26"/>
  <c r="L32" i="26"/>
  <c r="K32" i="26"/>
  <c r="S31" i="26"/>
  <c r="R31" i="26"/>
  <c r="Q31" i="26"/>
  <c r="P31" i="26"/>
  <c r="O31" i="26"/>
  <c r="N31" i="26"/>
  <c r="M31" i="26"/>
  <c r="L31" i="26"/>
  <c r="K31" i="26"/>
  <c r="S30" i="26"/>
  <c r="R30" i="26"/>
  <c r="Q30" i="26"/>
  <c r="P30" i="26"/>
  <c r="O30" i="26"/>
  <c r="N30" i="26"/>
  <c r="M30" i="26"/>
  <c r="L30" i="26"/>
  <c r="K30" i="26"/>
  <c r="S29" i="26"/>
  <c r="R29" i="26"/>
  <c r="Q29" i="26"/>
  <c r="P29" i="26"/>
  <c r="O29" i="26"/>
  <c r="N29" i="26"/>
  <c r="M29" i="26"/>
  <c r="L29" i="26"/>
  <c r="K29" i="26"/>
  <c r="S28" i="26"/>
  <c r="R28" i="26"/>
  <c r="Q28" i="26"/>
  <c r="P28" i="26"/>
  <c r="O28" i="26"/>
  <c r="N28" i="26"/>
  <c r="M28" i="26"/>
  <c r="L28" i="26"/>
  <c r="K28" i="26"/>
  <c r="S27" i="26"/>
  <c r="R27" i="26"/>
  <c r="Q27" i="26"/>
  <c r="P27" i="26"/>
  <c r="O27" i="26"/>
  <c r="N27" i="26"/>
  <c r="M27" i="26"/>
  <c r="L27" i="26"/>
  <c r="K27" i="26"/>
  <c r="S26" i="26"/>
  <c r="R26" i="26"/>
  <c r="Q26" i="26"/>
  <c r="P26" i="26"/>
  <c r="O26" i="26"/>
  <c r="N26" i="26"/>
  <c r="M26" i="26"/>
  <c r="L26" i="26"/>
  <c r="K26" i="26"/>
  <c r="S25" i="26"/>
  <c r="R25" i="26"/>
  <c r="Q25" i="26"/>
  <c r="P25" i="26"/>
  <c r="O25" i="26"/>
  <c r="N25" i="26"/>
  <c r="M25" i="26"/>
  <c r="L25" i="26"/>
  <c r="K25" i="26"/>
  <c r="S23" i="26"/>
  <c r="R23" i="26"/>
  <c r="Q23" i="26"/>
  <c r="P23" i="26"/>
  <c r="O23" i="26"/>
  <c r="N23" i="26"/>
  <c r="M23" i="26"/>
  <c r="L23" i="26"/>
  <c r="K23" i="26"/>
  <c r="S22" i="26"/>
  <c r="R22" i="26"/>
  <c r="Q22" i="26"/>
  <c r="P22" i="26"/>
  <c r="O22" i="26"/>
  <c r="N22" i="26"/>
  <c r="M22" i="26"/>
  <c r="L22" i="26"/>
  <c r="K22" i="26"/>
  <c r="S21" i="26"/>
  <c r="R21" i="26"/>
  <c r="Q21" i="26"/>
  <c r="P21" i="26"/>
  <c r="O21" i="26"/>
  <c r="N21" i="26"/>
  <c r="M21" i="26"/>
  <c r="L21" i="26"/>
  <c r="K21" i="26"/>
  <c r="S20" i="26"/>
  <c r="R20" i="26"/>
  <c r="Q20" i="26"/>
  <c r="P20" i="26"/>
  <c r="O20" i="26"/>
  <c r="N20" i="26"/>
  <c r="M20" i="26"/>
  <c r="L20" i="26"/>
  <c r="K20" i="26"/>
  <c r="S19" i="26"/>
  <c r="R19" i="26"/>
  <c r="Q19" i="26"/>
  <c r="P19" i="26"/>
  <c r="O19" i="26"/>
  <c r="N19" i="26"/>
  <c r="M19" i="26"/>
  <c r="L19" i="26"/>
  <c r="K19" i="26"/>
  <c r="S18" i="26"/>
  <c r="R18" i="26"/>
  <c r="Q18" i="26"/>
  <c r="P18" i="26"/>
  <c r="O18" i="26"/>
  <c r="N18" i="26"/>
  <c r="M18" i="26"/>
  <c r="L18" i="26"/>
  <c r="K18" i="26"/>
  <c r="S17" i="26"/>
  <c r="R17" i="26"/>
  <c r="Q17" i="26"/>
  <c r="P17" i="26"/>
  <c r="O17" i="26"/>
  <c r="N17" i="26"/>
  <c r="M17" i="26"/>
  <c r="L17" i="26"/>
  <c r="K17" i="26"/>
  <c r="S16" i="26"/>
  <c r="R16" i="26"/>
  <c r="Q16" i="26"/>
  <c r="P16" i="26"/>
  <c r="O16" i="26"/>
  <c r="N16" i="26"/>
  <c r="M16" i="26"/>
  <c r="L16" i="26"/>
  <c r="K16" i="26"/>
  <c r="S15" i="26"/>
  <c r="R15" i="26"/>
  <c r="Q15" i="26"/>
  <c r="P15" i="26"/>
  <c r="O15" i="26"/>
  <c r="N15" i="26"/>
  <c r="M15" i="26"/>
  <c r="L15" i="26"/>
  <c r="K15" i="26"/>
  <c r="S14" i="26"/>
  <c r="R14" i="26"/>
  <c r="Q14" i="26"/>
  <c r="P14" i="26"/>
  <c r="O14" i="26"/>
  <c r="N14" i="26"/>
  <c r="M14" i="26"/>
  <c r="L14" i="26"/>
  <c r="K14" i="26"/>
  <c r="S12" i="26"/>
  <c r="R12" i="26"/>
  <c r="Q12" i="26"/>
  <c r="P12" i="26"/>
  <c r="O12" i="26"/>
  <c r="N12" i="26"/>
  <c r="M12" i="26"/>
  <c r="L12" i="26"/>
  <c r="K12" i="26"/>
  <c r="S11" i="26"/>
  <c r="R11" i="26"/>
  <c r="Q11" i="26"/>
  <c r="P11" i="26"/>
  <c r="O11" i="26"/>
  <c r="N11" i="26"/>
  <c r="M11" i="26"/>
  <c r="L11" i="26"/>
  <c r="K11" i="26"/>
  <c r="S10" i="26"/>
  <c r="R10" i="26"/>
  <c r="Q10" i="26"/>
  <c r="P10" i="26"/>
  <c r="O10" i="26"/>
  <c r="N10" i="26"/>
  <c r="M10" i="26"/>
  <c r="L10" i="26"/>
  <c r="K10" i="26"/>
  <c r="S9" i="26"/>
  <c r="R9" i="26"/>
  <c r="Q9" i="26"/>
  <c r="P9" i="26"/>
  <c r="O9" i="26"/>
  <c r="N9" i="26"/>
  <c r="M9" i="26"/>
  <c r="L9" i="26"/>
  <c r="K9" i="26"/>
  <c r="S8" i="26"/>
  <c r="R8" i="26"/>
  <c r="Q8" i="26"/>
  <c r="P8" i="26"/>
  <c r="O8" i="26"/>
  <c r="N8" i="26"/>
  <c r="M8" i="26"/>
  <c r="L8" i="26"/>
  <c r="K8" i="26"/>
  <c r="J7" i="26"/>
  <c r="I7" i="26"/>
  <c r="H7" i="26"/>
  <c r="H13" i="26" s="1"/>
  <c r="G7" i="26"/>
  <c r="F7" i="26"/>
  <c r="S6" i="26"/>
  <c r="R6" i="26"/>
  <c r="Q6" i="26"/>
  <c r="P6" i="26"/>
  <c r="O6" i="26"/>
  <c r="N6" i="26"/>
  <c r="M6" i="26"/>
  <c r="L6" i="26"/>
  <c r="K6" i="26"/>
  <c r="S5" i="26"/>
  <c r="R5" i="26"/>
  <c r="Q5" i="26"/>
  <c r="P5" i="26"/>
  <c r="O5" i="26"/>
  <c r="N5" i="26"/>
  <c r="M5" i="26"/>
  <c r="L5" i="26"/>
  <c r="K5" i="26"/>
  <c r="S4" i="26"/>
  <c r="R4" i="26"/>
  <c r="O4" i="26"/>
  <c r="M4" i="26"/>
  <c r="L4" i="26"/>
  <c r="S3" i="26"/>
  <c r="R3" i="26"/>
  <c r="O3" i="26"/>
  <c r="M3" i="26"/>
  <c r="L3" i="26"/>
  <c r="S2" i="26"/>
  <c r="R2" i="26"/>
  <c r="O2" i="26"/>
  <c r="M2" i="26"/>
  <c r="L2" i="26"/>
  <c r="R7" i="26" l="1"/>
  <c r="F13" i="26"/>
  <c r="L7" i="26"/>
  <c r="Q7" i="26"/>
  <c r="I13" i="26"/>
  <c r="I24" i="26" s="1"/>
  <c r="J13" i="26"/>
  <c r="M13" i="26" s="1"/>
  <c r="O7" i="26"/>
  <c r="H24" i="26"/>
  <c r="J24" i="26"/>
  <c r="N7" i="26"/>
  <c r="G13" i="26"/>
  <c r="G24" i="26" s="1"/>
  <c r="G55" i="26" s="1"/>
  <c r="G106" i="26" s="1"/>
  <c r="G207" i="26" s="1"/>
  <c r="G308" i="26" s="1"/>
  <c r="P7" i="26"/>
  <c r="K7" i="26"/>
  <c r="S7" i="26"/>
  <c r="M7" i="26"/>
  <c r="F24" i="26" l="1"/>
  <c r="K24" i="26" s="1"/>
  <c r="F915" i="26"/>
  <c r="K13" i="26"/>
  <c r="N13" i="26"/>
  <c r="L13" i="26"/>
  <c r="Q13" i="26"/>
  <c r="O13" i="26"/>
  <c r="H55" i="26"/>
  <c r="P24" i="26"/>
  <c r="G509" i="26"/>
  <c r="G912" i="26" s="1"/>
  <c r="G914" i="26"/>
  <c r="P13" i="26"/>
  <c r="M24" i="26"/>
  <c r="F55" i="26"/>
  <c r="S24" i="26"/>
  <c r="L24" i="26"/>
  <c r="Q24" i="26"/>
  <c r="R24" i="26"/>
  <c r="I55" i="26"/>
  <c r="J55" i="26"/>
  <c r="N24" i="26"/>
  <c r="O24" i="26"/>
  <c r="R13" i="26"/>
  <c r="S13" i="26"/>
  <c r="H106" i="26" l="1"/>
  <c r="P55" i="26"/>
  <c r="J106" i="26"/>
  <c r="N55" i="26"/>
  <c r="O55" i="26"/>
  <c r="I106" i="26"/>
  <c r="Q55" i="26"/>
  <c r="R55" i="26"/>
  <c r="F106" i="26"/>
  <c r="L55" i="26"/>
  <c r="S55" i="26"/>
  <c r="K55" i="26"/>
  <c r="M55" i="26"/>
  <c r="H207" i="26" l="1"/>
  <c r="P106" i="26"/>
  <c r="F207" i="26"/>
  <c r="M106" i="26"/>
  <c r="S106" i="26"/>
  <c r="K106" i="26"/>
  <c r="L106" i="26"/>
  <c r="Q106" i="26"/>
  <c r="R106" i="26"/>
  <c r="I207" i="26"/>
  <c r="J207" i="26"/>
  <c r="N106" i="26"/>
  <c r="O106" i="26"/>
  <c r="H308" i="26" l="1"/>
  <c r="P207" i="26"/>
  <c r="R207" i="26"/>
  <c r="I308" i="26"/>
  <c r="Q207" i="26"/>
  <c r="N207" i="26"/>
  <c r="O207" i="26"/>
  <c r="J308" i="26"/>
  <c r="S207" i="26"/>
  <c r="K207" i="26"/>
  <c r="F308" i="26"/>
  <c r="L207" i="26"/>
  <c r="M207" i="26"/>
  <c r="H914" i="26" l="1"/>
  <c r="P914" i="26" s="1"/>
  <c r="P308" i="26"/>
  <c r="H509" i="26"/>
  <c r="F509" i="26"/>
  <c r="F913" i="26" s="1"/>
  <c r="G915" i="26" s="1"/>
  <c r="L308" i="26"/>
  <c r="M308" i="26"/>
  <c r="F914" i="26"/>
  <c r="S308" i="26"/>
  <c r="K308" i="26"/>
  <c r="J509" i="26"/>
  <c r="J914" i="26"/>
  <c r="N308" i="26"/>
  <c r="O308" i="26"/>
  <c r="I914" i="26"/>
  <c r="Q308" i="26"/>
  <c r="R308" i="26"/>
  <c r="I509" i="26"/>
  <c r="H915" i="26" l="1"/>
  <c r="S915" i="26"/>
  <c r="R509" i="26"/>
  <c r="I912" i="26"/>
  <c r="Q509" i="26"/>
  <c r="Q914" i="26"/>
  <c r="R914" i="26"/>
  <c r="J912" i="26"/>
  <c r="N509" i="26"/>
  <c r="O509" i="26"/>
  <c r="N914" i="26"/>
  <c r="O914" i="26"/>
  <c r="L914" i="26"/>
  <c r="M914" i="26"/>
  <c r="S914" i="26"/>
  <c r="K914" i="26"/>
  <c r="H912" i="26"/>
  <c r="P912" i="26" s="1"/>
  <c r="P509" i="26"/>
  <c r="F912" i="26"/>
  <c r="S509" i="26"/>
  <c r="K509" i="26"/>
  <c r="L509" i="26"/>
  <c r="M509" i="26"/>
  <c r="K915" i="26" l="1"/>
  <c r="P915" i="26"/>
  <c r="S912" i="26"/>
  <c r="K912" i="26"/>
  <c r="L912" i="26"/>
  <c r="M912" i="26"/>
  <c r="R912" i="26"/>
  <c r="Q912" i="26"/>
  <c r="N912" i="26"/>
  <c r="O912" i="26"/>
</calcChain>
</file>

<file path=xl/sharedStrings.xml><?xml version="1.0" encoding="utf-8"?>
<sst xmlns="http://schemas.openxmlformats.org/spreadsheetml/2006/main" count="2848" uniqueCount="1861">
  <si>
    <t>CLASS_2021</t>
  </si>
  <si>
    <t>CLASS_2020</t>
  </si>
  <si>
    <t>CNPJ</t>
  </si>
  <si>
    <t>Razão Social</t>
  </si>
  <si>
    <t>Sede</t>
  </si>
  <si>
    <t>Faturamento Bruto em 2020 (R$)</t>
  </si>
  <si>
    <t>Nº de lojas</t>
  </si>
  <si>
    <t>Nº de check-outs</t>
  </si>
  <si>
    <t>Área de venda</t>
  </si>
  <si>
    <t>Nº de funcionários</t>
  </si>
  <si>
    <t>Fat._CKT_ 2020</t>
  </si>
  <si>
    <t>Fat._M2_2020</t>
  </si>
  <si>
    <t>Fat._Func._2020</t>
  </si>
  <si>
    <t>Func._CKT_2020</t>
  </si>
  <si>
    <t>Func._M2_2020</t>
  </si>
  <si>
    <t>CKT_Loja_2020</t>
  </si>
  <si>
    <t>M2_CKT_2020</t>
  </si>
  <si>
    <t>M2_Loja_2020</t>
  </si>
  <si>
    <t>Fat._Loja_ 2020</t>
  </si>
  <si>
    <t>45.543.915/0001-81</t>
  </si>
  <si>
    <t>CARREFOUR COMÉRCIO E INDÚSTRIA LTDA.</t>
  </si>
  <si>
    <t>SP</t>
  </si>
  <si>
    <t>N.D</t>
  </si>
  <si>
    <t>novo</t>
  </si>
  <si>
    <t>06.057.223/0001-71</t>
  </si>
  <si>
    <t>ASSAÍ ATACADISTA.</t>
  </si>
  <si>
    <t>47.508.411/0001-56</t>
  </si>
  <si>
    <t>GPA.</t>
  </si>
  <si>
    <t>03.995.515/0013-09</t>
  </si>
  <si>
    <t>MATEUS SUPERMERCADO S.A.</t>
  </si>
  <si>
    <t>MA</t>
  </si>
  <si>
    <t>39.346.861/0350-38</t>
  </si>
  <si>
    <t>CENCOSUD BRASIL COMERCIAL LTDA.</t>
  </si>
  <si>
    <t>Total  5 Maiores</t>
  </si>
  <si>
    <t>76.430.438/0001-71</t>
  </si>
  <si>
    <t>IRMÃOS MUFFATO &amp; CIA LTDA.</t>
  </si>
  <si>
    <t>PR</t>
  </si>
  <si>
    <t>04.641.376/0001-36</t>
  </si>
  <si>
    <t>SUPERMERCADOS BH COMÉRCIO DE ALIMENTOS S.A.</t>
  </si>
  <si>
    <t>MG</t>
  </si>
  <si>
    <t>09.477.652/0001-96</t>
  </si>
  <si>
    <t>SDB COMÉRCIO DE ALIMENTOS LTDA.</t>
  </si>
  <si>
    <t>93.015.006/0001-13</t>
  </si>
  <si>
    <t>COMPANHIA ZAFFARI COMÉRCIO E INDÚSTRIA.</t>
  </si>
  <si>
    <t>RS</t>
  </si>
  <si>
    <t>01.928.075/0020-62</t>
  </si>
  <si>
    <t>DMA DISTRIBUIDORA S.A.</t>
  </si>
  <si>
    <t>Total  10 Maiores</t>
  </si>
  <si>
    <t>04.737.552/0011-00</t>
  </si>
  <si>
    <t>MART MINAS DISTRIBUIÇÃO LTDA.</t>
  </si>
  <si>
    <t>01.937.635/0001-82</t>
  </si>
  <si>
    <t>SONDA SUPERMERCADO EXP. IMP. S.A.</t>
  </si>
  <si>
    <t>71.322.150/0001-60</t>
  </si>
  <si>
    <t>SAVEGNAGO SUPERMERCADOS LTDA.</t>
  </si>
  <si>
    <t>05.054.671/0001-59</t>
  </si>
  <si>
    <t>LÍDER COMÉRCIO E INDÚSTRIA LTDA.</t>
  </si>
  <si>
    <t>PA</t>
  </si>
  <si>
    <t>05.868.574/0001-08</t>
  </si>
  <si>
    <t>COMERCIAL ZARAGOZA IMP. EXP. LTDA.</t>
  </si>
  <si>
    <t>02.831.172/0001-32</t>
  </si>
  <si>
    <t>KOCH HIPERMERCADO S.A.</t>
  </si>
  <si>
    <t>SC</t>
  </si>
  <si>
    <t>17.745.613/0001-50</t>
  </si>
  <si>
    <t>SUPERMERCADO BAHAMAS S.A.</t>
  </si>
  <si>
    <t>11.517.841/0001-97</t>
  </si>
  <si>
    <t>COMPANHIA SULAMERICANA DE DISTRIBUIÇÃO</t>
  </si>
  <si>
    <t>83.646.984/0006-14</t>
  </si>
  <si>
    <t>A. ANGELONI E CIA LTDA.</t>
  </si>
  <si>
    <t>10.319.375/0001-72</t>
  </si>
  <si>
    <t>MULTI FORMATO DISTRIBUIDORA S.A.</t>
  </si>
  <si>
    <t>Total  20 Maiores</t>
  </si>
  <si>
    <t>73.849.952/0001-58</t>
  </si>
  <si>
    <t>ATAKAREJO DISTRIBUIDOR DE ALIMENTOS E BEBIDAS S.A.</t>
  </si>
  <si>
    <t>BA</t>
  </si>
  <si>
    <t>57.508.426/0001-78</t>
  </si>
  <si>
    <t>COOP - COOPERATIVA DE CONSUMO.</t>
  </si>
  <si>
    <t>83.648.477/0001-05</t>
  </si>
  <si>
    <t>GIASSI E CIA. LTDA.</t>
  </si>
  <si>
    <t>60.494.416/0001-35</t>
  </si>
  <si>
    <t>PAGUE MENOS COM. DE PROD. ALIM. LTDA.</t>
  </si>
  <si>
    <t>24.367.255/0001-55</t>
  </si>
  <si>
    <t>GMGB HOLDING E PARTICIPAÇÕES LTDA. (SUPERMERCADOS MAMBO )</t>
  </si>
  <si>
    <t>03.083.231/0007-90</t>
  </si>
  <si>
    <t>CEMA CENTRAL MINEIRA ATACADISTA LTDA.</t>
  </si>
  <si>
    <t>07.718.633/0001-89</t>
  </si>
  <si>
    <t>UNIDASUL DISTRIBUIDORA ALIMENTÍCIA S.A.</t>
  </si>
  <si>
    <t>53.045.266/0001-17</t>
  </si>
  <si>
    <t>JAD ZOGHEIB &amp; CIA. LTDA.</t>
  </si>
  <si>
    <t>40.299.810/0001-05</t>
  </si>
  <si>
    <t>AM/PM COMESTÍVEIS LTDA.</t>
  </si>
  <si>
    <t>92.016.757/0001-91</t>
  </si>
  <si>
    <t>COMERCIAL ZAFFARI LTDA.</t>
  </si>
  <si>
    <t>08.030.363/0001-81</t>
  </si>
  <si>
    <t>SUPERMERCADO NORDESTÃO LTDA.</t>
  </si>
  <si>
    <t>RN</t>
  </si>
  <si>
    <t>82.956.160/0001-73</t>
  </si>
  <si>
    <t>MUNDIALMIX COMÉRCIO DE ALIMENTOS LTDA.</t>
  </si>
  <si>
    <t>60.437.647/0001-07</t>
  </si>
  <si>
    <t>SILVA E BARBOSA COMÉRCIO DE ALIMENTOS LTDA.</t>
  </si>
  <si>
    <t>08.492.764/0001-53</t>
  </si>
  <si>
    <t>SÃO CRISTOVÃO INVESTIMENTOS E PARTICIPAÇÕES S.A.</t>
  </si>
  <si>
    <t>DF</t>
  </si>
  <si>
    <t>45.827.425/0001-07</t>
  </si>
  <si>
    <t>SUPERMERCADOS IRMÃOS LOPES S.A.</t>
  </si>
  <si>
    <t>43.259.548/0004-06</t>
  </si>
  <si>
    <t>SUPERMERCADOS CAVICCHIOLLI LTDA.</t>
  </si>
  <si>
    <t>78.116.670/0001-65</t>
  </si>
  <si>
    <t>CIA. BEAL DE ALIMENTOS</t>
  </si>
  <si>
    <t>03.845.717/0001-22</t>
  </si>
  <si>
    <t>REALMAR DISTRIBUIDORA LTDA.</t>
  </si>
  <si>
    <t>ES</t>
  </si>
  <si>
    <t>07.760.885/0001-76</t>
  </si>
  <si>
    <t>TORRE E CIA. SUPERMERCADOS S.A.</t>
  </si>
  <si>
    <t>RJ</t>
  </si>
  <si>
    <t>03.640.467/0001-94</t>
  </si>
  <si>
    <t>SUPERMERCADOS JAÚ SERVE LTDA.</t>
  </si>
  <si>
    <t>61.233.151/0001-84</t>
  </si>
  <si>
    <t>COVABRA SUPERMERCADO LTDA.</t>
  </si>
  <si>
    <t>77.883.320/0001-61</t>
  </si>
  <si>
    <t>SUPERMERCADO SUPERPÃO LTDA.</t>
  </si>
  <si>
    <t>63.864.771/0001-47</t>
  </si>
  <si>
    <t>FORMOSA SUPERMERCADOS &amp; MAGAZINE LTDA.</t>
  </si>
  <si>
    <t>52.130.481/0002-34</t>
  </si>
  <si>
    <t>D'AVÓ SUPERMERCADOS LTDA.</t>
  </si>
  <si>
    <t>24.896.425/0001-99</t>
  </si>
  <si>
    <t>LUIZ TONIN ATACADISTA E SUPERMERCADOS S.A.</t>
  </si>
  <si>
    <t>65.124.307/0001-40</t>
  </si>
  <si>
    <t>ORGANIZAÇÃO VERDEMAR LTDA.</t>
  </si>
  <si>
    <t>06.887.668/0001-89</t>
  </si>
  <si>
    <t>SUPERMERCADO COMETA LTDA.</t>
  </si>
  <si>
    <t>CE</t>
  </si>
  <si>
    <t>04.327.442/0002-89</t>
  </si>
  <si>
    <t>SUPERMERCADO QUEIRÓZ LTDA.</t>
  </si>
  <si>
    <t>32.267.292/0001-10</t>
  </si>
  <si>
    <t>R.M.C. COMÉRCIO DE ALIMENTOS LTDA.</t>
  </si>
  <si>
    <t>PI</t>
  </si>
  <si>
    <t>50.948.371/0001-78</t>
  </si>
  <si>
    <t>IRMÃOS BOA LTDA.</t>
  </si>
  <si>
    <t>Total  50 Maiores</t>
  </si>
  <si>
    <t>53.963.443/0001-44</t>
  </si>
  <si>
    <t>LOPES SUPERMERCADOS LTDA</t>
  </si>
  <si>
    <t>17.833.301/0008-75</t>
  </si>
  <si>
    <t>SUPERMERCADOS ALVORADA</t>
  </si>
  <si>
    <t>84.308.980/0001-84</t>
  </si>
  <si>
    <t>A.C.D.A IMPORTAÇÃO E EXPORTAÇÃO LTDA.</t>
  </si>
  <si>
    <t>AC</t>
  </si>
  <si>
    <t>91.156.471/0014-63</t>
  </si>
  <si>
    <t>IMPORTADORA E EXPORTADORA DE CEREAIS S.A.</t>
  </si>
  <si>
    <t>92.091.891/0001-57</t>
  </si>
  <si>
    <t>ASUN COMÉRCIO DE GÊNEROS ALIMENTÍCIOS LTDA.</t>
  </si>
  <si>
    <t>03.879.760/0009-66</t>
  </si>
  <si>
    <t>ÂNCORA DISTRIBUIDORA LTDA.</t>
  </si>
  <si>
    <t>08.712.199/0001-92</t>
  </si>
  <si>
    <t>IWABRAS ATACADISTA PRODUTOS ALIMENTÍCIOS LTDA.</t>
  </si>
  <si>
    <t>03.720.882/0001-58</t>
  </si>
  <si>
    <t>DISTRIBUIDORA DE ALIMENTOS FARTURA S.A.</t>
  </si>
  <si>
    <t>00.877.761/0001-26</t>
  </si>
  <si>
    <t>DEL MORO &amp; DEL MORO LTDA.</t>
  </si>
  <si>
    <t>MT</t>
  </si>
  <si>
    <t>06.337.087/0001-73</t>
  </si>
  <si>
    <t>RMIX COMÉRCIO DE GÊNEROS ALIMENTÍCIOS LTDA.</t>
  </si>
  <si>
    <t>44.358.067/0001-78</t>
  </si>
  <si>
    <t>CASA AVENIDA COMÉRCIO E IMPORTAÇÃO LTDA.</t>
  </si>
  <si>
    <t>31.838.128/0001-52</t>
  </si>
  <si>
    <t>DISTRIBUIÇÃO DE ALIMENTOS VANGUARDA S.A.</t>
  </si>
  <si>
    <t>45.495.694/0008-90</t>
  </si>
  <si>
    <t>SUPERMERCADO SÃO ROQUE LTDA.</t>
  </si>
  <si>
    <t>05.677.591/0001-50</t>
  </si>
  <si>
    <t>SUPERMERCADO DA FAMÍLIA LTDA.</t>
  </si>
  <si>
    <t>PE</t>
  </si>
  <si>
    <t>27.881.408/0001-76</t>
  </si>
  <si>
    <t>SUPERMERCADO VIANENSE LTDA.</t>
  </si>
  <si>
    <t>28.598.795/0001-09</t>
  </si>
  <si>
    <t>BARCELOS &amp; CIA LTDA.</t>
  </si>
  <si>
    <t>04.757.459/0006-08</t>
  </si>
  <si>
    <t>A.B.V. COM. DE ALIM. LTDA.</t>
  </si>
  <si>
    <t>MS</t>
  </si>
  <si>
    <t>17.493.338/0001-25</t>
  </si>
  <si>
    <t>COSTAZUL ALIMENTOS - EIRELI.</t>
  </si>
  <si>
    <t>02.212.937/0001-56</t>
  </si>
  <si>
    <t>HIPERIDEAL EMPREENDIMENTOS LTDA.</t>
  </si>
  <si>
    <t>01.874.166/0001-08</t>
  </si>
  <si>
    <t>MASTER ATS SUPERMERCADO LTDA.</t>
  </si>
  <si>
    <t>46.029.724/0001-69</t>
  </si>
  <si>
    <t>HIGA PRODUTOS ALIMENTÍCIOS LTDA.</t>
  </si>
  <si>
    <t>64.308.299/0001-29</t>
  </si>
  <si>
    <t>INTERCONTINENTAL COMÉRCIO DE ALIMENTOS LTDA.</t>
  </si>
  <si>
    <t>72.954.308/0001-87</t>
  </si>
  <si>
    <t>SUPERMERCADO PORECATU LTDA.</t>
  </si>
  <si>
    <t>03.107.202/0001-25</t>
  </si>
  <si>
    <t>PASSARELA CENTER LTDA.</t>
  </si>
  <si>
    <t>91.292.987/0001-10</t>
  </si>
  <si>
    <t>LIBRAGA BRANDÃO &amp; CIA. LTDA.</t>
  </si>
  <si>
    <t>59.276.790/0001-85</t>
  </si>
  <si>
    <t>COMERCIAL OSWALDO CRUZ LTDA.</t>
  </si>
  <si>
    <t>44.480.747/0001-60</t>
  </si>
  <si>
    <t>ANDORINHA SUPERMERCADO LTDA.</t>
  </si>
  <si>
    <t>94.846.755/0001-55</t>
  </si>
  <si>
    <t>SUPERMERCADO GUANABARA S.A.</t>
  </si>
  <si>
    <t>05.789.313/0001-94</t>
  </si>
  <si>
    <t>ENXUTO SUPERMERCADO LTDA.</t>
  </si>
  <si>
    <t>04.172.287/0001-98</t>
  </si>
  <si>
    <t>GOMES PAIXÃO &amp; CIA LTDA.</t>
  </si>
  <si>
    <t>PB</t>
  </si>
  <si>
    <t>41.185.455/0001-06</t>
  </si>
  <si>
    <t>UNICOMPRA SUPERMERCADOS LTDA.</t>
  </si>
  <si>
    <t>AL</t>
  </si>
  <si>
    <t>01.915.625/0001-46</t>
  </si>
  <si>
    <t>SUPERMERCADO IQUEGAMI LTDA.</t>
  </si>
  <si>
    <t>79.257.291/0001-58</t>
  </si>
  <si>
    <t>SUPERMERCADO ARCHER S.A.</t>
  </si>
  <si>
    <t>27.326.415/0001-06</t>
  </si>
  <si>
    <t>NOVO MIX ATACADO DE ALIMENTOS LTDA.</t>
  </si>
  <si>
    <t>00.610.350/0001-70</t>
  </si>
  <si>
    <t>SUPERMERCADO BAKLIZI LTDA.</t>
  </si>
  <si>
    <t>04.601.165/0001-70</t>
  </si>
  <si>
    <t>M.W.N. COMERCIAL DE ALIMENTOS LTDA.</t>
  </si>
  <si>
    <t>11.497.712/0001-84</t>
  </si>
  <si>
    <t>CENTERBOX SUPERMERCADOS LTDA.</t>
  </si>
  <si>
    <t>07.947.496/0001-54</t>
  </si>
  <si>
    <t>TRIMAIS SUPERMERCADOS LTDA.</t>
  </si>
  <si>
    <t>12.075.667/0001-32</t>
  </si>
  <si>
    <t>S PIRES COMÉRCIO DE ALIMENTOS LTDA.</t>
  </si>
  <si>
    <t>03.644.587/0001-60</t>
  </si>
  <si>
    <t>SANCHES &amp; VECCHIATE LTDA.</t>
  </si>
  <si>
    <t>04.163.766/0001-48</t>
  </si>
  <si>
    <t>BOM VIZINHO DISTRIBUIDORA DE ALIMENTOS LTDA.</t>
  </si>
  <si>
    <t>09.442.132/0001-48</t>
  </si>
  <si>
    <t>M.N. SUPERMERCADOS LTDA.</t>
  </si>
  <si>
    <t>21.414.958/0001-07</t>
  </si>
  <si>
    <t>MAGLIONI RIBEIRO E CIA. LTDA.</t>
  </si>
  <si>
    <t>03.213.457/0002-53</t>
  </si>
  <si>
    <t>AVO COMÉRCIO DE ALIMENTOS LTDA.</t>
  </si>
  <si>
    <t>18.468.199/0001-42</t>
  </si>
  <si>
    <t>SUPERMERCADO BERNARDÃO LTDA.</t>
  </si>
  <si>
    <t>76.260.017/0001-40</t>
  </si>
  <si>
    <t>PARANÁ SUPERMERCADOS - TONELLO &amp; MACHADO DA LUZ LTDA.</t>
  </si>
  <si>
    <t>03.206.948/0001-96</t>
  </si>
  <si>
    <t>COMERCIAL ALIMENTOS ITA LTDA.</t>
  </si>
  <si>
    <t>50.052.000/0001-03</t>
  </si>
  <si>
    <t>COFESA COMERCIAL FERREIRA SANTOS LTDA.</t>
  </si>
  <si>
    <t>00.286.528/0001-79</t>
  </si>
  <si>
    <t>SUPERMERCADO DELTA MAX LTDA.</t>
  </si>
  <si>
    <t>89.897.201/0001-47</t>
  </si>
  <si>
    <t>RIGHI COMÉRCIO DE GÊNEROS ALIMENTÍCIOS LTDA.</t>
  </si>
  <si>
    <t>Total  100 Maiores</t>
  </si>
  <si>
    <t>75.864.728/0001-60</t>
  </si>
  <si>
    <t>SUPERMERCADOS IRANI LTDA.</t>
  </si>
  <si>
    <t>89.835.672/0001-20</t>
  </si>
  <si>
    <t>OSMAR NICOLINI SUPERMERCADOS LTDA.</t>
  </si>
  <si>
    <t>76.361.807/0001-11</t>
  </si>
  <si>
    <t>J. MARTINS SUPERMERCADOS PLANALTO LTDA.</t>
  </si>
  <si>
    <t>29.310.554/0001-77</t>
  </si>
  <si>
    <t>ATLAS DE IGUAÇU DISTRIBUIDORA DE ALIMENTOS LTDA.</t>
  </si>
  <si>
    <t>02.397.343/0001-67</t>
  </si>
  <si>
    <t>QUARTETTO SUPERMERCADOS LTDA.</t>
  </si>
  <si>
    <t>TO</t>
  </si>
  <si>
    <t>61.192.795/0001-71</t>
  </si>
  <si>
    <t>DIAS PASTORINHO S.A COMÉRCIO E INDÚSTRIA.</t>
  </si>
  <si>
    <t>91.982.496/0001-00</t>
  </si>
  <si>
    <t>COTRIPAL AGROPECUÁRIA COOPERATIVA</t>
  </si>
  <si>
    <t>57.032.427/0001-99</t>
  </si>
  <si>
    <t>FONSECA SUPERMERCADOS LTDA.</t>
  </si>
  <si>
    <t>12.919.734/0001-58</t>
  </si>
  <si>
    <t>FARIAS SUPERMERCADOS EIRELI.</t>
  </si>
  <si>
    <t>01.905.097/0001-44</t>
  </si>
  <si>
    <t>SUPERMERCADOS GERMÂNIA LTDA.</t>
  </si>
  <si>
    <t>77.863.223/0015-02</t>
  </si>
  <si>
    <t>C. VALE COOPERATIVA AGROINDUSTRIAL.</t>
  </si>
  <si>
    <t>21.253.729/0001-40</t>
  </si>
  <si>
    <t>CASA RENA S.A.</t>
  </si>
  <si>
    <t>02.318.826/0001-29</t>
  </si>
  <si>
    <t>V.R.A. COMÉRCIO LTDA.</t>
  </si>
  <si>
    <t>80.213.705/0001-26</t>
  </si>
  <si>
    <t>COMERCIAL DE SECOS E MOLHADOS DAL POZZO LTDA.</t>
  </si>
  <si>
    <t>03.204.565/0001-89</t>
  </si>
  <si>
    <t>TREICHEL MACROMERCADO LTDA.</t>
  </si>
  <si>
    <t>12.023.966/0045-44</t>
  </si>
  <si>
    <t>BONANZA SUPERMERCADOS LTDA.</t>
  </si>
  <si>
    <t>08.616.988/0001-20</t>
  </si>
  <si>
    <t>COMERCIAL DE ALIMENTOS SUPERBOM LTDA.</t>
  </si>
  <si>
    <t>97.508.915/0001-44</t>
  </si>
  <si>
    <t>SUPERMERCADO REAL DE NITERÓI LTDA.</t>
  </si>
  <si>
    <t>06.171.020/0001-01</t>
  </si>
  <si>
    <t>SUPERMERCADOS GRICKI LTDA.</t>
  </si>
  <si>
    <t>53.533.386/0001-63</t>
  </si>
  <si>
    <t>A.A. DE MELO &amp; CIA LTDA.</t>
  </si>
  <si>
    <t>08.008.661/0001-75</t>
  </si>
  <si>
    <t>AGRICER DIST. E COM. DE PROD. ALIM. LTDA.</t>
  </si>
  <si>
    <t>83.646.604/0001-37</t>
  </si>
  <si>
    <t>ALTHOFF SUPERMERCADOS LTDA.</t>
  </si>
  <si>
    <t>06.108.817/0001-64</t>
  </si>
  <si>
    <t>BASE ATACADISTA LTDA.</t>
  </si>
  <si>
    <t>95.597.571/0001-61</t>
  </si>
  <si>
    <t>SUPERMERCADO BELTRAME LTDA.</t>
  </si>
  <si>
    <t>07.263.762/0003-91</t>
  </si>
  <si>
    <t>BIG MAIS SUPERMERCADOS LTDA.</t>
  </si>
  <si>
    <t>77.752.293/0001-98</t>
  </si>
  <si>
    <t>LAR COOPERATIVA AGROINDUSTRIAL.</t>
  </si>
  <si>
    <t>08.414.996/0001-93</t>
  </si>
  <si>
    <t>REDE MENOR PREÇO SUPERMERCADO LTDA.</t>
  </si>
  <si>
    <t>05.359.875/0001-06</t>
  </si>
  <si>
    <t>SERRANO AUTO SERVIÇO LTDA</t>
  </si>
  <si>
    <t>23.069.198/0001-65</t>
  </si>
  <si>
    <t>M.A. SILVA E SILVA LTDA.</t>
  </si>
  <si>
    <t>AP</t>
  </si>
  <si>
    <t>52.004.785/0001-74</t>
  </si>
  <si>
    <t>SUPERMERCADO MIALICH LTDA.</t>
  </si>
  <si>
    <t>06.261.771/0003-80</t>
  </si>
  <si>
    <t>ALLMAYER SUPERMERCADO LTDA.</t>
  </si>
  <si>
    <t>07.503.617/0002-50</t>
  </si>
  <si>
    <t>SUPERVI DISTRIBUIDOR DE ALIMENTOS LTDA.</t>
  </si>
  <si>
    <t>GO</t>
  </si>
  <si>
    <t>60.177.862/0001-16</t>
  </si>
  <si>
    <t>JOSÉ CARLOS NORI &amp; CIA LTDA.</t>
  </si>
  <si>
    <t>04.127.398/0002-63</t>
  </si>
  <si>
    <t>UNISUPER UNIÃO SUPERMERCADO LTDA.</t>
  </si>
  <si>
    <t>66.533.696/0001-20</t>
  </si>
  <si>
    <t>H.M. SUPERMERCADO LTDA.</t>
  </si>
  <si>
    <t>05.959.479/0001-01</t>
  </si>
  <si>
    <t>COMERCIAL PRAIAS BELAS LTDA.</t>
  </si>
  <si>
    <t>10.332.298/0001-90</t>
  </si>
  <si>
    <t>LOURENCINI COMERCIO DE ALIMENTOS LTDA.</t>
  </si>
  <si>
    <t>04.842.563/0002-69</t>
  </si>
  <si>
    <t>A.R. FILHO &amp; CIA. LTDA.</t>
  </si>
  <si>
    <t>14.363.288/0001-73</t>
  </si>
  <si>
    <t>OBA SUPER ATACADO LTDA.</t>
  </si>
  <si>
    <t>90.180.621/0001-97</t>
  </si>
  <si>
    <t>CEREALISTA OLIVEIRA LTDA</t>
  </si>
  <si>
    <t>24.150.377/0001-95</t>
  </si>
  <si>
    <t>KARNE KEIJO  LOGÍSTICA INTEGRADA LTDA.</t>
  </si>
  <si>
    <t>12.887.219/0001-33</t>
  </si>
  <si>
    <t>NOVA ESTRELA COMÉRCIO DE ALIMENTOS S.A.</t>
  </si>
  <si>
    <t>79.837.688/0001-19</t>
  </si>
  <si>
    <t>SUPERMERCADOS MANENTI LTDA.</t>
  </si>
  <si>
    <t>37.629.995/0001-64</t>
  </si>
  <si>
    <t>SUPERMERCADO PRÓ BRASIL LTDA.</t>
  </si>
  <si>
    <t>08.597.765/0001-62</t>
  </si>
  <si>
    <t>RANCHO BOM SUPERMERCADOS LTDA.</t>
  </si>
  <si>
    <t>18.060.525/0001-88</t>
  </si>
  <si>
    <t>MERCANTIL BASTOS LTDA.</t>
  </si>
  <si>
    <t>83.307.926/0006-66</t>
  </si>
  <si>
    <t>BRASÃO SUPERMERCADO S.A.</t>
  </si>
  <si>
    <t>78.588.431/0001-08</t>
  </si>
  <si>
    <t>CASA VISCARDI S.A COMÉRCIO IMPORTAÇÃO.</t>
  </si>
  <si>
    <t>12.279.637/0001-48</t>
  </si>
  <si>
    <t>S.A.S. COMÉRCIO DE SECOS E MOLHADOS LTDA.</t>
  </si>
  <si>
    <t>03.951.550/0001-84</t>
  </si>
  <si>
    <t>PAX SUPERMERCADOS LTDA.</t>
  </si>
  <si>
    <t>81.584.278/0010-46</t>
  </si>
  <si>
    <t>COOPERATIVA AGROINDÚSTRIAL COPAGRIL.</t>
  </si>
  <si>
    <t>49.618.556/0001-35</t>
  </si>
  <si>
    <t>SUPERMERCADO CAETANO LTDA.</t>
  </si>
  <si>
    <t>09.353.578/0008-72</t>
  </si>
  <si>
    <t>EUMACO COMERCIAL LTDA. (DECISÃO ATACAREJO)</t>
  </si>
  <si>
    <t>43.462.720/0001-81</t>
  </si>
  <si>
    <t>B.A. BARBOSA SUPERMERCADO LTDA.</t>
  </si>
  <si>
    <t>05.846.413/0001-05</t>
  </si>
  <si>
    <t>MEDEIROS E MAIA LTDA.</t>
  </si>
  <si>
    <t>18.979.708/0004-44</t>
  </si>
  <si>
    <t>FORNECEDORA JACOME COMÉRCIO E INDÚSTRIA LTDA.</t>
  </si>
  <si>
    <t>85.244.168/0004-48</t>
  </si>
  <si>
    <t>MIG ATACADO E VAREJO LTDA.</t>
  </si>
  <si>
    <t>55.624.498/0001-55</t>
  </si>
  <si>
    <t>SUPERMERCADO ESTRELA DE REGENTE FEIJÓ LTDA.</t>
  </si>
  <si>
    <t>10.389.021/0005-28</t>
  </si>
  <si>
    <t>SUPERMERCADO DO POVO LTDA.</t>
  </si>
  <si>
    <t>08.178.375/0001-58</t>
  </si>
  <si>
    <t>SUPERMERCADO NIDOBOX LTDA.</t>
  </si>
  <si>
    <t>03.214.362/0001-73</t>
  </si>
  <si>
    <t>ZEBU CARNES SUPERMERCADOS LTDA</t>
  </si>
  <si>
    <t>10.783.796/0001-50</t>
  </si>
  <si>
    <t>UBERABA SUPERMERCADOS EIRELI.</t>
  </si>
  <si>
    <t>75.492.694/0001-20</t>
  </si>
  <si>
    <t>SUPERMERCADO MYATÃ LTDA.</t>
  </si>
  <si>
    <t>04.675.604/0002-70</t>
  </si>
  <si>
    <t>SUPERMERCADO GUARÃ LTDA.</t>
  </si>
  <si>
    <t>88.587.357/0001-69</t>
  </si>
  <si>
    <t>COOPERATIVA SANTA CLARA LTDA.</t>
  </si>
  <si>
    <t>08.637.640/0001-19</t>
  </si>
  <si>
    <t>DO DIA SUPERMERCADOS LTDA.</t>
  </si>
  <si>
    <t>95.821.310/0001-83</t>
  </si>
  <si>
    <t>COOPERATIVA TRITÍCOLA SANTA ROSA LTDA.</t>
  </si>
  <si>
    <t>58.747.932/0001-82</t>
  </si>
  <si>
    <t>IRMÃOS TROYANO LTDA.</t>
  </si>
  <si>
    <t>51.832.046/0001-08</t>
  </si>
  <si>
    <t>COOPERATIVA DE CONSUMO DE INÚBIA PAULISTA.</t>
  </si>
  <si>
    <t>07.408.983/0001-49</t>
  </si>
  <si>
    <t>BANDEIRANTE SUPERMERCADOS BRASIL LTDA.</t>
  </si>
  <si>
    <t>19.860.683/0001-85</t>
  </si>
  <si>
    <t>COOPERATIVA DE CONSUMO DOS EMPREGADOS DA USIMINAS LTDA.</t>
  </si>
  <si>
    <t>79.863.890/0005-49</t>
  </si>
  <si>
    <t>NESTOR LACHMAN &amp; CIA. LTDA.</t>
  </si>
  <si>
    <t>87.715.835/0002-97</t>
  </si>
  <si>
    <t>BENEDETTI E BENEDETTI LTDA.</t>
  </si>
  <si>
    <t>97.320.451/0032-44</t>
  </si>
  <si>
    <t>COOPERATIVA TRITÍCOLA SARANDI LTDA.</t>
  </si>
  <si>
    <t>87.755.799/0001-04</t>
  </si>
  <si>
    <t>TISCHLER &amp; CIA LTDA.</t>
  </si>
  <si>
    <t>47.253.745/0001-26</t>
  </si>
  <si>
    <t>COOPERATIVA DE CONSUMO POPULAR DE CERQUILHO.</t>
  </si>
  <si>
    <t>19.867.464/0001-28</t>
  </si>
  <si>
    <t>L.S. GUARATO LTDA.</t>
  </si>
  <si>
    <t>01.618.722/0001-77</t>
  </si>
  <si>
    <t>UNIBOX DINARDELLI COMÉRCIO E DISTRIBUIÇÃO LTDA.</t>
  </si>
  <si>
    <t>05.678.702/0001-42</t>
  </si>
  <si>
    <t>VENEZA SUPERMERCADO LTDA.</t>
  </si>
  <si>
    <t>40.791.980/0001-02</t>
  </si>
  <si>
    <t>J. L. DE MEDEIROS &amp; ARAUJO LTDA.</t>
  </si>
  <si>
    <t>87.558.037/0001-18</t>
  </si>
  <si>
    <t>COMPANHIA APOLO DE SUPERMERCADOS.</t>
  </si>
  <si>
    <t>13.436.092/0001-07</t>
  </si>
  <si>
    <t>ITÃO SUPERMERCADO IMP. EXP. S.A.</t>
  </si>
  <si>
    <t>84.425.321/0001-28</t>
  </si>
  <si>
    <t>RACHEL LOIOLA &amp; CIA LTDA.</t>
  </si>
  <si>
    <t>77.728.988/0001-34</t>
  </si>
  <si>
    <t>ALMEIDA MERCADOS COM. DIST. E IMP. LTDA.</t>
  </si>
  <si>
    <t>18.510.982/0007-12</t>
  </si>
  <si>
    <t>SUPERMERCADO JB DE FRUTAL LTDA.</t>
  </si>
  <si>
    <t>76.093.731/0001-90</t>
  </si>
  <si>
    <t>COPACOL COOPERATIVA AGROINDUSTRIAL CONSOLATA.</t>
  </si>
  <si>
    <t>93.429.173/0001-00</t>
  </si>
  <si>
    <t>MILLER COMÉRCIO DE ALIMENTOS LTDA.</t>
  </si>
  <si>
    <t>08.472.686/0001-25</t>
  </si>
  <si>
    <t>CAMPOS PAVANI DE MACAÉ COMÉRCIO DE ALIMENTOS LTDA.</t>
  </si>
  <si>
    <t>88.455.589/0001-63</t>
  </si>
  <si>
    <t>ZES SUPERMERCADOS LTDA.</t>
  </si>
  <si>
    <t>08.335.717/0001-04</t>
  </si>
  <si>
    <t>SUPERAÇO ALIMENTOS EIRELI.</t>
  </si>
  <si>
    <t>08.769.595/0001-56</t>
  </si>
  <si>
    <t>MAX CENTER CENTRO DE COMPRAS LTDA.</t>
  </si>
  <si>
    <t>37.630.118/0001-03</t>
  </si>
  <si>
    <t>CABRAL E MAIA LTDA.</t>
  </si>
  <si>
    <t>54.255.906/0001-86</t>
  </si>
  <si>
    <t>SUPERMERCADO JARDIM DOS CALEGARIS LTDA.</t>
  </si>
  <si>
    <t>98.414.477/0001-18</t>
  </si>
  <si>
    <t>SUPERMERCADO RISPOLI LTDA.</t>
  </si>
  <si>
    <t>06.339.545/0001-03</t>
  </si>
  <si>
    <t>COMERCIAL DE ALIMENTOS SAN GERARDO LTDA.</t>
  </si>
  <si>
    <t>03.550.647/0004-28</t>
  </si>
  <si>
    <t>JUBA SUPERMERCADOS LTDA.</t>
  </si>
  <si>
    <t>27.555.390/0001-12</t>
  </si>
  <si>
    <t>ORIUNDI SUPERMERCADOS LTDA.</t>
  </si>
  <si>
    <t>75.394.189/0001-43</t>
  </si>
  <si>
    <t>SUPERMERCADO NARDELLI LTDA.</t>
  </si>
  <si>
    <t>03.073.056/0001-64</t>
  </si>
  <si>
    <t>LOCATELLI SUPERMERCADOS E SERVIÇOS LTDA</t>
  </si>
  <si>
    <t>26.554.435/0001-71</t>
  </si>
  <si>
    <t>L &amp; G ALIMENTOS DO BRASIL LTDA.</t>
  </si>
  <si>
    <t>Total  200 Maiores</t>
  </si>
  <si>
    <t>01.618.146/0001-68</t>
  </si>
  <si>
    <t>CENTER SHOP. COMÉRCIO DE ALIMENTOS LTDA.</t>
  </si>
  <si>
    <t>83.158.824/0001-11</t>
  </si>
  <si>
    <t>COOPERATIVA REGIONAL AGROPECUÁRIA DE CAMPOS NOVOS.</t>
  </si>
  <si>
    <t>23.637.077/0012-25</t>
  </si>
  <si>
    <t>VILA SUL COMÉRCIO DE ALIMENTOS LTDA.</t>
  </si>
  <si>
    <t>06.813.685/0001-71</t>
  </si>
  <si>
    <t>J.CHAGAS ALIMENTOS LTDA.</t>
  </si>
  <si>
    <t>08.618.647/0003-55</t>
  </si>
  <si>
    <t>SUPERMERCADO CESTA DE ALIMENTOS LTDA.</t>
  </si>
  <si>
    <t>83.573.212/0001-95</t>
  </si>
  <si>
    <t>COOP. DE PRODUÇÃO E CONSUMO CONCÓRDIA.</t>
  </si>
  <si>
    <t>04.963.836/0001-42</t>
  </si>
  <si>
    <t>COMERCIAL 3 LETRAS LTDA.</t>
  </si>
  <si>
    <t>07.013.199/0001-31</t>
  </si>
  <si>
    <t>SUPERMERCADO E RESTAURANTE J.V.A. EIRELI.</t>
  </si>
  <si>
    <t>01.936.465/0001-11</t>
  </si>
  <si>
    <t>HIPPO SUPERMERCADOS LTDA.</t>
  </si>
  <si>
    <t>83.814.814/0001-97</t>
  </si>
  <si>
    <t>MONIARI SUPERMERCADOS LTDA.</t>
  </si>
  <si>
    <t>90.958.489/0001-00</t>
  </si>
  <si>
    <t>DARIO NEVES &amp; CIA. LTDA.</t>
  </si>
  <si>
    <t>03.521.220/0001-59</t>
  </si>
  <si>
    <t>SUPER KAN LTDA.</t>
  </si>
  <si>
    <t>07.222.185/0008-02</t>
  </si>
  <si>
    <t>JORGE BATISTA &amp; CIA. LTDA.</t>
  </si>
  <si>
    <t>91.165.829/0001-08</t>
  </si>
  <si>
    <t>SINDICATO DOS TRABALHADORES RURAIS DE LAJEADO.</t>
  </si>
  <si>
    <t>61.325.700/0003-02</t>
  </si>
  <si>
    <t>MUINO &amp; CIA LTDA.</t>
  </si>
  <si>
    <t>07.114.891/0001-56</t>
  </si>
  <si>
    <t>SUPERMERCADO PAULISTA LTDA.- EPP.</t>
  </si>
  <si>
    <t>98.338.072/0016-24</t>
  </si>
  <si>
    <t>COOPERATIVA MISTA SÃO LUIZ LTDA.</t>
  </si>
  <si>
    <t>21.911.839/0001-51</t>
  </si>
  <si>
    <t>JARBAS CORREA FILHO E CIA LTDA.</t>
  </si>
  <si>
    <t>00.134.974/0001-68</t>
  </si>
  <si>
    <t>MERCADO DE ALIMENTOS CAMPOS LTDA.</t>
  </si>
  <si>
    <t>90.964.172/0001-78</t>
  </si>
  <si>
    <t>VIEZZER E CIA. LTDA.</t>
  </si>
  <si>
    <t>01.377.961/0001-82</t>
  </si>
  <si>
    <t>F. J. FEIJÓ DE ALBUQUERQUE.</t>
  </si>
  <si>
    <t>45.291.341/0001-00</t>
  </si>
  <si>
    <t>A. DAHER &amp; CIA LTDA.</t>
  </si>
  <si>
    <t>01.652.694/0001-04</t>
  </si>
  <si>
    <t>COMERCIAL DE ALIMENTOS CAÍQUE LTDA.</t>
  </si>
  <si>
    <t>01.274.396/0001-28</t>
  </si>
  <si>
    <t>DAMASCENO &amp; DAMASCENO LTDA.</t>
  </si>
  <si>
    <t>00.240.681/0001-65</t>
  </si>
  <si>
    <t>FRIOS VILHENA IMP. E EXP. LTDA.</t>
  </si>
  <si>
    <t>88.910.294/0001-30</t>
  </si>
  <si>
    <t>GUARAPARI COMÉRCIO DE GÊNEROS ALIMENTÍCIOS LTDA.</t>
  </si>
  <si>
    <t>83.080.382/0001-38</t>
  </si>
  <si>
    <t>CEREALISTA MARTENDAL LTDA.</t>
  </si>
  <si>
    <t>88.695.366/0001-73</t>
  </si>
  <si>
    <t>ROXO ATACADO E VAREJO LTDA.</t>
  </si>
  <si>
    <t>01.616.495/0001-40</t>
  </si>
  <si>
    <t>MALAGUTTI &amp; MALAGUTI LTDA.</t>
  </si>
  <si>
    <t>03.334.921/0001-89</t>
  </si>
  <si>
    <t>BARBOSA E SOUZA COMÉRCIO DE ALIMENTOS LTDA.</t>
  </si>
  <si>
    <t>52.397.650/0001-16</t>
  </si>
  <si>
    <t>ARROZ ESTRELA LTDA.</t>
  </si>
  <si>
    <t>38.616.553/0001-46</t>
  </si>
  <si>
    <t>SUPERMERCADO DO IRMÃO LTDA.</t>
  </si>
  <si>
    <t>90.049.701/0002-99</t>
  </si>
  <si>
    <t>COOPERATIVA AGRÍCOLA CAIRU LTDA.</t>
  </si>
  <si>
    <t>05.377.917/0001-23</t>
  </si>
  <si>
    <t>SUPERMERCADO MÃE RAINHA LTDA.</t>
  </si>
  <si>
    <t>91.495.549/0006-64</t>
  </si>
  <si>
    <t>COTRIJAL COOPERATIVA AGROPECUÁRIA E INDUSTRIAL.</t>
  </si>
  <si>
    <t>58.224.916/0001-05</t>
  </si>
  <si>
    <t>IRMÃOS RUSCITO LTDA.</t>
  </si>
  <si>
    <t>05.673.080/0001-60</t>
  </si>
  <si>
    <t>JANAÍNA E GIOVANA LTDA.</t>
  </si>
  <si>
    <t>70.973.037/0003-43</t>
  </si>
  <si>
    <t>SUPERMERCADO BAIRRO ALTO IMPORTAÇÃO E EXPORTAÇÃO LTDA.</t>
  </si>
  <si>
    <t>92.733.559/0001-49</t>
  </si>
  <si>
    <t>SUPERMERCADO GECEPEL LTDA.</t>
  </si>
  <si>
    <t>05.964.784/0002-72</t>
  </si>
  <si>
    <t>CENTERMASTERSUL DISTRIBUIDORA DE ALIMENTOS LTDA.</t>
  </si>
  <si>
    <t>08.781.394/0001-74</t>
  </si>
  <si>
    <t>LISBOA SUPERMERCADO LTDA.</t>
  </si>
  <si>
    <t>89.677.595/0001-28</t>
  </si>
  <si>
    <t>COOPERATIVA TRITÍCOLA DE ESPUMOSO LTDA. - COTRIEL.</t>
  </si>
  <si>
    <t>04.890.459/0001-69</t>
  </si>
  <si>
    <t>M &amp; B SORRISO SUPERMERCADO LTDA.</t>
  </si>
  <si>
    <t>26.910.752/0001-83</t>
  </si>
  <si>
    <t>LOPES VIANDELLI PRODUTOS ALIMENTÍCIOS LTDA.</t>
  </si>
  <si>
    <t>02.774.118/0001-00</t>
  </si>
  <si>
    <t>MANOEL FRANCISCO DOS SANTOS E FILHOS LTDA.</t>
  </si>
  <si>
    <t>07.344.734/0001-37</t>
  </si>
  <si>
    <t>G.G.F. COMÉRCIO DE GENEROS ALIMENTÍCIOS LTDA.</t>
  </si>
  <si>
    <t>03.474.308/0001-67</t>
  </si>
  <si>
    <t>GUASSO &amp; GUASSO LTDA.</t>
  </si>
  <si>
    <t>24.986.606/0005-30</t>
  </si>
  <si>
    <t>CASTANHEIRA &amp; CIA LTDA.</t>
  </si>
  <si>
    <t>88.094.701/0024-74</t>
  </si>
  <si>
    <t>COOPERATIVA TRITÍCOLA MISTA CAMPO NOVO LTDA.</t>
  </si>
  <si>
    <t>22.584.866/0001-20</t>
  </si>
  <si>
    <t>ABRANCHES E MORAIS LTDA.</t>
  </si>
  <si>
    <t>83.306.969/0001-12</t>
  </si>
  <si>
    <t>SUPERMERCADO CIDADE LTDA.</t>
  </si>
  <si>
    <t>12.505.448/0001-46</t>
  </si>
  <si>
    <t>REDECOP S.A. INDÚSTRIA COMÉRCIO IMPORTAÇÃO E EXPORTAÇÃO.</t>
  </si>
  <si>
    <t>08.330.367/0003-47</t>
  </si>
  <si>
    <t>PADARIA E PASTELARIA BRASIL LTDA.</t>
  </si>
  <si>
    <t>03.123.845/0001-62</t>
  </si>
  <si>
    <t>MERCADO ALIANDES LTDA. - ME</t>
  </si>
  <si>
    <t>23.805.419/0001-16</t>
  </si>
  <si>
    <t>SUPERMERCADO NOVA EUROPA LTDA.</t>
  </si>
  <si>
    <t>27.990.092/0001-50</t>
  </si>
  <si>
    <t>SUPERMERCADO CALVI LTDA.</t>
  </si>
  <si>
    <t>15.215.922/0001-93</t>
  </si>
  <si>
    <t>COMERCIAL TATENO DELHIAUSE LTDA.</t>
  </si>
  <si>
    <t>19.088.260/0001-99</t>
  </si>
  <si>
    <t>COMERCIAL DE ALIMENTOS G.P. MAIS LTDA.</t>
  </si>
  <si>
    <t>04.127.762/0001-04</t>
  </si>
  <si>
    <t>SUPERMERCADO LEALDADE LTDA.</t>
  </si>
  <si>
    <t>12.384.687/0001-95</t>
  </si>
  <si>
    <t>SUPERMERCADO FORMENTON LTDA.</t>
  </si>
  <si>
    <t>09.419.392/0001-00</t>
  </si>
  <si>
    <t>G.A. GÓIS SUPERMERCADOS LTDA.</t>
  </si>
  <si>
    <t>14.804.412/0001-99</t>
  </si>
  <si>
    <t>SUPERMERCADO PAGUE POUCO LTDA.</t>
  </si>
  <si>
    <t>78.516.440/0003-55</t>
  </si>
  <si>
    <t>CRESTANI &amp; FILHOS LTDA.</t>
  </si>
  <si>
    <t>86.378.866/0001-56</t>
  </si>
  <si>
    <t>SUPERMERCADOS SCHUTZE LTDA.</t>
  </si>
  <si>
    <t>53.512.117/0001-10</t>
  </si>
  <si>
    <t>OMOTE &amp; CIA. LTDA.</t>
  </si>
  <si>
    <t>10.342.260/0001-07</t>
  </si>
  <si>
    <t>SUPERMERCADO NOVO COMÉRCIO DE ALIMENTOS LTDA.</t>
  </si>
  <si>
    <t>83.349.563/0001-17</t>
  </si>
  <si>
    <t>PORTUGAL COM. DE PROD. DESCARTÁVEIS - EIRELI.</t>
  </si>
  <si>
    <t>01.906.417/0001-80</t>
  </si>
  <si>
    <t>SUPERMERCADO PREÇO IDEAL LTDA.</t>
  </si>
  <si>
    <t>07.462.407/0001-80</t>
  </si>
  <si>
    <t>M.P. DINARDI &amp; CIA. LTDA.</t>
  </si>
  <si>
    <t>05.314.561/0001-89</t>
  </si>
  <si>
    <t>MERCANTIL BNH -EIRELI.</t>
  </si>
  <si>
    <t>43.753.904/0001-09</t>
  </si>
  <si>
    <t>COOPERATIVA DE CONSUMO DOS BANCÁRIOS DE ARAÇATUBA.</t>
  </si>
  <si>
    <t>71.216.113/0001-77</t>
  </si>
  <si>
    <t>COMERCIAL FRAGA LTDA.</t>
  </si>
  <si>
    <t>25.978.313/0001-40</t>
  </si>
  <si>
    <t>SUPERMERCADO PIC LTDA.</t>
  </si>
  <si>
    <t>31.759.699/0003-63</t>
  </si>
  <si>
    <t>COMERCIAL DEVENS LTDA.</t>
  </si>
  <si>
    <t>94.002.136/0001-84</t>
  </si>
  <si>
    <t>SUPERMERCADO CODEBAL LTDA.</t>
  </si>
  <si>
    <t>03.660.705/0001-23</t>
  </si>
  <si>
    <t>SUPERMERCADO BOM GOSTO DE AGUAÍ LTDA.</t>
  </si>
  <si>
    <t>47.603.246/0001-11</t>
  </si>
  <si>
    <t>MICHELASSI &amp; CIA. LTDA.</t>
  </si>
  <si>
    <t>87.042.875/0001-34</t>
  </si>
  <si>
    <t>SUPERMERCADO COPETTI LTDA.</t>
  </si>
  <si>
    <t>87.083.523/0001-27</t>
  </si>
  <si>
    <t>DANILO ALBERTO TIZIANI &amp; CIA. LTDA.</t>
  </si>
  <si>
    <t>98.589.096/0001-70</t>
  </si>
  <si>
    <t>LENZ &amp; CIA. LTDA.</t>
  </si>
  <si>
    <t>41.566.761/0001-92</t>
  </si>
  <si>
    <t>SUPERMERCADO BARATÃO LTDA.</t>
  </si>
  <si>
    <t>89.474.506/0001-46</t>
  </si>
  <si>
    <t>SUPERMERCADO DALPIAZ LTDA.</t>
  </si>
  <si>
    <t>34.392.043/0001-81</t>
  </si>
  <si>
    <t>VIEIRA &amp; MALTA LTDA. - CCB.</t>
  </si>
  <si>
    <t>16.575.340/0001-80</t>
  </si>
  <si>
    <t>CRUZEIRO DO SUL MERCADO LTDA.</t>
  </si>
  <si>
    <t>02.765.561/0001-07</t>
  </si>
  <si>
    <t>SUPERMAGO COMÉRCIO LTDA.</t>
  </si>
  <si>
    <t>83.731.927/0053-50</t>
  </si>
  <si>
    <t>COOPERATIVA REGIONAL AURIVERDE.</t>
  </si>
  <si>
    <t>02.492.634/0001-34</t>
  </si>
  <si>
    <t>SUPERMERCADO SÃO JERÔNIMO - EIRELI.</t>
  </si>
  <si>
    <t>83.054.924/0001-06</t>
  </si>
  <si>
    <t>SUPERMERCADOS CEREAL LTDA.</t>
  </si>
  <si>
    <t>73.734.428/0001-31</t>
  </si>
  <si>
    <t>CORREIA ANDRADE SUPERMERCADOS LTDA.</t>
  </si>
  <si>
    <t>27.457.498/0001-72</t>
  </si>
  <si>
    <t>DALL'ORTO DALVI &amp; CIA. LTDA.</t>
  </si>
  <si>
    <t>02.003.591/0001-86</t>
  </si>
  <si>
    <t>CENTRO COMERCIAL CONQUISTA LTDA.</t>
  </si>
  <si>
    <t>50.830.587/0001-34</t>
  </si>
  <si>
    <t>J.A. DUARTE &amp; CIA. LTDA.</t>
  </si>
  <si>
    <t>07.921.126/0001-48</t>
  </si>
  <si>
    <t>COMÉRCIO DE GENÊROS ALIMENTÍCIOS SCAA LTDA.</t>
  </si>
  <si>
    <t>91.589.507/0001-88</t>
  </si>
  <si>
    <t>COOPERATIVA AGROPECUÁRIA PETRÓPOLIS LTDA.</t>
  </si>
  <si>
    <t>07.603.552/0001-33</t>
  </si>
  <si>
    <t>ORGANIZAÇÕES SUPER COMPRA LTDA.</t>
  </si>
  <si>
    <t>02.058.168/0001-83</t>
  </si>
  <si>
    <t>DEITOS E DEITOS LTDA.</t>
  </si>
  <si>
    <t>33.768.854/0001-71</t>
  </si>
  <si>
    <t>SUPERMERCADOS THOMÉ - EIRELI.</t>
  </si>
  <si>
    <t>03.451.716/0001-01</t>
  </si>
  <si>
    <t>PARMA COMERCIAL LTDA.</t>
  </si>
  <si>
    <t>18.201.694/0001-90</t>
  </si>
  <si>
    <t>MAKRO CHUI SUPERMERCADO - EIRELI.</t>
  </si>
  <si>
    <t>89.716.211/0001-39</t>
  </si>
  <si>
    <t>SUPERMERCADO KERN - EIRELI.</t>
  </si>
  <si>
    <t>Total  300 Maiores</t>
  </si>
  <si>
    <t>03.475.318/0001-17</t>
  </si>
  <si>
    <t>SUPERMERCADO MONTEALEGRENSE LTDA.</t>
  </si>
  <si>
    <t>05.154.589/0001-04</t>
  </si>
  <si>
    <t>OLIVEIRA E NOBRE SUPERMERCADO LTDA.</t>
  </si>
  <si>
    <t>03.450.467/0001-21</t>
  </si>
  <si>
    <t>SIGNORI SUPERMERCADO S.A.</t>
  </si>
  <si>
    <t>97.225.346/0001-20</t>
  </si>
  <si>
    <t>COOP TRITÍCOLA SEPEENSE LTDA.</t>
  </si>
  <si>
    <t>90.657.289/0002-90</t>
  </si>
  <si>
    <t>COOPERATIVA AGRÍCOLA MISTA GENERAL OSÓRIO LTDA.</t>
  </si>
  <si>
    <t>71.557.953/0001-01</t>
  </si>
  <si>
    <t>COMÉRCIO DE ALIMENTOS SÃO MIGUEL LTDA.</t>
  </si>
  <si>
    <t>00.745.343/0001-85</t>
  </si>
  <si>
    <t>C.M.R. COMÉRCIO DE ALIMENTOS LTDA. -  REDE LITORAL.</t>
  </si>
  <si>
    <t>79.657.540/0001-00</t>
  </si>
  <si>
    <t>COMÉRCIO DOIS IRMÃOS S.R. LTDA. - ME.</t>
  </si>
  <si>
    <t>15.646.763/0001-81</t>
  </si>
  <si>
    <t>ROBERTO ALMEIDA DOS SANTOS &amp; CIA. LTDA.</t>
  </si>
  <si>
    <t>10.695.211/0001-40</t>
  </si>
  <si>
    <t>GERALDO PAIVA DOS SANTOS JÚNIOR.</t>
  </si>
  <si>
    <t>77.164.085/0001-78</t>
  </si>
  <si>
    <t>SUPERMERCADOS TISSI LTDA.</t>
  </si>
  <si>
    <t>22.102.222/0001-58</t>
  </si>
  <si>
    <t>SUPERMERCADO FARNEZE  ALVES LTDA.</t>
  </si>
  <si>
    <t>08.772.290/0001-01</t>
  </si>
  <si>
    <t>F.L.V. COMÉRCIO DE HORTIFRUTO LTDA.</t>
  </si>
  <si>
    <t>46.473.120/0001-07</t>
  </si>
  <si>
    <t>L. F. GODOY &amp; CIA LTDA.</t>
  </si>
  <si>
    <t>20.841.144/0001-88</t>
  </si>
  <si>
    <t>SUPERMERCADO SILVEIRA LTDA.</t>
  </si>
  <si>
    <t>04.127.280/0001-54</t>
  </si>
  <si>
    <t>SUPERMERCADO ROMANCINI LTDA. - ME.</t>
  </si>
  <si>
    <t>02.200.345/0001-14</t>
  </si>
  <si>
    <t>CASA DELIZA LTDA.</t>
  </si>
  <si>
    <t>03.541.629/0001-37</t>
  </si>
  <si>
    <t>ORGANIZAÇÕES MARQUES CENTER LTDA.</t>
  </si>
  <si>
    <t>05.956.109/0001-10</t>
  </si>
  <si>
    <t>PEDRALLI E PEDRALLI SUPERMERCADO LTDA.</t>
  </si>
  <si>
    <t>89.944.912/0001-25</t>
  </si>
  <si>
    <t>CENTRO DE COMPRAS ZALESKI LTDA.</t>
  </si>
  <si>
    <t>00.364.710/0001-09</t>
  </si>
  <si>
    <t>MAURÍLIO MARIN &amp; CIA. LTDA.</t>
  </si>
  <si>
    <t>05.015.082/0001-61</t>
  </si>
  <si>
    <t>SUPERMERCADO BOTELHO LTDA.</t>
  </si>
  <si>
    <t>53.964.227/0001-13</t>
  </si>
  <si>
    <t>SUPERMERCADO A. LUZITANA IND. COM. LTDA.</t>
  </si>
  <si>
    <t>RO</t>
  </si>
  <si>
    <t>04.306.315/0001-12</t>
  </si>
  <si>
    <t>SUPERMERCADOS TRÊS JOTA - EIRELI.</t>
  </si>
  <si>
    <t>36.305.837/0001-96</t>
  </si>
  <si>
    <t>SUPERMERCADO CELEIRO LTDA.</t>
  </si>
  <si>
    <t>60.333.481/0001-89</t>
  </si>
  <si>
    <t>OFÉLIA SARRI MORETE.</t>
  </si>
  <si>
    <t>04.864.165/0001-62</t>
  </si>
  <si>
    <t>SACOLÃO SUPERMERCADO LTDA.</t>
  </si>
  <si>
    <t>10.456.438/0001-32</t>
  </si>
  <si>
    <t>ALMB COMÉRCIO DE ALIMENTOS LTDA. - ME.</t>
  </si>
  <si>
    <t>11.747.890/0001-16</t>
  </si>
  <si>
    <t>CENTRAL DA ECONOMIA MINIMERCADO LTDA.</t>
  </si>
  <si>
    <t>13.086.046/0001-17</t>
  </si>
  <si>
    <t>PRADO VASCONCELOS LTDA.</t>
  </si>
  <si>
    <t>SE</t>
  </si>
  <si>
    <t>04.738.857/0001-64</t>
  </si>
  <si>
    <t>SUPERMERCADO DUARTE LTDA.</t>
  </si>
  <si>
    <t>71.814.511/0001-95</t>
  </si>
  <si>
    <t>MERCADO EXPEDITA ISIDORO LTDA. - ME.</t>
  </si>
  <si>
    <t>15.534.654/0001-72</t>
  </si>
  <si>
    <t>MERCADO PAG POKO LTDA.</t>
  </si>
  <si>
    <t>04.698.507/0001-11</t>
  </si>
  <si>
    <t>SUPERMERCADO BERTAGNOLLI LTDA.</t>
  </si>
  <si>
    <t>07.678.203/0001-80</t>
  </si>
  <si>
    <t>SUPERMERCADOS CELEIRO LTDA.</t>
  </si>
  <si>
    <t>02.990.020/0001-82</t>
  </si>
  <si>
    <t>LEMOS SUPERMERCADO LTDA.</t>
  </si>
  <si>
    <t>35.298.306/0001-50</t>
  </si>
  <si>
    <t>P. N. COMERCIAL LTDA.</t>
  </si>
  <si>
    <t>01.396.676/0001-09</t>
  </si>
  <si>
    <t>SUPERMERCADO SCHWALM LTDA.</t>
  </si>
  <si>
    <t>02.994.986/0001-98</t>
  </si>
  <si>
    <t>SUPERMERCADO MOMBACH LTDA.</t>
  </si>
  <si>
    <t>34.707.687/0001-11</t>
  </si>
  <si>
    <t>MERCANTIL SÃO SEBASTIÃO IMP. EXP. LTDA.</t>
  </si>
  <si>
    <t>90.120.007/0001-30</t>
  </si>
  <si>
    <t>IRMÃOS LINKE CIA. LTDA.</t>
  </si>
  <si>
    <t>05.218.856/0001-51</t>
  </si>
  <si>
    <t>COMERCIAL DE ALIM. SERRA LTDA.</t>
  </si>
  <si>
    <t>89.918.338/0001-30</t>
  </si>
  <si>
    <t>FRANCK F. MULLER SUPERMERCADOS - EIRELI.</t>
  </si>
  <si>
    <t>04.709.948/0001-71</t>
  </si>
  <si>
    <t>JUCÉLIO COSTA DE ARAÚJO.</t>
  </si>
  <si>
    <t>93.472.702/0001-59</t>
  </si>
  <si>
    <t>SUPERMERCADO FRASSUL LTDA.</t>
  </si>
  <si>
    <t>02.354.197/0001-92</t>
  </si>
  <si>
    <t>BRUNETTO COMERCIAL ALIM. LTDA.</t>
  </si>
  <si>
    <t>94.015.716/0001-06</t>
  </si>
  <si>
    <t>SUPERMERCADO GAUCHÃO LTDA.</t>
  </si>
  <si>
    <t>07.650.319/0001-01</t>
  </si>
  <si>
    <t>MOCELLIN COMÉRCIO.</t>
  </si>
  <si>
    <t>37.532.249/0001-58</t>
  </si>
  <si>
    <t>BENFÍCA SUPERMERCADOS LTDA.</t>
  </si>
  <si>
    <t>73.738.056/0001-11</t>
  </si>
  <si>
    <t>SUPERMERCADO MACLIV LTDA.</t>
  </si>
  <si>
    <t>17.746.833/0001-07</t>
  </si>
  <si>
    <t>G.H.S. MARTINS SUPERMERCADO - EIRELI.</t>
  </si>
  <si>
    <t>89.305.239/0001-83</t>
  </si>
  <si>
    <t xml:space="preserve">COOPERATIVA DÁLIA ALIMENTOS LTDA. </t>
  </si>
  <si>
    <t>04.522.177/0001-09</t>
  </si>
  <si>
    <t>SUPERMERCADOS GUERRA E BRETAS LTDA.</t>
  </si>
  <si>
    <t>75.774.034/0001-32</t>
  </si>
  <si>
    <t>J.C.C MIRANDA &amp; CIA. LTDA.</t>
  </si>
  <si>
    <t>00.647.721/0001-98</t>
  </si>
  <si>
    <t>JEFFERSON CARLOS LUCAS &amp; CIA. LTDA.</t>
  </si>
  <si>
    <t>14.805.543/0001-90</t>
  </si>
  <si>
    <t>CRID ALIMENTOS LTDA.</t>
  </si>
  <si>
    <t>80.359.466/0001-17</t>
  </si>
  <si>
    <t>COM. GEN. ALIM. TAWEARLI LTDA.</t>
  </si>
  <si>
    <t>02.086.040/0001-23</t>
  </si>
  <si>
    <t>SUPERMERCADOS BURGOS &amp; CIA. LTDA.</t>
  </si>
  <si>
    <t>24.945.386/0001-72</t>
  </si>
  <si>
    <t>A. I. ALMEIDA DE MELO.</t>
  </si>
  <si>
    <t>16.501.066/0001-03</t>
  </si>
  <si>
    <t>COOPERATIVA DE CONSUMO DOS MORADORES DA REGIÃO DOS INCONFIDENTES LTDA.</t>
  </si>
  <si>
    <t>04.237.005/0001-93</t>
  </si>
  <si>
    <t>COMERCIAL SAMY LTDA.</t>
  </si>
  <si>
    <t>36.004.034/0001-00</t>
  </si>
  <si>
    <t>COMERCIAL GLICIA LTDA.</t>
  </si>
  <si>
    <t>38.030.151/0001-65</t>
  </si>
  <si>
    <t>COMERCIAL DE FRUTAS E VERDURAS CANTEIROS LTDA. - ME.</t>
  </si>
  <si>
    <t>05.797.331/0001-18</t>
  </si>
  <si>
    <t>SUPER G DISTRIBUIDORA DE PRODUTOS ALIMENTÍCIOS LTDA.</t>
  </si>
  <si>
    <t>00.112.227/0001-29</t>
  </si>
  <si>
    <t>GONÇALVES GARCIA LTDA.</t>
  </si>
  <si>
    <t>73.770.067/0001-89</t>
  </si>
  <si>
    <t>FREITAS SUPERMERCADO LTDA.</t>
  </si>
  <si>
    <t>89.467.773/0001-96</t>
  </si>
  <si>
    <t>M. F. GOMES CIA. LTDA.</t>
  </si>
  <si>
    <t>25.734.641/0001-09</t>
  </si>
  <si>
    <t>SUPERMERCADO E MOBILIADORA NOVA ERA LTDA.</t>
  </si>
  <si>
    <t>73.101.073/0001-43</t>
  </si>
  <si>
    <t>MALUCHO &amp; MALUCHO LTDA.</t>
  </si>
  <si>
    <t>01.212.228/0001-08</t>
  </si>
  <si>
    <t>COMERCIAL ALIMENTOS SUPER DAVI LTDA.</t>
  </si>
  <si>
    <t>90.951.005/0001-92</t>
  </si>
  <si>
    <t>RUBEN BOFF DAMIAN &amp; CIA. LTDA. - ME.</t>
  </si>
  <si>
    <t>13.531.752/0002-01</t>
  </si>
  <si>
    <t>TRINDADE &amp; SEHN LTDA. - ME.</t>
  </si>
  <si>
    <t>05.000.478/0001-35</t>
  </si>
  <si>
    <t>REAL SUPERMERCADO COMÉRCIO VAREJISTA DE ALIMENTOS LTDA. - ME.</t>
  </si>
  <si>
    <t>03.212.385/0001-49</t>
  </si>
  <si>
    <t>IGUATEMI ALIMENTOS LTDA.</t>
  </si>
  <si>
    <t>62.857.990/0001-36</t>
  </si>
  <si>
    <t>SUPERMERCADO CARIOCA LTDA.</t>
  </si>
  <si>
    <t>91.022.632/0008-88</t>
  </si>
  <si>
    <t>COOPERATIVA AGRÍCOLA MISTA NOVA PALMA LTDA.</t>
  </si>
  <si>
    <t>91.360.420/0001-34</t>
  </si>
  <si>
    <t>COOPERATIVA DOS SUINOCULTORES DO CAI SUPERIOR LTDA.</t>
  </si>
  <si>
    <t>02.982.404/0001-53</t>
  </si>
  <si>
    <t>SUPERMERCADO JOSÉ SILVA LTDA.</t>
  </si>
  <si>
    <t>00.323.326/0001-50</t>
  </si>
  <si>
    <t>SUPERMERCADO PORTAPRATA LTDA.</t>
  </si>
  <si>
    <t>03.628.651/0001-19</t>
  </si>
  <si>
    <t>J.B.T. COMÉRCIO DE ALIMENTOS LTDA.</t>
  </si>
  <si>
    <t>83.567.131/0001-82</t>
  </si>
  <si>
    <t>SUPERMERCADO ZABOT LTDA.</t>
  </si>
  <si>
    <t>08.679.814/0001-06</t>
  </si>
  <si>
    <t>LÍDER COMÉRCIO E INDÚSTRIA DE ALIMENTOS - EIRELI.</t>
  </si>
  <si>
    <t>97.506.455/0001-15</t>
  </si>
  <si>
    <t>COAGRISOL COOPERATIVA AGROINDUSTRIAL.</t>
  </si>
  <si>
    <t>02.688.247/0001-78</t>
  </si>
  <si>
    <t>BOM MERCADO COM. ALIM. LTDA.</t>
  </si>
  <si>
    <t>17.257.815/0001-53</t>
  </si>
  <si>
    <t>PARATY SUPERMERCADOS LTDA.</t>
  </si>
  <si>
    <t>87.147.526/0001-87</t>
  </si>
  <si>
    <t>PEDRO MACCARI E IRMÃOS LTDA.</t>
  </si>
  <si>
    <t>78.016.086/0001-38</t>
  </si>
  <si>
    <t>SUPERMERCADO 88 LTDA.</t>
  </si>
  <si>
    <t>01.002.727/0001-70</t>
  </si>
  <si>
    <t>RUBENICH E CREMONESE LTDA.</t>
  </si>
  <si>
    <t>87.710.513/0001-74</t>
  </si>
  <si>
    <t>SUPERMERCADO BERTUOL LTDA.</t>
  </si>
  <si>
    <t>80.456.585/0001-98</t>
  </si>
  <si>
    <t>SUPERMERCADO TREVISO LTDA.</t>
  </si>
  <si>
    <t>08.507.404/0001-88</t>
  </si>
  <si>
    <t>MINARE COMÉRCIO DE ALIMENTOS LTDA.</t>
  </si>
  <si>
    <t>05.216.887/0001-73</t>
  </si>
  <si>
    <t>L.L.W.X. COMÉRCIO DE ALIMENTOS - EIRELI.</t>
  </si>
  <si>
    <t>05.348.350/0001-67</t>
  </si>
  <si>
    <t>BATISTA, QUADROS &amp; CIA LTDA.</t>
  </si>
  <si>
    <t>00.291.066/0001-88</t>
  </si>
  <si>
    <t>V.M.J. COMÉRCIO DE PRODUTOS ALIMENTÍCIOS LTDA.</t>
  </si>
  <si>
    <t>23.037.203/0001-58</t>
  </si>
  <si>
    <t>HILÁRIO JOSÉ WEILLER - EPP.</t>
  </si>
  <si>
    <t>AM</t>
  </si>
  <si>
    <t>53.332.185/0001-06</t>
  </si>
  <si>
    <t>SUPERMERCADO BLENTAN LTDA.</t>
  </si>
  <si>
    <t>67.506.865/0001-03</t>
  </si>
  <si>
    <t>CASA LUANDA SUPERMERCADOS LTDA.</t>
  </si>
  <si>
    <t>10.968.067/0002-59</t>
  </si>
  <si>
    <t>2M GESTÃO E PARTICIPAÇÕES SOCIETÁRIAS LTDA.</t>
  </si>
  <si>
    <t>88.618.921/0002-44</t>
  </si>
  <si>
    <t>COOP. AGRÍCOLA MISTA RIO BRANCO LTDA.</t>
  </si>
  <si>
    <t>46.580.221/0001-87</t>
  </si>
  <si>
    <t>SUPERMERCADO DEFAVARI LTDA.</t>
  </si>
  <si>
    <t>03.655.191/0001-18</t>
  </si>
  <si>
    <t>SUPERMERCADO FARIA DE ITAPECERICA LTDA.</t>
  </si>
  <si>
    <t>11.375.476/0002-04</t>
  </si>
  <si>
    <t>REI DO ALHO COMÉRCIO DE ALIMENTOS - EIRELI - EPP.</t>
  </si>
  <si>
    <t>01.941.967/0001-30</t>
  </si>
  <si>
    <t>MARILUCE FERREIRA BARBOSA VIANA - EPP.</t>
  </si>
  <si>
    <t>17.462.835/0001-66</t>
  </si>
  <si>
    <t>COMERCIAL DE ALIMENTOS CAVALCANTE LTDA. - EPP.</t>
  </si>
  <si>
    <t>86.512.647/0001-18</t>
  </si>
  <si>
    <t>COOPERATIVA REGIONAL AGROPECUÁRIA SUL CATARINENSE.</t>
  </si>
  <si>
    <t>07.383.500/0001-07</t>
  </si>
  <si>
    <t>SUPERMERCADO SANTA PAULINA LTDA.</t>
  </si>
  <si>
    <t>00.264.478/0001-29</t>
  </si>
  <si>
    <t>MAZA BOX MERCADO LTDA.</t>
  </si>
  <si>
    <t>08.204.261/0001-35</t>
  </si>
  <si>
    <t>SHOW MERCANTIL LTDA.</t>
  </si>
  <si>
    <t>08.032.172/0001-59</t>
  </si>
  <si>
    <t>TAVARES E PESSOA LTDA.</t>
  </si>
  <si>
    <t>04.711.892/0001-90</t>
  </si>
  <si>
    <t>PAEZE ALIMENTOS - EIRELI.</t>
  </si>
  <si>
    <t>81.354.417/0001-54</t>
  </si>
  <si>
    <t>ERVIN BRONGIEL &amp; CIA. LTDA.</t>
  </si>
  <si>
    <t>10.172.770/0001-75</t>
  </si>
  <si>
    <t>SUPERMERCADO M.S.B. - EIRELI - ME.</t>
  </si>
  <si>
    <t>42.089.011/0001-30</t>
  </si>
  <si>
    <t>WANUSA SOUZA SANTOS.</t>
  </si>
  <si>
    <t>76.879.295/0003-41</t>
  </si>
  <si>
    <t>COOP. DE ELETRIF. E DESENV. ECONOMICO DE MAL. CDO. RONDON.</t>
  </si>
  <si>
    <t>75.218.370/0001-07</t>
  </si>
  <si>
    <t>SUPERMERCADO BAZA LTDA.</t>
  </si>
  <si>
    <t>47.658.299/0001-30</t>
  </si>
  <si>
    <t>SUPERMERCADOS BANDEIRA LTDA.</t>
  </si>
  <si>
    <t>92.013.622/0001-72</t>
  </si>
  <si>
    <t xml:space="preserve">
COMERCIAL DI DOMENICO LTDA.</t>
  </si>
  <si>
    <t>97.757.058/0001-16</t>
  </si>
  <si>
    <t>SUPERMERCADO LANZ LTDA.</t>
  </si>
  <si>
    <t>07.034.862/0001-84</t>
  </si>
  <si>
    <t>MERCADO PAOLAZZI LTDA.</t>
  </si>
  <si>
    <t>09.437.629/0001-78</t>
  </si>
  <si>
    <t>SUPERMERCADO GIRASSOL LTDA.</t>
  </si>
  <si>
    <t>45.336.336/0001-68</t>
  </si>
  <si>
    <t>ÉLZIO CARLOS DOS SANTOS.</t>
  </si>
  <si>
    <t>06.088.542/0001-44</t>
  </si>
  <si>
    <t>V.T. PARANÁ SUPERMERCADO LTDA.</t>
  </si>
  <si>
    <t>26.734.300/0001-98</t>
  </si>
  <si>
    <t>E.P.R. &amp; DGN SUPERMERCADO LTDA.</t>
  </si>
  <si>
    <t>24.332.484/0001-34</t>
  </si>
  <si>
    <t>V.M. DA CRUZ SUPERMERCADO LTDA.</t>
  </si>
  <si>
    <t>94.564.796/0001-59</t>
  </si>
  <si>
    <t>SUPERMERCADO MAGGI BORGES LTDA.</t>
  </si>
  <si>
    <t>00.380.937/0001-30</t>
  </si>
  <si>
    <t>SUPERMERCADO NELSINHO LTDA.</t>
  </si>
  <si>
    <t>35.988.013/0001-03</t>
  </si>
  <si>
    <t>SUPERMERCADO PAMI LTDA.</t>
  </si>
  <si>
    <t>27.774.708/0001-56</t>
  </si>
  <si>
    <t>A.C.F. COMÉRCIO DE ALIMENTOS LTDA.</t>
  </si>
  <si>
    <t>03.887.054/0001-09</t>
  </si>
  <si>
    <t>MINIMERCADO SUPER NORTE LTDA. - ME.</t>
  </si>
  <si>
    <t>01.889.596/0001-95</t>
  </si>
  <si>
    <t>ALTO GIRO SUPERMERCADO LTDA.</t>
  </si>
  <si>
    <t>11.000.923/0001-60</t>
  </si>
  <si>
    <t>SUPERMERCADO MEZAEL LTDA.</t>
  </si>
  <si>
    <t>02.312.694/0001-28</t>
  </si>
  <si>
    <t>SUPERMERCADO NOVA COMERCIAL LTDA.</t>
  </si>
  <si>
    <t>03.008.421/0001-57</t>
  </si>
  <si>
    <t>SUPERMERCADO IRMÃOS PIANTA - EIRELI</t>
  </si>
  <si>
    <t>39.011.572/0001-01</t>
  </si>
  <si>
    <t>FIALHO &amp; MOREIRA LTDA.</t>
  </si>
  <si>
    <t>07.116.633/0002-90</t>
  </si>
  <si>
    <t>SUPERMERCADO HINGHAUS LTDA.</t>
  </si>
  <si>
    <t>00.417.331/0001-21</t>
  </si>
  <si>
    <t>SUPER TCHÊ BARBARIDADE LTDA.</t>
  </si>
  <si>
    <t>10.490.881/0001-20</t>
  </si>
  <si>
    <t>SUPERMERCADO SUPRIBEM LTDA.</t>
  </si>
  <si>
    <t>93.000.347/0001-15</t>
  </si>
  <si>
    <t>MERCADO IRMÃOS SCHMITZ LTDA. - ME.</t>
  </si>
  <si>
    <t>02.817.987/0001-67</t>
  </si>
  <si>
    <t>COMERCIAL SÃO PATRÍCIO S.A.</t>
  </si>
  <si>
    <t>70.097.068/0001-16</t>
  </si>
  <si>
    <t>MERCADINHO MENOR PREÇO COMÉRCIO DE ALIMENTOS E BEBIDAS LTDA.</t>
  </si>
  <si>
    <t>34.187.202/0001-06</t>
  </si>
  <si>
    <t>SUPER MERCADO QUALIBEM LTDA.</t>
  </si>
  <si>
    <t>08.819.212/0001-07</t>
  </si>
  <si>
    <t>SUPERMERCADO PORTAL EIRELI.</t>
  </si>
  <si>
    <t>01.478.717/0001-06</t>
  </si>
  <si>
    <t>P.V. SUPERMERCADO LTDA.</t>
  </si>
  <si>
    <t>72.395.981/0002-05</t>
  </si>
  <si>
    <t>COMERCIAL DE ALIMENTOS KLOPPEL LTDA</t>
  </si>
  <si>
    <t>00.723.249/0001-25</t>
  </si>
  <si>
    <t>SUPER ZART LTDA.</t>
  </si>
  <si>
    <t>18.151.092/0001-76</t>
  </si>
  <si>
    <t>J. AURICCHIO &amp; CIA. LTDA.</t>
  </si>
  <si>
    <t>17.622.342/0001-46</t>
  </si>
  <si>
    <t>SUPERMERCADO DIEHL - EIRELI.</t>
  </si>
  <si>
    <t>03.203.573/0001-00</t>
  </si>
  <si>
    <t>SUPERMERCADO SHIKI LTDA.</t>
  </si>
  <si>
    <t>07.078.250/0001-93</t>
  </si>
  <si>
    <t>SUPERMERCADO VIDA NOVA - EIRELI.</t>
  </si>
  <si>
    <t>06.980.538/0001-96</t>
  </si>
  <si>
    <t>COMERCIAL NOVO DE ALIMENTOS LTDA.</t>
  </si>
  <si>
    <t>92.762.343/0001-01</t>
  </si>
  <si>
    <t>COMERCIAL BOM DE ALIMENTOS LTDA.</t>
  </si>
  <si>
    <t>12.271.092/0001-23</t>
  </si>
  <si>
    <t>VITÓRIA REAL SUPERMERCADOS LTDA.</t>
  </si>
  <si>
    <t>04.797.826/0001-84</t>
  </si>
  <si>
    <t>COMERCIAL DE ALIMENTOS MG LTDA.</t>
  </si>
  <si>
    <t>07.647.329/0001-98</t>
  </si>
  <si>
    <t>A.S.G. SUPERMERCADO LTDA.</t>
  </si>
  <si>
    <t>22.229.447/0001-70</t>
  </si>
  <si>
    <t>COMERCIAL JOÃO OLINTO ALVES FILHO LTDA.</t>
  </si>
  <si>
    <t>09.202.463/0002-91</t>
  </si>
  <si>
    <t>HIPERMERCADO MACOL LTDA. - EPP.</t>
  </si>
  <si>
    <t>02.496.798/0001-30</t>
  </si>
  <si>
    <t>A.S. AGUIAR E CIA. LTDA.</t>
  </si>
  <si>
    <t>47.663.349/0001-77</t>
  </si>
  <si>
    <t>MERCADO COQUEIRO LTDA.</t>
  </si>
  <si>
    <t>01.383.845/0001-76</t>
  </si>
  <si>
    <t>MARIA SCHU HANSEN E CIA. LTDA. - ME.</t>
  </si>
  <si>
    <t>04.804.897/0001-67</t>
  </si>
  <si>
    <t>JOSELITA COMÉRCIO VAREJISTA DE ALIMENTOS LTDA.</t>
  </si>
  <si>
    <t>94.820.586/0001-84</t>
  </si>
  <si>
    <t>COMERCIAL DE GÊNEROS ALIMENTÍCIOS BUSATTO LTDA.</t>
  </si>
  <si>
    <t>89.885.214/0001-04</t>
  </si>
  <si>
    <t>FEPESE SUPERMERCADO LTDA.</t>
  </si>
  <si>
    <t>06.987.041/0001-08</t>
  </si>
  <si>
    <t>L.M.C. CAMELI.</t>
  </si>
  <si>
    <t>66.903.360/0003-73</t>
  </si>
  <si>
    <t>CIZOTTO DONAIRE &amp; CIA. LTDA.</t>
  </si>
  <si>
    <t>03.760.894/0001-06</t>
  </si>
  <si>
    <t>SUPERMERCADO COMPRE FÁCIL LTDA.</t>
  </si>
  <si>
    <t>02.258.599/0001-93</t>
  </si>
  <si>
    <t>CALIZA SUPERMERCADOS LTDA.</t>
  </si>
  <si>
    <t>32.935.181/0001-34</t>
  </si>
  <si>
    <t>LIMA E COLARINO LTDA.</t>
  </si>
  <si>
    <t>02.447.928/0005-78</t>
  </si>
  <si>
    <t>COOPERATIVA AGROPECUÁRIA MISTA DE PIRACANJUBA.</t>
  </si>
  <si>
    <t>51.894.921/0001-86</t>
  </si>
  <si>
    <t>BUISSA BUISSA &amp; CIA. LTDA.</t>
  </si>
  <si>
    <t>20.424.467/0001-76</t>
  </si>
  <si>
    <t xml:space="preserve">REI DA ECONOMIA COM. VAR. DE ALIMENTOS - EIRELI. </t>
  </si>
  <si>
    <t>02.529.740/0001-45</t>
  </si>
  <si>
    <t>FRANCISCO DE ASSIS FERREIRA SOROCABA.</t>
  </si>
  <si>
    <t>46.787.008/0001-40</t>
  </si>
  <si>
    <t>SUPERMERCADO PIRÂMIDE LTDA.</t>
  </si>
  <si>
    <t>10.973.069/0001-55</t>
  </si>
  <si>
    <t>MEGA DIAS SUPERMERCADOS LTDA.</t>
  </si>
  <si>
    <t>01.511.395/0001-50</t>
  </si>
  <si>
    <t>FARIA SUPERMERCADO JABOTICABAL LTDA.</t>
  </si>
  <si>
    <t>01.466.535/0001-15</t>
  </si>
  <si>
    <t>SALVADOR &amp; BOTELHO SUPERMERCADOS LTDA.</t>
  </si>
  <si>
    <t>62.568.589/0001-86</t>
  </si>
  <si>
    <t>SUPERMERCADO RECANTO DA ECONOMIA LTDA.</t>
  </si>
  <si>
    <t>12.607.971/0001-83</t>
  </si>
  <si>
    <t>SUPERMERCADO DAKI LTDA.</t>
  </si>
  <si>
    <t>87.214.870/0002-22</t>
  </si>
  <si>
    <t>FRIGORÍFICO E SUPERMERCADO LTDA.</t>
  </si>
  <si>
    <t>10.989.593/0001-14</t>
  </si>
  <si>
    <t>VAVO COMÉRCIO DE ALIMENTOS LTDA.</t>
  </si>
  <si>
    <t>04.067.514/0001-15</t>
  </si>
  <si>
    <t>COMÉRCIO DE ALIMENTOS PREDILETO LTDA.</t>
  </si>
  <si>
    <t>01.413.010/0001-11</t>
  </si>
  <si>
    <t>SUPERMERCADO NANDAS LTDA. - REDE ECONÔMICA.</t>
  </si>
  <si>
    <t>64.255.557/0001-56</t>
  </si>
  <si>
    <t>COMERCIAL SABOR DE PÃO LTDA.</t>
  </si>
  <si>
    <t>24.863.289/0003-00</t>
  </si>
  <si>
    <t>VAREJISTA SUL MINEIRA LTDA.</t>
  </si>
  <si>
    <t>00.480.963/0001-30</t>
  </si>
  <si>
    <t>VICENTE STANGHERLIN &amp; CIA. LTDA.</t>
  </si>
  <si>
    <t>71.688.006/0001-41</t>
  </si>
  <si>
    <t>BALAN SUPERMERCADO - EIRELI.</t>
  </si>
  <si>
    <t>06.878.294/0001-35</t>
  </si>
  <si>
    <t>FREITAS DE FRAGA MINIMERCADO LTDA.</t>
  </si>
  <si>
    <t>01.618.895/0001-95</t>
  </si>
  <si>
    <t>COOPERATIVA DE PORTO XAVIER LTDA.</t>
  </si>
  <si>
    <t>90.154.329/0001-08</t>
  </si>
  <si>
    <t>KARPINSKI &amp; CIA. LTDA.</t>
  </si>
  <si>
    <t>07.140.724/0001-80</t>
  </si>
  <si>
    <t>GAEDICKE E CIA LTDA.</t>
  </si>
  <si>
    <t>01.631.637/0001-49</t>
  </si>
  <si>
    <t>COMERCIAL MAR TREE DE ALIMENTOS LTDA. - ME.</t>
  </si>
  <si>
    <t>08.818.356/0001-49</t>
  </si>
  <si>
    <t>MERCADO OLIVEIRA &amp; SANTANA LTDA.</t>
  </si>
  <si>
    <t>89.963.102/0001-16</t>
  </si>
  <si>
    <t>SUPERMERCADO VERMELHÃO LTDA.</t>
  </si>
  <si>
    <t>00.135.277/0001-21</t>
  </si>
  <si>
    <t>SUPERMERCADO DO COUTO LTDA.</t>
  </si>
  <si>
    <t>41.128.661/0001-84</t>
  </si>
  <si>
    <t>JOSÉ WILLAME DE ARAÚJO SUPERMERCADO - EIRELI.</t>
  </si>
  <si>
    <t>25.779.489/0001-72</t>
  </si>
  <si>
    <t>CLEBER SOUZA TIAGO.</t>
  </si>
  <si>
    <t>13.754.248/0001-90</t>
  </si>
  <si>
    <t>SUPERMERCADOS E.J.C. LTDA.</t>
  </si>
  <si>
    <t>12.920.071/0001-91</t>
  </si>
  <si>
    <t>NOVO SUPERMERCADO - EIRELI.</t>
  </si>
  <si>
    <t>05.432.882/0001-88</t>
  </si>
  <si>
    <t>SUPERMERCADO CARON LTDA.</t>
  </si>
  <si>
    <t>00.087.031/0001-21</t>
  </si>
  <si>
    <t>SUPERMERCADO BOM VIZINHO DE ITUMBIARA LTDA.</t>
  </si>
  <si>
    <t>81.173.445/0001-75</t>
  </si>
  <si>
    <t>A DELAPRIA &amp; CIA. LTDA.</t>
  </si>
  <si>
    <t>Total  500 Maiores</t>
  </si>
  <si>
    <t>26.009.105/0001-03</t>
  </si>
  <si>
    <t>NATHAN CARDIM BASTOS - ME.</t>
  </si>
  <si>
    <t>05.896.735/0001-69</t>
  </si>
  <si>
    <t>JD. MALLIA COMERCIAL LTDA. - EPP.</t>
  </si>
  <si>
    <t>31.466.253/0001-89</t>
  </si>
  <si>
    <t>AUTO SERVICOS IDEAL LTDA.</t>
  </si>
  <si>
    <t>49.629.587/0001-91</t>
  </si>
  <si>
    <t>SUPERMERCADO L.S.B. LTDA.</t>
  </si>
  <si>
    <t>06.262.185/0001-99</t>
  </si>
  <si>
    <t>SUPERMERCADO FERREIRA FROTA LTDA.</t>
  </si>
  <si>
    <t>05.698.669/0001-12</t>
  </si>
  <si>
    <t>GERALDO &amp; GERALDO SUPERMERCADO LTDA.</t>
  </si>
  <si>
    <t>76.867.340/0001-86</t>
  </si>
  <si>
    <t>MERCADO LUCAS LTDA.</t>
  </si>
  <si>
    <t>02.339.292/0001-17</t>
  </si>
  <si>
    <t>DISTRIBUIDORA DE ALIMENTOS SONORA LTDA.</t>
  </si>
  <si>
    <t>81.023.988/0001-06</t>
  </si>
  <si>
    <t>SUPERMERCADO VALDIR - EIRELI.</t>
  </si>
  <si>
    <t>06.351.594/0001-61</t>
  </si>
  <si>
    <t>MILANO COMÉRCIO DE GÊNEROS ALIMENTÍCIOS - EIRELI - ME.</t>
  </si>
  <si>
    <t>07.009.892/0001-30</t>
  </si>
  <si>
    <t>SUPERMERCADO SHOW DE COMPRAS LTDA.</t>
  </si>
  <si>
    <t>11.011.182/0001-12</t>
  </si>
  <si>
    <t>N. ARAÚJO MERCADO LTDA.</t>
  </si>
  <si>
    <t>64.421.159/0001-62</t>
  </si>
  <si>
    <t>SUPERMERCADO VENCEDORA LTDA. - EPP.</t>
  </si>
  <si>
    <t>06.928.223/0001-08</t>
  </si>
  <si>
    <t>COMERCIAL FRONZA LTDA.</t>
  </si>
  <si>
    <t>82.846.932/0001-14</t>
  </si>
  <si>
    <t>MERCADO CAMPOS SALLES LTDA.</t>
  </si>
  <si>
    <t>18.476.271/0001-83</t>
  </si>
  <si>
    <t>J.V SUPERMERCADOS - EIRELI - EPP.</t>
  </si>
  <si>
    <t>41.221.979/0001-05</t>
  </si>
  <si>
    <t>A.A.G. COMÉRCIO VAREJISTA DE ALIMENTOS LTDA.</t>
  </si>
  <si>
    <t>09.336.614/0001-13</t>
  </si>
  <si>
    <t>SUPERMERCADO J.P.L. LTDA.</t>
  </si>
  <si>
    <t>18.025.168/0001-17</t>
  </si>
  <si>
    <t>MINIMERCADO GRANDO LTDA. - ME.</t>
  </si>
  <si>
    <t>02.198.905/0001-43</t>
  </si>
  <si>
    <t>COMERCIAL MUNIZ CENTER LTDA.</t>
  </si>
  <si>
    <t>04.453.838/0001-91</t>
  </si>
  <si>
    <t>UNIÃO COMÉRCIO DE ALIMENTOS - EIRELI.</t>
  </si>
  <si>
    <t>06.119.510/0001-69</t>
  </si>
  <si>
    <t>SUPERMERCADO BOM JESUS - EIRELI.</t>
  </si>
  <si>
    <t>02.908.721/0001-20</t>
  </si>
  <si>
    <t>ARMANDO ANTÔNIO MARTINS - EIRELI.</t>
  </si>
  <si>
    <t>00.395.042/0001-79</t>
  </si>
  <si>
    <t>JACTO COMÉRCIO DE ALIMENTOS LTDA.</t>
  </si>
  <si>
    <t>09.252.683/0001-49</t>
  </si>
  <si>
    <t>H. E. DIST. DE ALIM. LTDA. - ME.</t>
  </si>
  <si>
    <t>02.811.759/0001-80</t>
  </si>
  <si>
    <t>COMERCIAL DE ALIMENTOS ROMAN LTDA.</t>
  </si>
  <si>
    <t>31.432.054/0001-50</t>
  </si>
  <si>
    <t>L.W.A. COMERCIAL LTDA.</t>
  </si>
  <si>
    <t>05.279.067/0001-20</t>
  </si>
  <si>
    <t>SUPERMERCADO SANTA IZABEL LTDA.</t>
  </si>
  <si>
    <t>04.839.410/0001-81</t>
  </si>
  <si>
    <t>SUPERMERCADO BROMBATTI LTDA.</t>
  </si>
  <si>
    <t>01.196.411/0001-67</t>
  </si>
  <si>
    <t>FILEZÃO SÃO CRISTÓVÃO LTDA.</t>
  </si>
  <si>
    <t>10.414.765/0001-21</t>
  </si>
  <si>
    <t>SUPERMERCADO TANABI LTDA.</t>
  </si>
  <si>
    <t>04.558.939/0001-27</t>
  </si>
  <si>
    <t>SUPERMERCADO D &amp; D LTDA.</t>
  </si>
  <si>
    <t>80.142.920/0001-83</t>
  </si>
  <si>
    <t>MERCADO BARCAROLO LTDA.</t>
  </si>
  <si>
    <t>82.407.842/0001-27</t>
  </si>
  <si>
    <t>PAULO SLONIK.</t>
  </si>
  <si>
    <t>10.343.506/0001-57</t>
  </si>
  <si>
    <t>MERCEARIA DIMAS LTDA. -ME.</t>
  </si>
  <si>
    <t>15.942.444/0001-13</t>
  </si>
  <si>
    <t>LUIZARI &amp; LUIZARI LTDA.</t>
  </si>
  <si>
    <t>95.421.038/0001-44</t>
  </si>
  <si>
    <t>SUPERMERCADO GOLFETO LTDA.</t>
  </si>
  <si>
    <t>97.345.342/0001-85</t>
  </si>
  <si>
    <t>ARMANDO DELLAZERI &amp; CIA. LTDA.</t>
  </si>
  <si>
    <t>95.358.388/0001-03</t>
  </si>
  <si>
    <t>MEDIANEIRA COMÉRCIO DE ALIMENTOS LTDA.</t>
  </si>
  <si>
    <t>19.174.204/0001-77</t>
  </si>
  <si>
    <t>MINIMERCADO L.D. MICHELS LTDA. - EPP.</t>
  </si>
  <si>
    <t>91.288.399/0004-56</t>
  </si>
  <si>
    <t>COOPERATIVA DOS AGRICULTORES DE CHAPADA LTDA.</t>
  </si>
  <si>
    <t>24.931.730/0001-74</t>
  </si>
  <si>
    <t>M&amp;N SUPERMERCADO LTDA.</t>
  </si>
  <si>
    <t>06.250.330/0001-11</t>
  </si>
  <si>
    <t>FERNANDES &amp; PALOMO LTDA EPP</t>
  </si>
  <si>
    <t>39.325.709/0001-00</t>
  </si>
  <si>
    <t>SUPERMERCADO MICHEL LTDA.</t>
  </si>
  <si>
    <t>01.146.784/0001-23</t>
  </si>
  <si>
    <t>SUPERMERCADO GENIAL' S LTDA.</t>
  </si>
  <si>
    <t>07.365.942/0001-12</t>
  </si>
  <si>
    <t>MERCADINHO CANTINHO DAS FRUTAS LTDA. - ME.</t>
  </si>
  <si>
    <t>90.993.783/0003-06</t>
  </si>
  <si>
    <t>COOPERATIVA AGRÁRIA SÃO JOSÉ LTDA.</t>
  </si>
  <si>
    <t>03.466.568/0001-90</t>
  </si>
  <si>
    <t>SUPERMERCADO BAIXADA LTDA.</t>
  </si>
  <si>
    <t>10.515.406/0001-60</t>
  </si>
  <si>
    <t>SUPERMERCADO SÃO SEBASTIÃO LTDA.</t>
  </si>
  <si>
    <t>09.326.928/0001-35</t>
  </si>
  <si>
    <t>GONÇALVES &amp; GONÇALVES SUPERMERCADO LTDA.</t>
  </si>
  <si>
    <t>44.517.894/0001-67</t>
  </si>
  <si>
    <t>VILA NOVA MAX SUPERMERCADOS LTDA.</t>
  </si>
  <si>
    <t>10.413.328/0001-93</t>
  </si>
  <si>
    <t>COMERCIAL DE ALIMENTOS S.R. LTDA.</t>
  </si>
  <si>
    <t>21.966.239/0001-90</t>
  </si>
  <si>
    <t>SUPERMERCADO CARACOL LTDA.</t>
  </si>
  <si>
    <t>90.008.160/0001-70</t>
  </si>
  <si>
    <t>COMERCIAL DE ALIMENTOS RICCI LTDA.</t>
  </si>
  <si>
    <t>09.334.717/0001-44</t>
  </si>
  <si>
    <t>T.C. RODRIGUES MINIMERCADO LTDA.</t>
  </si>
  <si>
    <t>91.362.590/0001-58</t>
  </si>
  <si>
    <t>SOLAR COMÉRCIO E AGROINDÚSTRIA LTDA.</t>
  </si>
  <si>
    <t>01.921.260/0001-62</t>
  </si>
  <si>
    <t>EMPÓRIO JOAB LTDA.</t>
  </si>
  <si>
    <t>00.155.933/0001-58</t>
  </si>
  <si>
    <t>MARTOVICZ FAVERO &amp; CIA. LTDA.</t>
  </si>
  <si>
    <t>04.271.732/0001-77</t>
  </si>
  <si>
    <t>MARIA ELIENE DE SOUZA E SILVA.</t>
  </si>
  <si>
    <t>00.672.600/0001-04</t>
  </si>
  <si>
    <t>MERCADINHO LA PALMA LTDA.</t>
  </si>
  <si>
    <t>02.931.741/0001-11</t>
  </si>
  <si>
    <t>A. R. DE LIMA E CIA. LTDA.</t>
  </si>
  <si>
    <t>04.027.450/0001-29</t>
  </si>
  <si>
    <t>J.P. GASPERINI &amp; CIA LTDA.</t>
  </si>
  <si>
    <t>93.200.509/0001-69</t>
  </si>
  <si>
    <t>SUPERMERCADO K.L. LTDA.</t>
  </si>
  <si>
    <t>35.437.276/0001-16</t>
  </si>
  <si>
    <t>DURVAL HENRIQUE DE OLIVEIRA.</t>
  </si>
  <si>
    <t>00.977.797/0001-81</t>
  </si>
  <si>
    <t>SUPERMERCADO DONA ROSA LTDA.</t>
  </si>
  <si>
    <t>29.450.624/0001-92</t>
  </si>
  <si>
    <t>BAR E MERCEARIA MUQUECA LTDA.</t>
  </si>
  <si>
    <t>17.764.929/0001-90</t>
  </si>
  <si>
    <t>SUPERMERCADO VILELA KHOURI E EL HADJ LTDA.</t>
  </si>
  <si>
    <t>61.943.189/0001-40</t>
  </si>
  <si>
    <t>SUPERMERCADO YAMATO LTDA.</t>
  </si>
  <si>
    <t>15.383.044/0001-15</t>
  </si>
  <si>
    <t>MERCADO CAUÃ LTDA.</t>
  </si>
  <si>
    <t>01.061.088/0001-14</t>
  </si>
  <si>
    <t>ORGANIZAÇÃO BRANDÃO OLIVEIRA LTDA.</t>
  </si>
  <si>
    <t>22.304.901/0001-00</t>
  </si>
  <si>
    <t>SUPERMERCADO 2B LTDA.</t>
  </si>
  <si>
    <t>02.714.247/0001-03</t>
  </si>
  <si>
    <t>VAREJÃO IRMÃOS FERNANDES LTDA.</t>
  </si>
  <si>
    <t>90.102.385/0002-71</t>
  </si>
  <si>
    <t>HILMO SAALFELD &amp; CIA. LTDA.</t>
  </si>
  <si>
    <t>04.128.650/0001-78</t>
  </si>
  <si>
    <t>LAYDIANNE SANTOS DE ALBUQUERQUE FONSECA.</t>
  </si>
  <si>
    <t>90.834.300/0001-69</t>
  </si>
  <si>
    <t>MG FINK LTDA.</t>
  </si>
  <si>
    <t>54.472.279/0001-35</t>
  </si>
  <si>
    <t>SUPERMERCADO MENCK LTDA. - EPP.</t>
  </si>
  <si>
    <t>54.890.462/0001-50</t>
  </si>
  <si>
    <t>A.R. MINATEL EIRELI.</t>
  </si>
  <si>
    <t>10.446.597/0001-56</t>
  </si>
  <si>
    <t>SUPERMERCADO PONTO CERTO LTDA. - ME.</t>
  </si>
  <si>
    <t>00.187.024/0001-00</t>
  </si>
  <si>
    <t>J .PEDROSA &amp; CIA. LTDA.</t>
  </si>
  <si>
    <t>02.739.182/0001-42</t>
  </si>
  <si>
    <t>SAULO FIGURA - EPP.</t>
  </si>
  <si>
    <t>89.349.450/0001-06</t>
  </si>
  <si>
    <t>SUPERMERCADO BOCCHI LTDA.</t>
  </si>
  <si>
    <t>50.498.195/0001-10</t>
  </si>
  <si>
    <t>ANTÔNIO BELARMINO DA SILVA - EPP.</t>
  </si>
  <si>
    <t>08.647.031/0001-40</t>
  </si>
  <si>
    <t>SUPERMERCADO NEUZA MARTINS IRMÃOS LTDA.</t>
  </si>
  <si>
    <t>85.513.521/0001-03</t>
  </si>
  <si>
    <t>PATO BRAGADO COMÉRCIO DE ALIMENTOS LTDA.</t>
  </si>
  <si>
    <t>77.980.829/0001-22</t>
  </si>
  <si>
    <t>CISNE COMÉRCIO DE GÊNEROS ALIMENTÍCIOS LTDA.</t>
  </si>
  <si>
    <t>28.882.587/0001-29</t>
  </si>
  <si>
    <t>MERCEARIA VIDAL LTDA.</t>
  </si>
  <si>
    <t>82.491.465/0001-57</t>
  </si>
  <si>
    <t>MERCADO SAMARA LTDA.</t>
  </si>
  <si>
    <t>07.011.058/0001-80</t>
  </si>
  <si>
    <t>SUPERMERCADO CIGOGNINI LTDA.</t>
  </si>
  <si>
    <t>93.277.929/0001-43</t>
  </si>
  <si>
    <t>SUPERMERCADO G.T.K. LTDA.</t>
  </si>
  <si>
    <t>03.162.569/0001-41</t>
  </si>
  <si>
    <t>COMÉRCIO DE ALIMENTOS COSTA E SOUZA LTDA.</t>
  </si>
  <si>
    <t>02.781.385/0001-05</t>
  </si>
  <si>
    <t>LAPAS SUPERMERCADO LTDA.</t>
  </si>
  <si>
    <t>24.005.928/0001-27</t>
  </si>
  <si>
    <t>VAREJÃO ASTEKA LTDA.</t>
  </si>
  <si>
    <t>55.080.220/0001-64</t>
  </si>
  <si>
    <t>SUPERMERCADO IRMÃOS TAVARES LTDA.</t>
  </si>
  <si>
    <t>07.834.841/0001-43</t>
  </si>
  <si>
    <t>SUPERMERCADO UNIVERSO LTDA. - ME.</t>
  </si>
  <si>
    <t>11.156.208/0001-10</t>
  </si>
  <si>
    <t>MAX DUDA ALIMENTOS LTDA.</t>
  </si>
  <si>
    <t>05.505.630/0001-31</t>
  </si>
  <si>
    <t>JOSÉ LEDO DA COSTA LTDA.</t>
  </si>
  <si>
    <t>09.099.892/0001-02</t>
  </si>
  <si>
    <t>A T CAETANO EIRELI.</t>
  </si>
  <si>
    <t>07.501.423/0001-34</t>
  </si>
  <si>
    <t xml:space="preserve">MERCANTIL ALVES LTDA. </t>
  </si>
  <si>
    <t>79.785.887/0001-20</t>
  </si>
  <si>
    <t>A P RONDONI &amp; CIA LTDA.</t>
  </si>
  <si>
    <t>01.076.352/0001-93</t>
  </si>
  <si>
    <t>DEFROST PRODUTOS ALIMENTÍCIOS LTDA. - ME.</t>
  </si>
  <si>
    <t>10.392.044/0001-68</t>
  </si>
  <si>
    <t>SUPERMERCADO TAMOYO FLEX LTDA.</t>
  </si>
  <si>
    <t>07.027.727/0001-01</t>
  </si>
  <si>
    <t>PELLIM &amp; DENADAI LTDA.</t>
  </si>
  <si>
    <t>00.193.477/0001-30</t>
  </si>
  <si>
    <t>MATILDE JULITA GERBER JEREMIAS.</t>
  </si>
  <si>
    <t>02.405.424/0001-61</t>
  </si>
  <si>
    <t>KIESEL COMERCIAL LTDA.</t>
  </si>
  <si>
    <t>78.862.588/0001-80</t>
  </si>
  <si>
    <t>MERCADO BONIMIX LTDA.</t>
  </si>
  <si>
    <t>05.903.949/0001-15</t>
  </si>
  <si>
    <t>SUPERMERCADO BOM JESUS DE OURINHOS LTDA.</t>
  </si>
  <si>
    <t>17.250.107/0001-90</t>
  </si>
  <si>
    <t>ADÃO JOSÉ OLIVEIRA DA COSTA EIRELI - ME.</t>
  </si>
  <si>
    <t>14.254.229/0001-67</t>
  </si>
  <si>
    <t>SUPERMERCADO OASIS LTDA. - EPP.</t>
  </si>
  <si>
    <t>28.219.699/0001-02</t>
  </si>
  <si>
    <t>R. B. BERTOLOTO &amp; CIA. LTDA.</t>
  </si>
  <si>
    <t>09.618.077/0003-66</t>
  </si>
  <si>
    <t>PEREIRA &amp; CARDOSO COMÉRCIO DE PRODUTOS ALIMENTÍCIOS LTDA.</t>
  </si>
  <si>
    <t>92.966.910/0001-41</t>
  </si>
  <si>
    <t>SUPERMERCADO CAVALHADA LTDA.</t>
  </si>
  <si>
    <t>09.154.638/0001-51</t>
  </si>
  <si>
    <t>SUPERMERCADO C.S. FERNANDES LTDA.</t>
  </si>
  <si>
    <t>00.557.704/0001-60</t>
  </si>
  <si>
    <t>NATALINO JOSÉ DA SILVA - ME.</t>
  </si>
  <si>
    <t>00.431.439/0001-79</t>
  </si>
  <si>
    <t>SUPERMERCADO COMAC LTDA.</t>
  </si>
  <si>
    <t>90.578.410/0001-07</t>
  </si>
  <si>
    <t>SUPERMERCADO SCOTTA LTDA.</t>
  </si>
  <si>
    <t>22.578.172/0001-80</t>
  </si>
  <si>
    <t>CASA NOSSA - EIRELI - ME.</t>
  </si>
  <si>
    <t>08.305.147/0001-00</t>
  </si>
  <si>
    <t>GOYOS BATA SUPERMERCADO LTDA.</t>
  </si>
  <si>
    <t>01.537.793/0001-45</t>
  </si>
  <si>
    <t>COMERCIAL DE ALIMENTOS A.A. LTDA.</t>
  </si>
  <si>
    <t>24.853.474/0001-44</t>
  </si>
  <si>
    <t>RAFAEL DA ROSA ABREU.</t>
  </si>
  <si>
    <t>05.742.719/0001-11</t>
  </si>
  <si>
    <t>R.D.C. II COMÉRCIO DE GÊNEROS ALIMENTÍCIOS LTDA.</t>
  </si>
  <si>
    <t>32.872.517/0001-67</t>
  </si>
  <si>
    <t>ANDERSON MERCEARIA LTDA.</t>
  </si>
  <si>
    <t>04.879.218/0001-19</t>
  </si>
  <si>
    <t>FEIRÃO POPULAR LTDA.</t>
  </si>
  <si>
    <t>03.532.585/0001-89</t>
  </si>
  <si>
    <t>SUPERMERCADO GRAN MORO LTDA.</t>
  </si>
  <si>
    <t>00.218.721/0001-72</t>
  </si>
  <si>
    <t>SUPERMERCADOS MONTE SINAI LTDA.</t>
  </si>
  <si>
    <t>02.561.024/0001-45</t>
  </si>
  <si>
    <t>CEDIR DOMINGOS BEGNINI - EPP.</t>
  </si>
  <si>
    <t>92.682.806/0001-25</t>
  </si>
  <si>
    <t>BIG PÃO SUPERMERCADO LTDA.</t>
  </si>
  <si>
    <t>03.446.881/0001-67</t>
  </si>
  <si>
    <t>PAULO LEMPEK &amp; CIA. LTDA.</t>
  </si>
  <si>
    <t>11.355.900/0001-78</t>
  </si>
  <si>
    <t>A GOLFETO JUNIOR &amp; CIA. LTDA.</t>
  </si>
  <si>
    <t>08.928.944/0001-35</t>
  </si>
  <si>
    <t>SUPERMERCADO DAMICO LTDA.</t>
  </si>
  <si>
    <t>00.995.850/0001-77</t>
  </si>
  <si>
    <t>KERKHOVEN &amp; CIA. LTDA.</t>
  </si>
  <si>
    <t>94.738.226/0001-38</t>
  </si>
  <si>
    <t>V.R. COMÉRCIO DE ALIMENTOS LTDA.</t>
  </si>
  <si>
    <t>11.484.618/0001-90</t>
  </si>
  <si>
    <t>ZANUSO SUPERMERCADO LTDA.</t>
  </si>
  <si>
    <t>00.704.766/0001-57</t>
  </si>
  <si>
    <t>P.V. SUPERMERCADO - EIRELI.</t>
  </si>
  <si>
    <t>11.975.745/0001-92</t>
  </si>
  <si>
    <t>LOJAS MEIRA LTDA.</t>
  </si>
  <si>
    <t>10.600.376/0001-90</t>
  </si>
  <si>
    <t>SUPERMERCADO TAMPINHA LTDA.</t>
  </si>
  <si>
    <t>36.564.121/0001-03</t>
  </si>
  <si>
    <t>PASSOS &amp; CARNEIRO LTDA.</t>
  </si>
  <si>
    <t>03.370.838/0001-65</t>
  </si>
  <si>
    <t>SUPERMERCADO PRIMUS LTDA.</t>
  </si>
  <si>
    <t>06.156.721/0001-71</t>
  </si>
  <si>
    <t>PAULO MEDEIROS JUNIOR SUPERMERCADO - EPP.</t>
  </si>
  <si>
    <t>03.818.158/0001-61</t>
  </si>
  <si>
    <t>CONSTANTE &amp; NASCIMENTO LTDA.</t>
  </si>
  <si>
    <t>11.468.190/0001-92</t>
  </si>
  <si>
    <t>SUPERMERCADO COMPRE MAIS - EIRELI.</t>
  </si>
  <si>
    <t>79.845.020/0001-13</t>
  </si>
  <si>
    <t>ZILIO LEONARDI LTDA.</t>
  </si>
  <si>
    <t>00.980.516/0001-40</t>
  </si>
  <si>
    <t>SUPERMERCADO BOM JARDIM LTDA.</t>
  </si>
  <si>
    <t>26.372.879/0001-96</t>
  </si>
  <si>
    <t>M - BOX SUPERMERCADO - EIRELI.</t>
  </si>
  <si>
    <t>02.915.877/0001-38</t>
  </si>
  <si>
    <t>PEDRO DONADIO NETO E CIA. LTDA.</t>
  </si>
  <si>
    <t>04.835.000/0001-62</t>
  </si>
  <si>
    <t>MOTTA &amp; CAIRES LTDA. - ME.</t>
  </si>
  <si>
    <t>04.123.627/0001-90</t>
  </si>
  <si>
    <t>ANDRÉ DOS SANTOS BARBOSA &amp; CIA. LTDA. - ME.</t>
  </si>
  <si>
    <t>78.622.321/0001-15</t>
  </si>
  <si>
    <t>SUPERMERCADO CAMBARÁ LTDA.</t>
  </si>
  <si>
    <t>06.176.202/0001-75</t>
  </si>
  <si>
    <t>COMERCIAL COUTO LTDA. - ME.</t>
  </si>
  <si>
    <t>22.783.520/0001-50</t>
  </si>
  <si>
    <t>DA ROSA SUPERMERCADOS - EIRELI.</t>
  </si>
  <si>
    <t>73.273.583/0001-06</t>
  </si>
  <si>
    <t>MINIMERCADO VALVER LTDA.</t>
  </si>
  <si>
    <t>00.597.773/0001-05</t>
  </si>
  <si>
    <t>AGRICARNE COMERCIAL DE ALIMENTOS LTDA.</t>
  </si>
  <si>
    <t>39.801.691/0001-68</t>
  </si>
  <si>
    <t>K E K COMERCIAL DE CEREAIS LTDA.</t>
  </si>
  <si>
    <t>10.774.286/0003-88</t>
  </si>
  <si>
    <t>PAULO FELIPHE CAVALCANTE GARCIA.</t>
  </si>
  <si>
    <t>00.484.273/0001-59</t>
  </si>
  <si>
    <t>GADELHA IMPORTAÇÃO E EXPORTAÇÃO LTDA.</t>
  </si>
  <si>
    <t>04.762.070/0001-38</t>
  </si>
  <si>
    <t>SUPERMERCADO ALEGRIA LTDA. - EPP.</t>
  </si>
  <si>
    <t>04.438.633/0001-37</t>
  </si>
  <si>
    <t>CORREA SUPERMERCADO LTDA.</t>
  </si>
  <si>
    <t>24.975.138/0003-36</t>
  </si>
  <si>
    <t>COOPERATIVA DOS PRODUTORES RURAIS DO SERRO LTDA.</t>
  </si>
  <si>
    <t>04.919.484/0001-28</t>
  </si>
  <si>
    <t>PINHEIRO ALIMENTOS LTDA.</t>
  </si>
  <si>
    <t>23.371.048/0001-01</t>
  </si>
  <si>
    <t>ANTÔNIO MENINO DE MACEDO JÚNIOR - EIRELI - ME.</t>
  </si>
  <si>
    <t>07.646.217/0001-12</t>
  </si>
  <si>
    <t>DALL'AGNOL COM. DE ALIM. LTDA.</t>
  </si>
  <si>
    <t>12.754.477/0001-41</t>
  </si>
  <si>
    <t>SUPERMERCADO NAGAHI LTDA.</t>
  </si>
  <si>
    <t>07.536.504/0001-70</t>
  </si>
  <si>
    <t>FASSINE &amp; FASSINE LTDA.</t>
  </si>
  <si>
    <t>03.639.159/0001-49</t>
  </si>
  <si>
    <t>SUPERMERCADO NONATÃO LTDA.</t>
  </si>
  <si>
    <t>07.835.328/0001-77</t>
  </si>
  <si>
    <t>PANIFICADORA FAUSTINO LTDA.</t>
  </si>
  <si>
    <t>85.300.044/0001-90</t>
  </si>
  <si>
    <t>SUPERMERCADO PAVAN LTDA.</t>
  </si>
  <si>
    <t>03.102.032/0001-96</t>
  </si>
  <si>
    <t>SUPERMERCADO CASAGRANDE LTDA. - ME.</t>
  </si>
  <si>
    <t>58.699.885/0001-49</t>
  </si>
  <si>
    <t>ACIR GRANZOTTO CAETETUBA SUPERMERCADO LTDA.</t>
  </si>
  <si>
    <t>50.503.572/0001-61</t>
  </si>
  <si>
    <t>ALTEMIR ODILON BUZINARO.</t>
  </si>
  <si>
    <t>00.468.386/0001-60</t>
  </si>
  <si>
    <t>GOMES COMERCIAL DE ALIMENTOS LTDA.</t>
  </si>
  <si>
    <t>07.929.783/0001-31</t>
  </si>
  <si>
    <t>SUPERMERCADO GUARA EIRELI.</t>
  </si>
  <si>
    <t>09.596.490/0001-05</t>
  </si>
  <si>
    <t>S.M. MERCADOS LTDA.</t>
  </si>
  <si>
    <t>92.603.711/0001-79</t>
  </si>
  <si>
    <t>SUPERMERCADO SÃO MIGUEL E ZANELA LTDA.</t>
  </si>
  <si>
    <t>01.347.167/0001-96</t>
  </si>
  <si>
    <t>SUPERMERCADO SAO MIGUEL LTDA.</t>
  </si>
  <si>
    <t>06.950.317/0001-75</t>
  </si>
  <si>
    <t>DANIELA COLLOVINI &amp; CIA. LTDA.</t>
  </si>
  <si>
    <t>00.334.600/0001-96</t>
  </si>
  <si>
    <t>VERA LUCIA FAQUINI ASSONI &amp; CIA LTDA.</t>
  </si>
  <si>
    <t>25.591.371/0001-16</t>
  </si>
  <si>
    <t>ALVIM SUPERMERCADOS LTDA.</t>
  </si>
  <si>
    <t>11.679.631/0001-03</t>
  </si>
  <si>
    <t>A.S ARMAZEM DE ALIMENTOS LTDA.</t>
  </si>
  <si>
    <t>04.220.766/0001-32</t>
  </si>
  <si>
    <t>S.W. SUPERMERCADO - EIRELI.</t>
  </si>
  <si>
    <t>27.446.608/0001-09</t>
  </si>
  <si>
    <t>SUPERMERCADO ROMANO LTDA.</t>
  </si>
  <si>
    <t>62.785.894/0001-20</t>
  </si>
  <si>
    <t>NEI MAR PRODUTOS ALIMENTICIOS LTDA.</t>
  </si>
  <si>
    <t>85.198.810/0001-57</t>
  </si>
  <si>
    <t>COMERCIAL JOENI LTDA.</t>
  </si>
  <si>
    <t>04.293.918/0001-27</t>
  </si>
  <si>
    <t>S.J. DE LIMA TAQUARIVAÍ - EPP.</t>
  </si>
  <si>
    <t>00.314.428/0001-09</t>
  </si>
  <si>
    <t>ZENAIDE SANCHES FRATA - ME.</t>
  </si>
  <si>
    <t>01.379.960/0001-77</t>
  </si>
  <si>
    <t>A. BELINELLI DE JESUS - EIRELI.</t>
  </si>
  <si>
    <t>01.711.104/0001-77</t>
  </si>
  <si>
    <t>A.A FOLTRAN.</t>
  </si>
  <si>
    <t>87.184.198/0001-99</t>
  </si>
  <si>
    <t>SUPERMERCADO PRINCESA LTDA.</t>
  </si>
  <si>
    <t>82.062.563/0001-79</t>
  </si>
  <si>
    <t>BIGGI &amp; SILVA LTDA.</t>
  </si>
  <si>
    <t>06.081.458/0001-07</t>
  </si>
  <si>
    <t>SUPERMERCADO ANDRÉA LTDA. - EPP.</t>
  </si>
  <si>
    <t>40.769.416/0001-93</t>
  </si>
  <si>
    <t>H. CANTALICE DE ARAUJO &amp; CIA LTDA.</t>
  </si>
  <si>
    <t>78.272.994/0001-92</t>
  </si>
  <si>
    <t>SUPERMERCADO VENEZA LTDA.</t>
  </si>
  <si>
    <t>01.798.851/0001-94</t>
  </si>
  <si>
    <t>VAREJÃO FERNANDES LTDA.</t>
  </si>
  <si>
    <t>08.255.120/0001-41</t>
  </si>
  <si>
    <t>SILMELO MINIMERCADO LTDA. - ME.</t>
  </si>
  <si>
    <t>09.284.430/0001-57</t>
  </si>
  <si>
    <t>COM. DE ALIM. FAEL LTDA.</t>
  </si>
  <si>
    <t>69.172.187/0001-07</t>
  </si>
  <si>
    <t>SUPERMERCADOS ECONÔMICO DE FRANCA LTDA.</t>
  </si>
  <si>
    <t>65.213.886/0001-05</t>
  </si>
  <si>
    <t>AGROPIAO LTDA.</t>
  </si>
  <si>
    <t>05.422.568/0001-14</t>
  </si>
  <si>
    <t>SUPERMERCADOS CONVERSANI GUARANTÃ LTDA.</t>
  </si>
  <si>
    <t>59.421.768/0001-81</t>
  </si>
  <si>
    <t>MERCADINHO LAR SERVICE LTDA.</t>
  </si>
  <si>
    <t>07.375.783/0001-37</t>
  </si>
  <si>
    <t>JOSÉ PEREIRA OLIVEIRA - EIRELI.</t>
  </si>
  <si>
    <t>10.754.699/0001-39</t>
  </si>
  <si>
    <t>COMERCIAL BERLINK LTDA.</t>
  </si>
  <si>
    <t>01.515.547/0001-92</t>
  </si>
  <si>
    <t>SONAGLIO COMERCIAL DE ALIMENTOS LTDA.</t>
  </si>
  <si>
    <t>79.527.362/0001-95</t>
  </si>
  <si>
    <t>ORESTES MANOEL DO PRADO &amp; CIA. LTDA.</t>
  </si>
  <si>
    <t>66.104.852/0001-37</t>
  </si>
  <si>
    <t>SUPERMERCADO PANORAMA LTDA.</t>
  </si>
  <si>
    <t>02.616.556/0001-32</t>
  </si>
  <si>
    <t>CALIFÓRNIA COMÉRCIO DE ALIMENTOS LTDA.</t>
  </si>
  <si>
    <t>00.436.491/0001-18</t>
  </si>
  <si>
    <t>MACRO ZARTTI IND. COM. LTDA.</t>
  </si>
  <si>
    <t>04.821.550/0001-22</t>
  </si>
  <si>
    <t>J.L. DELAZERI &amp; CIA. LTDA.</t>
  </si>
  <si>
    <t>02.362.146/0001-02</t>
  </si>
  <si>
    <t xml:space="preserve">DEVALDO PEDROSA SUPERMERCADO. </t>
  </si>
  <si>
    <t>10.625.138/0001-30</t>
  </si>
  <si>
    <t>LAIDEXS SUPERMERCADOS - EIRELI.</t>
  </si>
  <si>
    <t>78.319.720/0001-01</t>
  </si>
  <si>
    <t>J.M.S. SUPERMERCADO LTDA.</t>
  </si>
  <si>
    <t>00.565.974/0001-12</t>
  </si>
  <si>
    <t>TRAZZI E ESPINOSA LTDA.</t>
  </si>
  <si>
    <t>00.270.715/0001-64</t>
  </si>
  <si>
    <t>L &amp; R SUPERMERCADO LTDA.</t>
  </si>
  <si>
    <t>01.006.014/0001-85</t>
  </si>
  <si>
    <t>COOPERATIVA AGROPECUÁRIA MISTA DE BELA VISTA DE GOIÁS.</t>
  </si>
  <si>
    <t>00.492.209/0001-10</t>
  </si>
  <si>
    <t>SUPERMERCADO ZARDIN LTDA.</t>
  </si>
  <si>
    <t>05.613.939/0001-45</t>
  </si>
  <si>
    <t>SUPERMERCADO MAGAZINE BOA SORTE LTDA.</t>
  </si>
  <si>
    <t>10.353.686/0001-58</t>
  </si>
  <si>
    <t>SUPERMERCADO SPEROTTO TITON - EIRELI.</t>
  </si>
  <si>
    <t>90.369.075/0001-37</t>
  </si>
  <si>
    <t>MINIMERCADO DA PANDIA LTDA.</t>
  </si>
  <si>
    <t>00.406.523/0001-32</t>
  </si>
  <si>
    <t>PAULO ROBERTO GRIJO - EPP.</t>
  </si>
  <si>
    <t>27.256.265/0001-01</t>
  </si>
  <si>
    <t>SUPER DA CASA LTDA.</t>
  </si>
  <si>
    <t>80.545.254/0001-24</t>
  </si>
  <si>
    <t>L.JOHANN &amp; CIA LTDA.</t>
  </si>
  <si>
    <t>16.929.165/0001-82</t>
  </si>
  <si>
    <t>HAG MERCADOS LTDA.</t>
  </si>
  <si>
    <t>08.733.015/0001-70</t>
  </si>
  <si>
    <t>SUPERMERCADO MANICOBAL LTDA.</t>
  </si>
  <si>
    <t>16.404.261/0001-07</t>
  </si>
  <si>
    <t>COMERCIAL DE ALIMENTOS PARAGUAI LTDA.</t>
  </si>
  <si>
    <t>02.050.200/0001-84</t>
  </si>
  <si>
    <t>BRIZOLARI &amp; FORMENTON LTDA. - ME</t>
  </si>
  <si>
    <t>68.544.857/0001-06</t>
  </si>
  <si>
    <t>SUPERMERCADO KÁTIA E KARLA LTDA. - EPP</t>
  </si>
  <si>
    <t>11.450.859/0001-19</t>
  </si>
  <si>
    <t>MERCADO JOÃO COSTA LTDA.- ME</t>
  </si>
  <si>
    <t>03.218.818/0001-73</t>
  </si>
  <si>
    <t>IONE GONÇALVES DE SOUZA MENDES - ME - EPP</t>
  </si>
  <si>
    <t>82.961.723/0001-11</t>
  </si>
  <si>
    <t>SUPERMERCADO RANSAN LTDA.</t>
  </si>
  <si>
    <t>35.999.150/0001-35</t>
  </si>
  <si>
    <t>SUPERMERCADO BRAVIM LTDA. ME.</t>
  </si>
  <si>
    <t>04.991.306/0001-08</t>
  </si>
  <si>
    <t>MERCADO CARBONERA LTDA.</t>
  </si>
  <si>
    <t>04.678.385/0001-00</t>
  </si>
  <si>
    <t>AMIGÃO SUPER COMÉRCIO DE ALIMENTOS - EIRELI</t>
  </si>
  <si>
    <t>09.144.292/0001-00</t>
  </si>
  <si>
    <t>COMERCIAL PAVONE LTDA. ME.</t>
  </si>
  <si>
    <t>46.471.744/0001-95</t>
  </si>
  <si>
    <t>SUPERMERCADO SOZIN LTDA.</t>
  </si>
  <si>
    <t>00.017.669/0001-96</t>
  </si>
  <si>
    <t>V. S. PRADO &amp; CIA. LTDA.</t>
  </si>
  <si>
    <t>24.293.680/0001-47</t>
  </si>
  <si>
    <t>ALVES E GONÇALVES LTDA. - EPP</t>
  </si>
  <si>
    <t>01.732.653/0001-28</t>
  </si>
  <si>
    <t>ALCÉLIA RODRIGUES LEITE - EPP</t>
  </si>
  <si>
    <t>10.529.618/0001-05</t>
  </si>
  <si>
    <t>EVERARDO CABRAL RABELO ME</t>
  </si>
  <si>
    <t>17.879.416/0001-24</t>
  </si>
  <si>
    <t>SIMÃO BARBOSA ALVES -ME</t>
  </si>
  <si>
    <t>02.769.967/0001-68</t>
  </si>
  <si>
    <t>ELÓI CARLOS WEBER - EPP</t>
  </si>
  <si>
    <t>02.938.698/0001-16</t>
  </si>
  <si>
    <t>MINIMERCADO SUPERBEM LTDA.</t>
  </si>
  <si>
    <t>03.225.320/0001-38</t>
  </si>
  <si>
    <t>SUPERMERCADO ERVAL GRANDE LTDA.</t>
  </si>
  <si>
    <t>05.472.109/0001-45</t>
  </si>
  <si>
    <t>R. R. KIRSCH &amp; CIA. LTDA.</t>
  </si>
  <si>
    <t>88.873.377/0001-04</t>
  </si>
  <si>
    <t>I. LAZZARETTI - EPP</t>
  </si>
  <si>
    <t>07.773.491/0001-52</t>
  </si>
  <si>
    <t>COMERCIAL DE ALIMENTOS MILÊNIO - EIRELI</t>
  </si>
  <si>
    <t>90.050.956/0001-90</t>
  </si>
  <si>
    <t>WILMA L M BASEGGIO &amp; CIA. LTDA.</t>
  </si>
  <si>
    <t>88.682.240/0001-64</t>
  </si>
  <si>
    <t>SUPERMERCADO BORTOLON LTDA.</t>
  </si>
  <si>
    <t>01.781.244/0001-11</t>
  </si>
  <si>
    <t>ADÃO EUCLESIO RIBEIRO SOARES LTDA.</t>
  </si>
  <si>
    <t>02.675.085/0001-33</t>
  </si>
  <si>
    <t>SUPERMERCADO ITACOLOMY LTDA.</t>
  </si>
  <si>
    <t>04.705.873/0001-50</t>
  </si>
  <si>
    <t>SUPERMERCADO LEDROS LTDA.</t>
  </si>
  <si>
    <t>04.776.468/0001-23</t>
  </si>
  <si>
    <t>COMÉRCIO DE ALIMENTOS IRMÃOS BARRIM LTDA.</t>
  </si>
  <si>
    <t>05.441.689/0001-03</t>
  </si>
  <si>
    <t>COMERCIAL DE MERCADORIA S &amp; H - EIRELI</t>
  </si>
  <si>
    <t>02.597.559/0001-76</t>
  </si>
  <si>
    <t>SUPERMERCADO LUNARDELLI LTDA.</t>
  </si>
  <si>
    <t>00.141.502/0001-32</t>
  </si>
  <si>
    <t>RIBA DISTRIBUIDORA DE ALIMENTOS LTDA.</t>
  </si>
  <si>
    <t>73.862.500/0001-06</t>
  </si>
  <si>
    <t>GASPERINI &amp; CIA. LTDA.</t>
  </si>
  <si>
    <t>59.506.907/0001-70</t>
  </si>
  <si>
    <t>ADEMIR TEIXEIRA DUARTE &amp; CIA. LTDA.</t>
  </si>
  <si>
    <t>17.763.467/0001-96</t>
  </si>
  <si>
    <t>COMERCIAL MARYSE LTDA.</t>
  </si>
  <si>
    <t>05.243.983/0001-00</t>
  </si>
  <si>
    <t>MILANEZI E LOPES LTDA.</t>
  </si>
  <si>
    <t>61.696.803/0001-17</t>
  </si>
  <si>
    <t>PERRONE PERRONE LTDA.</t>
  </si>
  <si>
    <t>72.634.298/0001-00</t>
  </si>
  <si>
    <t>SUPERMERCADO PREDIGER LTDA.</t>
  </si>
  <si>
    <t>00.689.222/0001-63</t>
  </si>
  <si>
    <t>AC BARBOSA CARAGUATATUBA - ME</t>
  </si>
  <si>
    <t>46.099.354/0001-36</t>
  </si>
  <si>
    <t>IRMÃS VIEL LTDA.</t>
  </si>
  <si>
    <t>06.315.648/0001-33</t>
  </si>
  <si>
    <t>M. A. BAGGIO SERAPHIM &amp; CIA. LTDA.</t>
  </si>
  <si>
    <t>23.148.568/0001-50</t>
  </si>
  <si>
    <t>BRUNO DELAZARI LANG - ME</t>
  </si>
  <si>
    <t>10.018.117/0004-07</t>
  </si>
  <si>
    <t>ARMAZÉM LACERDA LTDA.</t>
  </si>
  <si>
    <t>88.692.314/0001-43</t>
  </si>
  <si>
    <t>SUPERMERCADO FLACH LTDA. - EPP</t>
  </si>
  <si>
    <t>19.222.309/0001-54</t>
  </si>
  <si>
    <t>SUPERMERCADO SACKSER &amp; GOMES LTDA. - EPP</t>
  </si>
  <si>
    <t>01.898.277/0001-46</t>
  </si>
  <si>
    <t>MERCADO SANTO ANDRÉ LTDA.</t>
  </si>
  <si>
    <t>08.695.076/0001-90</t>
  </si>
  <si>
    <t>SUPERMERCADO PONTUAL LTDA.</t>
  </si>
  <si>
    <t>09.472.928/0001-43</t>
  </si>
  <si>
    <t>P. ARAGAKI SUPERMERCADO LTDA. ME</t>
  </si>
  <si>
    <t>26.281.923/0001-52</t>
  </si>
  <si>
    <t>SUPERMERCADOS MAGALHÃES - EIRELI - EPP</t>
  </si>
  <si>
    <t>45.325.503/0001-75</t>
  </si>
  <si>
    <t>PERA &amp; CIA. LTDA.</t>
  </si>
  <si>
    <t>58.860.875/0001-43</t>
  </si>
  <si>
    <t>A ANDREETA &amp; CIA. LTDA.</t>
  </si>
  <si>
    <t>04.941.895/0001-10</t>
  </si>
  <si>
    <t>A. N. SUPERMERCADO LTDA</t>
  </si>
  <si>
    <t>01.507.242/0001-39</t>
  </si>
  <si>
    <t>BORTOLIN COMÉRCIO DE ALIMENTOS LTDA.</t>
  </si>
  <si>
    <t>11.895.984/0001-32</t>
  </si>
  <si>
    <t>MARIA GORETTE CASIMIRO DE ANDRADE &amp; CIA. LTDA.</t>
  </si>
  <si>
    <t>20.171.906/0001-86</t>
  </si>
  <si>
    <t>SUPERMERCADO DEL LAR LTDA.</t>
  </si>
  <si>
    <t>01.802.003/0001-01</t>
  </si>
  <si>
    <t>JANER CÉSAR SHINOHARA DE ALMEIDA</t>
  </si>
  <si>
    <t>21.614.570/0001-41</t>
  </si>
  <si>
    <t>ROSÂNGELA PINTO DA GAMA - EPP</t>
  </si>
  <si>
    <t>72.532.302/0001-11</t>
  </si>
  <si>
    <t>SUPERMERCADO EDNA LTDA. -  EPP</t>
  </si>
  <si>
    <t>19.540.501/0001-99</t>
  </si>
  <si>
    <t>MERCADO BRAMBILA LTDA. - EPP</t>
  </si>
  <si>
    <t>28.015.703/0001-02</t>
  </si>
  <si>
    <t>SAFFRA IRMÃOS FINK FABER LTDA.</t>
  </si>
  <si>
    <t>01.433.943/0001-70</t>
  </si>
  <si>
    <t>JEAN CARLOS JALES DINIZ - ME</t>
  </si>
  <si>
    <t>29.978.980/0001-83</t>
  </si>
  <si>
    <t>SUPERMERCADO ITAPUÃ LTDA.</t>
  </si>
  <si>
    <t>08.531.723/0001-29</t>
  </si>
  <si>
    <t>ÁLVARO PEREIRA DE NOVAES</t>
  </si>
  <si>
    <t>94.267.929/0001-25</t>
  </si>
  <si>
    <t>COMÉRCIO DE MIUDEZAS SANTIAGO LTDA. - ME</t>
  </si>
  <si>
    <t>00.013.026/0001-74</t>
  </si>
  <si>
    <t>MERCADO REMAX LTDA.</t>
  </si>
  <si>
    <t>64.071.517/0001-54</t>
  </si>
  <si>
    <t>JACIRA PILON MAGURNO E CIA. LTDA. - EPP</t>
  </si>
  <si>
    <t>03.956.452/0001-30</t>
  </si>
  <si>
    <t>MINIMERCADO E PADARIA EMBAIXADOR LTDA. - EPP</t>
  </si>
  <si>
    <t>35.588.391/0001-91</t>
  </si>
  <si>
    <t>JOACIL PAREIRA GOMES - ME</t>
  </si>
  <si>
    <t>94.919.354/0001-88</t>
  </si>
  <si>
    <t>BEIJAMIM STEFEN SONAGLIO - ME</t>
  </si>
  <si>
    <t>01.872.160/0001-93</t>
  </si>
  <si>
    <t>SUPERMERCADO CASALI LTDA.</t>
  </si>
  <si>
    <t>76.324.029/0001-90</t>
  </si>
  <si>
    <t>COMÉRCIO FRUTAS SÃO MIGUEL LTDA.</t>
  </si>
  <si>
    <t>02.835.844/0001-88</t>
  </si>
  <si>
    <t>MERCADO IRMÃOS MACHADO LTDA. - ME</t>
  </si>
  <si>
    <t>03.119.950/0001-28</t>
  </si>
  <si>
    <t>A. B. MACHADO BOCAINA - EPP</t>
  </si>
  <si>
    <t>02.761.269/0001-16</t>
  </si>
  <si>
    <t>SUPERMERCADO RITTER LTDA.</t>
  </si>
  <si>
    <t>45.631.892/0001-67</t>
  </si>
  <si>
    <t>MERCADO IRMÃOS MORELLI LTDA.</t>
  </si>
  <si>
    <t>94.559.747/0001-28</t>
  </si>
  <si>
    <t>ROMILDO FORTUNATO TUZZIN - EPP</t>
  </si>
  <si>
    <t>00.107.223/0001-52</t>
  </si>
  <si>
    <t>ADILSON PEREIRA - ME</t>
  </si>
  <si>
    <t>02.729.634/0002-96</t>
  </si>
  <si>
    <t>MERCADO, PADARIA E CONFEITARIA NAPOLITANA LTDA.</t>
  </si>
  <si>
    <t>04.750.112/0001-10</t>
  </si>
  <si>
    <t>SUPERMERCADO TEDESCO LTDA. - ME</t>
  </si>
  <si>
    <t>35.982.966/0001-56</t>
  </si>
  <si>
    <t>COMERCIAL CASTELO LTDA.</t>
  </si>
  <si>
    <t>11.205.024/0001-01</t>
  </si>
  <si>
    <t>C &amp; V SUPERMERCADO LTDA.</t>
  </si>
  <si>
    <t>01.501.028/0001-75</t>
  </si>
  <si>
    <t>ENI AREBALO MONTEIRO - ME</t>
  </si>
  <si>
    <t>09.149.254/0001-40</t>
  </si>
  <si>
    <t>LAURA GUIMARÃES - COMÉRCIO DE GÊN. ALIM. LTDA. - ME</t>
  </si>
  <si>
    <t>88.344.445/0001-30</t>
  </si>
  <si>
    <t>SUPERMERCADO MARCON LTDA.</t>
  </si>
  <si>
    <t>03.481.075/0001-20</t>
  </si>
  <si>
    <t>EDEZIO SALES DE ARAUJO - EPP</t>
  </si>
  <si>
    <t>71.294.573/0001-13</t>
  </si>
  <si>
    <t>SUPERMERCADO POLO SUL LTDA.</t>
  </si>
  <si>
    <t>26.026.237/0001-35</t>
  </si>
  <si>
    <t>ARMAZÉM REZENDE DE ALVORADA LTDA.</t>
  </si>
  <si>
    <t>92.279.850/0001-99</t>
  </si>
  <si>
    <t>CARLOS ALBERTO DE SOUZA BUCKER</t>
  </si>
  <si>
    <t>01.802.138/0001-77</t>
  </si>
  <si>
    <t>ANTÔNIO XAVIER DE LIMA NETO - ME</t>
  </si>
  <si>
    <t>01.956.293/0002-29</t>
  </si>
  <si>
    <t>SUPERMERCADO SANTOS LTDA.</t>
  </si>
  <si>
    <t>02.989.025/0001-95</t>
  </si>
  <si>
    <t>MERCADO JARDINS LTDA.</t>
  </si>
  <si>
    <t>08.604.013/0001-81</t>
  </si>
  <si>
    <t>PERENNE SUPERMERCADO LTDA.</t>
  </si>
  <si>
    <t>01.849.480/0001-22</t>
  </si>
  <si>
    <t>VILAR DOS SANTOS LTDA.</t>
  </si>
  <si>
    <t>80.956.618/0001-69</t>
  </si>
  <si>
    <t>MERCADO RIBEMALU LTDA. - REDE MASTERVALE</t>
  </si>
  <si>
    <t>81.036.139/0001-97</t>
  </si>
  <si>
    <t>AOYAGUE &amp; CIA. LTDA.</t>
  </si>
  <si>
    <t>42.233.601/0001-94</t>
  </si>
  <si>
    <t>ADEGILSON LIMA CORREA LEITE</t>
  </si>
  <si>
    <t>10.221.996/0001-19</t>
  </si>
  <si>
    <t>VALTEMIR MEIRELES DA SILVA &amp; CIA. LTDA.</t>
  </si>
  <si>
    <t>00.386.708/0001-22</t>
  </si>
  <si>
    <t>COMERCIAL BRASIL DE ATIBAIA LTDA.</t>
  </si>
  <si>
    <t>84.852.177/0001-06</t>
  </si>
  <si>
    <t>RAUBER &amp; FILHOS LTDA.</t>
  </si>
  <si>
    <t>87.617.585/0002-52</t>
  </si>
  <si>
    <t>COMERCIAL DE TECIDOS MONTINI LTDA.</t>
  </si>
  <si>
    <t>11.174.673/0001-84</t>
  </si>
  <si>
    <t>VAREJÃO FARTURÃO COM. VAR. DE HORTIFRUTIGRANJEIROS LTDA.</t>
  </si>
  <si>
    <t>30.088.971/0001-04</t>
  </si>
  <si>
    <t>REJANE PLATANIA CHIEZA</t>
  </si>
  <si>
    <t>06.249.091/0001-80</t>
  </si>
  <si>
    <t>MERCADO CEJEC LTDA.</t>
  </si>
  <si>
    <t>06.982.791/0001-89</t>
  </si>
  <si>
    <t>OSANA PAULETTI - EPP</t>
  </si>
  <si>
    <t>05.160.011/0001-52</t>
  </si>
  <si>
    <t>COSTA E BERTANHA RIBEIRÃO CORRENTE LTDA. - ME</t>
  </si>
  <si>
    <t>32.212.047/0001-05</t>
  </si>
  <si>
    <t>LA HORTIFRUTI EIRELI</t>
  </si>
  <si>
    <t>93.497.410/0001-70</t>
  </si>
  <si>
    <t>MINI MERCADO PONTO VERDE</t>
  </si>
  <si>
    <t>27.254.853/0001-06</t>
  </si>
  <si>
    <t>ONÍZIO PASTORE E CIA. LTDA.</t>
  </si>
  <si>
    <t>13.556.473/0001-11</t>
  </si>
  <si>
    <t>MERCADO DO PARQUE LTDA. -  ME</t>
  </si>
  <si>
    <t>10.771.333/0001-78</t>
  </si>
  <si>
    <t>CARLA DE L LIMBERGER &amp; CIA. LTDA.</t>
  </si>
  <si>
    <t>83.487.371/0001-77</t>
  </si>
  <si>
    <t>JAIME HOSTINS - EPP</t>
  </si>
  <si>
    <t>89.988.422/0001-20</t>
  </si>
  <si>
    <t>S. SILVA &amp; FILHOS LTDA.</t>
  </si>
  <si>
    <t>00.888.865/0001-36</t>
  </si>
  <si>
    <t>ARNALDO RANIELLE SILVEIRA AREND - ME</t>
  </si>
  <si>
    <t>00.353.543/0001-92</t>
  </si>
  <si>
    <t>COMERCIAL TEIXEIRENSE LTDA. - EPP</t>
  </si>
  <si>
    <t>04.271.396/0001-62</t>
  </si>
  <si>
    <t>SILVIO ANDRÉ ZERBIELLI - ME</t>
  </si>
  <si>
    <t>30.622.725/0001-82</t>
  </si>
  <si>
    <t>SUPERMERCADO MIZDAL LTDA.</t>
  </si>
  <si>
    <t>96.415.526/0001-01</t>
  </si>
  <si>
    <t>MERCADO BOGORNI LTDA.</t>
  </si>
  <si>
    <t>74.437.849/0001-63</t>
  </si>
  <si>
    <t>VILLALVA SUPERMERCADO LTDA.</t>
  </si>
  <si>
    <t>80.770.696/0001-74</t>
  </si>
  <si>
    <t>CÂNDIDO &amp; DANTE LTDA.</t>
  </si>
  <si>
    <t>64.428.410/0001-10</t>
  </si>
  <si>
    <t>ALAOR MESSIAS MARQUES E CIA. LTDA.</t>
  </si>
  <si>
    <t>08.925.856/0001-80</t>
  </si>
  <si>
    <t>A ROGERIO PIRES LOPES &amp; CIA. LTDA. - ME</t>
  </si>
  <si>
    <t>05.754.991/0001-11</t>
  </si>
  <si>
    <t>A G PINTO COSTA - ME</t>
  </si>
  <si>
    <t>11.508.614/0001-03</t>
  </si>
  <si>
    <t>MERCADO NOVO HORIZONTE LTDA. - ME</t>
  </si>
  <si>
    <t>97.248.132/0001-79</t>
  </si>
  <si>
    <t>H. K. MINIMERCADO LTDA. - ME</t>
  </si>
  <si>
    <t>26.429.480/0001-02</t>
  </si>
  <si>
    <t>A S OLIVEIRA MERCADINHO</t>
  </si>
  <si>
    <t>13.818.615/0001-71</t>
  </si>
  <si>
    <t>FLORENZA COMÉRCIO DE GÊNEROS ALIMENTÍCIOS LTDA. - ME</t>
  </si>
  <si>
    <t>00.260.864/0001-42</t>
  </si>
  <si>
    <t>COMERCIAL DE ALIMENTOS RUPRECHT LTDA.</t>
  </si>
  <si>
    <t>10.906.218/0001-63</t>
  </si>
  <si>
    <t xml:space="preserve">SUPERMERCADO SAN MARTINS LTDA. </t>
  </si>
  <si>
    <t>96.173.695/0001-82</t>
  </si>
  <si>
    <t>ARMAZÉM SOROCABA LTDA.</t>
  </si>
  <si>
    <t>01.507.462/0001-62</t>
  </si>
  <si>
    <t>MERCEARIA ESCARLETI LTDA.</t>
  </si>
  <si>
    <t>02.717.617/0001-58</t>
  </si>
  <si>
    <t>MAURA DE LIMA HIRATA - EPP</t>
  </si>
  <si>
    <t>01.660.490/0001-15</t>
  </si>
  <si>
    <t>A B C MERCEARIA ALMEIDA - ME</t>
  </si>
  <si>
    <t>03.204.527/0001-26</t>
  </si>
  <si>
    <t>MINIMERCADO GUAMIRANGA LTDA. - ME</t>
  </si>
  <si>
    <t>31.759.012/0001-28</t>
  </si>
  <si>
    <t>GILBERTO CARLOS BUGE - ME</t>
  </si>
  <si>
    <t>33.629.810/0001-60</t>
  </si>
  <si>
    <t>RODRIGO DE LACERDA PEREIRA</t>
  </si>
  <si>
    <t>05.221.182/0001-44</t>
  </si>
  <si>
    <t>J. C. CHEROBINI MINIMERCADO LTDA.</t>
  </si>
  <si>
    <t>05.844.706/0001-53</t>
  </si>
  <si>
    <t>JOSÉ DA SILVA SOUZA DE CASA NOVA E CIA. LTDA. - EPP</t>
  </si>
  <si>
    <t>15.062.939/0001-58</t>
  </si>
  <si>
    <t>SCB DA CONCEICAO ACOUGUE MERCEARIA EIRELI ME</t>
  </si>
  <si>
    <t>09.518.018/0001-54</t>
  </si>
  <si>
    <t>COMERCIAL DE ALIMENTOS PORTELLA PIONER LTDA.</t>
  </si>
  <si>
    <t>03.761.565/0001-80</t>
  </si>
  <si>
    <t>G. A. FACINA SÃO JOSÉ DO RIO PRETO - ME</t>
  </si>
  <si>
    <t>02.690.317/0001-22</t>
  </si>
  <si>
    <t>RONALDO DA COSTA DOS SANTOS LTDA.</t>
  </si>
  <si>
    <t>09.314.191/0001-30</t>
  </si>
  <si>
    <t>JANTSCH &amp; FILHO LTDA.</t>
  </si>
  <si>
    <t>67.265.280/0001-30</t>
  </si>
  <si>
    <t>RIBEIRO E MOREIRA MERCADINHO LTDA.</t>
  </si>
  <si>
    <t>37.660.875/0001-20</t>
  </si>
  <si>
    <t>COMERCIAL ALVES MIRANDA DE SECOS E MOLHADOS LTDA.</t>
  </si>
  <si>
    <t>94.747.524/0001-94</t>
  </si>
  <si>
    <t>COMERCIAL DE ALIMENTOS MENEGHINI LTDA.</t>
  </si>
  <si>
    <t>49.573.702/0001-53</t>
  </si>
  <si>
    <t>HIGASHI &amp; UTIMURA LTDA.</t>
  </si>
  <si>
    <t>04.604.915/0001-67</t>
  </si>
  <si>
    <t>HELOISA INÊS HERTAL</t>
  </si>
  <si>
    <t>43.251.396/0001-52</t>
  </si>
  <si>
    <t>SUPERMERCADO TATUENSE LTDA.</t>
  </si>
  <si>
    <t>32.665.267/0001-94</t>
  </si>
  <si>
    <t>A S CERQUEIRA SUPERMERCADO LTDA.</t>
  </si>
  <si>
    <t>00.369.338/0001-15</t>
  </si>
  <si>
    <t>PALMA COMERCIAL DE ALIMENTOS LTDA.</t>
  </si>
  <si>
    <t>01.702.922/0001-03</t>
  </si>
  <si>
    <t>ADEMIR DOS SANTOS BIOCA - ME</t>
  </si>
  <si>
    <t>10.323.915/0001-91</t>
  </si>
  <si>
    <t>ORGANIZAÇÕES DIPOL LTDA. - ME</t>
  </si>
  <si>
    <t>04.827.660/0001-00</t>
  </si>
  <si>
    <t>SUPERMERCADO DALBOLLI LTDA.</t>
  </si>
  <si>
    <t>03.031.883/0001-95</t>
  </si>
  <si>
    <t>ANJOS E SOUTO LTDA. - ME</t>
  </si>
  <si>
    <t>01.289.590/0001-87</t>
  </si>
  <si>
    <t>TRÊS MARIAS SUPERMERCADO LTDA.</t>
  </si>
  <si>
    <t>03.014.205/0001-14</t>
  </si>
  <si>
    <t>ADRIANO DE OLIVEIRA MARQUES ARARAQUARA - ME</t>
  </si>
  <si>
    <t>02.384.264/0001-11</t>
  </si>
  <si>
    <t>BRASIL PETROLEO LTDA.</t>
  </si>
  <si>
    <t>01.023.373/0001-40</t>
  </si>
  <si>
    <t>MERCEARIA PIANTINO LTDA.</t>
  </si>
  <si>
    <t>78.924.693/0001-04</t>
  </si>
  <si>
    <t>A. M. FERNANDES E CIA. LTDA.</t>
  </si>
  <si>
    <t>19.838.168/0001-07</t>
  </si>
  <si>
    <t>NORBERTO FERREIRA DE ALVARENGA - EPP</t>
  </si>
  <si>
    <t>20.855.045/0001-55</t>
  </si>
  <si>
    <t>SUPERMERCADO VARANDA LTDA.</t>
  </si>
  <si>
    <t>87.060.919/0001-59</t>
  </si>
  <si>
    <t>LEANDRO DALLAGNESE &amp; CIA. LTDA.</t>
  </si>
  <si>
    <t>88.166.541/0001-35</t>
  </si>
  <si>
    <t>PANIFÍCIO PASSO DAS PEDRAS LTDA.</t>
  </si>
  <si>
    <t>00.721.922/0001-98</t>
  </si>
  <si>
    <t>COMERCIAL GRANEM LTDA.</t>
  </si>
  <si>
    <t>01.973.063/0001-97</t>
  </si>
  <si>
    <t>A TRAFIDLO &amp; CIA. LTDA.</t>
  </si>
  <si>
    <t>01.205.506/0001-08</t>
  </si>
  <si>
    <t>COMERCIAL C. J. R OMETTO LTDA.</t>
  </si>
  <si>
    <t>58.020.439/0001-66</t>
  </si>
  <si>
    <t>PEDRO SAGRADO BOGAZ - ME</t>
  </si>
  <si>
    <t>86.242.385/0001-19</t>
  </si>
  <si>
    <t>COMERCIAL MOSER LTDA.</t>
  </si>
  <si>
    <t>25.313.834/0001-88</t>
  </si>
  <si>
    <t>COMERCIAL ALESSANDRO LTDA. - ME</t>
  </si>
  <si>
    <t>85.173.953/0001-04</t>
  </si>
  <si>
    <t>VALMOR MANOEL COUTO - ME</t>
  </si>
  <si>
    <t>03.005.655/0001-40</t>
  </si>
  <si>
    <t>FÁBIO TELES DE SOUZA - ME</t>
  </si>
  <si>
    <t>08.648.218/0001-69</t>
  </si>
  <si>
    <t>MERCADO BAZZO E SCHEFFER S.A.</t>
  </si>
  <si>
    <t>02.481.141/0001-07</t>
  </si>
  <si>
    <t>ALVES &amp; PEIXOTO LTDA.</t>
  </si>
  <si>
    <t>09.084.753/0001-05</t>
  </si>
  <si>
    <t>MINI MERCADO ANNA PAULA LTDA.</t>
  </si>
  <si>
    <t>01.019.966/0001-33</t>
  </si>
  <si>
    <t>V. DA SILVA MERCEARIA - ME</t>
  </si>
  <si>
    <t>12.455.607/0001-45</t>
  </si>
  <si>
    <t>IRACEMA DELL OSBEL CAMPIOL</t>
  </si>
  <si>
    <t>25.969.676/0001-19</t>
  </si>
  <si>
    <t>SEMI CHEDID - EPP</t>
  </si>
  <si>
    <t>00.624.986/0001-70</t>
  </si>
  <si>
    <t>J.SERVE BEM - EIRELI - EPP</t>
  </si>
  <si>
    <t>68.982.024/0001-27</t>
  </si>
  <si>
    <t>SUPERMERCADO JEA LTDA.</t>
  </si>
  <si>
    <t>29.736.893/0001-10</t>
  </si>
  <si>
    <t>QUI-MIX COMÉRCIO DE ALIMENTOS E PRODUTOS LTDA.</t>
  </si>
  <si>
    <t>68.168.145/0001-30</t>
  </si>
  <si>
    <t>SARGI &amp; SARGI LTDA.</t>
  </si>
  <si>
    <t>01.445.663/0001-82</t>
  </si>
  <si>
    <t>MINI MERCADO IRMÃOS MELO LTDA - ME</t>
  </si>
  <si>
    <t>01.591.872/0001-34</t>
  </si>
  <si>
    <t>ELI DE OLIVEIRA ROCHA- ME</t>
  </si>
  <si>
    <t>Total  902 Participantes</t>
  </si>
  <si>
    <t>Total  280 demais (300 maiores menos as 20 primeiras)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</si>
</sst>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[$€]* #,##0.00_);_([$€]* \(#,##0.00\);_([$€]* &quot;-&quot;??_);_(@_)"/>
    <numFmt numFmtId="167" formatCode="_(&quot;$&quot;\ * #,##0.00_);_(&quot;$&quot;\ * \(#,##0.00\);_(&quot;$&quot;\ * &quot;-&quot;??_);_(@_)"/>
    <numFmt numFmtId="168" formatCode="_(&quot;$&quot;\ * #,##0_);_(&quot;$&quot;\ * \(#,##0\);_(&quot;$&quot;\ * &quot;-&quot;_);_(@_)"/>
    <numFmt numFmtId="169" formatCode="&quot;R$&quot;\ #,##0.00"/>
    <numFmt numFmtId="170" formatCode="_(* #,##0_);_(* \(#,##0\);_(* &quot;-&quot;??_);_(@_)"/>
    <numFmt numFmtId="171" formatCode="_(* #,##0.000_);_(* \(#,##0.00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 tint="0.249977111117893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 tint="0.249977111117893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AC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7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2" fillId="7" borderId="1" applyNumberFormat="0" applyAlignment="0" applyProtection="0"/>
    <xf numFmtId="166" fontId="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3" fillId="3" borderId="0" applyNumberForma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23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16" borderId="5" applyNumberFormat="0" applyAlignment="0" applyProtection="0"/>
    <xf numFmtId="165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165" fontId="1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23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23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23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9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30" fillId="24" borderId="0" applyNumberFormat="0" applyBorder="0" applyAlignment="0" applyProtection="0"/>
    <xf numFmtId="0" fontId="31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13" applyNumberFormat="0" applyAlignment="0" applyProtection="0"/>
    <xf numFmtId="0" fontId="34" fillId="28" borderId="14" applyNumberFormat="0" applyAlignment="0" applyProtection="0"/>
    <xf numFmtId="0" fontId="35" fillId="28" borderId="13" applyNumberFormat="0" applyAlignment="0" applyProtection="0"/>
    <xf numFmtId="0" fontId="36" fillId="0" borderId="15" applyNumberFormat="0" applyFill="0" applyAlignment="0" applyProtection="0"/>
    <xf numFmtId="0" fontId="25" fillId="29" borderId="16" applyNumberFormat="0" applyAlignment="0" applyProtection="0"/>
    <xf numFmtId="0" fontId="37" fillId="0" borderId="0" applyNumberFormat="0" applyFill="0" applyBorder="0" applyAlignment="0" applyProtection="0"/>
    <xf numFmtId="0" fontId="4" fillId="30" borderId="17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4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0" fillId="54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5" fillId="23" borderId="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30" borderId="17" applyNumberFormat="0" applyFont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0" fontId="3" fillId="30" borderId="17" applyNumberFormat="0" applyFont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30" borderId="17" applyNumberFormat="0" applyFont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7" applyNumberFormat="0" applyFont="0" applyAlignment="0" applyProtection="0"/>
    <xf numFmtId="0" fontId="1" fillId="30" borderId="17" applyNumberFormat="0" applyFont="0" applyAlignment="0" applyProtection="0"/>
    <xf numFmtId="0" fontId="1" fillId="30" borderId="17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7" applyNumberFormat="0" applyFont="0" applyAlignment="0" applyProtection="0"/>
    <xf numFmtId="0" fontId="1" fillId="30" borderId="17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17" applyNumberFormat="0" applyFont="0" applyAlignment="0" applyProtection="0"/>
    <xf numFmtId="0" fontId="1" fillId="30" borderId="17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41" fillId="55" borderId="19" xfId="67" applyFont="1" applyFill="1" applyBorder="1" applyAlignment="1">
      <alignment horizontal="center" vertical="center" wrapText="1"/>
    </xf>
    <xf numFmtId="0" fontId="41" fillId="55" borderId="20" xfId="67" applyFont="1" applyFill="1" applyBorder="1" applyAlignment="1">
      <alignment horizontal="center" vertical="center" wrapText="1"/>
    </xf>
    <xf numFmtId="0" fontId="41" fillId="55" borderId="21" xfId="67" applyFont="1" applyFill="1" applyBorder="1" applyAlignment="1">
      <alignment horizontal="center" vertical="center" wrapText="1"/>
    </xf>
    <xf numFmtId="0" fontId="43" fillId="0" borderId="22" xfId="67" applyFont="1" applyBorder="1" applyAlignment="1">
      <alignment horizontal="center" vertical="center"/>
    </xf>
    <xf numFmtId="0" fontId="43" fillId="57" borderId="22" xfId="67" applyFont="1" applyFill="1" applyBorder="1" applyAlignment="1">
      <alignment horizontal="center" vertical="center"/>
    </xf>
    <xf numFmtId="0" fontId="43" fillId="57" borderId="23" xfId="67" applyFont="1" applyFill="1" applyBorder="1" applyAlignment="1">
      <alignment vertical="center"/>
    </xf>
    <xf numFmtId="0" fontId="43" fillId="57" borderId="23" xfId="67" applyFont="1" applyFill="1" applyBorder="1" applyAlignment="1">
      <alignment horizontal="center" vertical="center"/>
    </xf>
    <xf numFmtId="3" fontId="43" fillId="57" borderId="23" xfId="182" applyNumberFormat="1" applyFont="1" applyFill="1" applyBorder="1" applyAlignment="1">
      <alignment horizontal="center" vertical="center"/>
    </xf>
    <xf numFmtId="3" fontId="43" fillId="57" borderId="23" xfId="67" applyNumberFormat="1" applyFont="1" applyFill="1" applyBorder="1" applyAlignment="1">
      <alignment horizontal="center" vertical="center"/>
    </xf>
    <xf numFmtId="3" fontId="43" fillId="57" borderId="24" xfId="67" applyNumberFormat="1" applyFont="1" applyFill="1" applyBorder="1" applyAlignment="1">
      <alignment horizontal="center" vertical="center"/>
    </xf>
    <xf numFmtId="3" fontId="43" fillId="0" borderId="24" xfId="67" applyNumberFormat="1" applyFont="1" applyBorder="1" applyAlignment="1">
      <alignment horizontal="center" vertical="center"/>
    </xf>
    <xf numFmtId="0" fontId="43" fillId="0" borderId="0" xfId="67" applyFont="1" applyAlignment="1">
      <alignment vertical="center"/>
    </xf>
    <xf numFmtId="169" fontId="43" fillId="0" borderId="0" xfId="67" applyNumberFormat="1" applyFont="1" applyAlignment="1">
      <alignment vertical="center"/>
    </xf>
    <xf numFmtId="3" fontId="44" fillId="55" borderId="22" xfId="182" applyNumberFormat="1" applyFont="1" applyFill="1" applyBorder="1" applyAlignment="1">
      <alignment horizontal="center" vertical="center"/>
    </xf>
    <xf numFmtId="3" fontId="45" fillId="56" borderId="24" xfId="67" applyNumberFormat="1" applyFont="1" applyFill="1" applyBorder="1" applyAlignment="1">
      <alignment horizontal="center" vertical="center"/>
    </xf>
    <xf numFmtId="0" fontId="46" fillId="0" borderId="0" xfId="67" applyFont="1" applyAlignment="1">
      <alignment vertical="center"/>
    </xf>
    <xf numFmtId="0" fontId="43" fillId="0" borderId="23" xfId="67" applyFont="1" applyBorder="1" applyAlignment="1">
      <alignment vertical="center"/>
    </xf>
    <xf numFmtId="0" fontId="43" fillId="0" borderId="23" xfId="67" applyFont="1" applyBorder="1" applyAlignment="1">
      <alignment horizontal="center" vertical="center"/>
    </xf>
    <xf numFmtId="3" fontId="43" fillId="0" borderId="23" xfId="182" applyNumberFormat="1" applyFont="1" applyFill="1" applyBorder="1" applyAlignment="1">
      <alignment horizontal="center" vertical="center"/>
    </xf>
    <xf numFmtId="3" fontId="43" fillId="0" borderId="23" xfId="67" applyNumberFormat="1" applyFont="1" applyBorder="1" applyAlignment="1">
      <alignment horizontal="center" vertical="center"/>
    </xf>
    <xf numFmtId="0" fontId="43" fillId="58" borderId="0" xfId="67" applyFont="1" applyFill="1" applyAlignment="1">
      <alignment vertical="center"/>
    </xf>
    <xf numFmtId="0" fontId="43" fillId="59" borderId="22" xfId="67" applyFont="1" applyFill="1" applyBorder="1" applyAlignment="1">
      <alignment horizontal="center" vertical="center"/>
    </xf>
    <xf numFmtId="0" fontId="43" fillId="59" borderId="23" xfId="67" applyFont="1" applyFill="1" applyBorder="1" applyAlignment="1">
      <alignment vertical="center"/>
    </xf>
    <xf numFmtId="0" fontId="43" fillId="59" borderId="23" xfId="67" applyFont="1" applyFill="1" applyBorder="1" applyAlignment="1">
      <alignment horizontal="center" vertical="center"/>
    </xf>
    <xf numFmtId="3" fontId="43" fillId="59" borderId="23" xfId="182" applyNumberFormat="1" applyFont="1" applyFill="1" applyBorder="1" applyAlignment="1">
      <alignment horizontal="center" vertical="center"/>
    </xf>
    <xf numFmtId="3" fontId="43" fillId="59" borderId="23" xfId="67" applyNumberFormat="1" applyFont="1" applyFill="1" applyBorder="1" applyAlignment="1">
      <alignment horizontal="center" vertical="center"/>
    </xf>
    <xf numFmtId="3" fontId="43" fillId="59" borderId="24" xfId="67" applyNumberFormat="1" applyFont="1" applyFill="1" applyBorder="1" applyAlignment="1">
      <alignment horizontal="center" vertical="center"/>
    </xf>
    <xf numFmtId="0" fontId="43" fillId="60" borderId="0" xfId="67" applyFont="1" applyFill="1" applyAlignment="1">
      <alignment vertical="center"/>
    </xf>
    <xf numFmtId="0" fontId="43" fillId="0" borderId="24" xfId="67" applyFont="1" applyBorder="1" applyAlignment="1">
      <alignment horizontal="center" vertical="center"/>
    </xf>
    <xf numFmtId="0" fontId="43" fillId="59" borderId="0" xfId="67" applyFont="1" applyFill="1" applyAlignment="1">
      <alignment vertical="center"/>
    </xf>
    <xf numFmtId="0" fontId="41" fillId="0" borderId="19" xfId="67" applyFont="1" applyBorder="1" applyAlignment="1">
      <alignment horizontal="center" vertical="center" wrapText="1"/>
    </xf>
    <xf numFmtId="0" fontId="43" fillId="0" borderId="0" xfId="67" applyFont="1" applyAlignment="1">
      <alignment horizontal="center" vertical="center"/>
    </xf>
    <xf numFmtId="0" fontId="43" fillId="0" borderId="0" xfId="67" applyFont="1" applyAlignment="1">
      <alignment horizontal="left" vertical="center"/>
    </xf>
    <xf numFmtId="170" fontId="43" fillId="0" borderId="0" xfId="182" applyNumberFormat="1" applyFont="1" applyFill="1" applyAlignment="1">
      <alignment vertical="center"/>
    </xf>
    <xf numFmtId="0" fontId="47" fillId="0" borderId="0" xfId="67" applyFont="1" applyAlignment="1">
      <alignment vertical="center"/>
    </xf>
    <xf numFmtId="0" fontId="42" fillId="61" borderId="21" xfId="67" applyFont="1" applyFill="1" applyBorder="1" applyAlignment="1">
      <alignment horizontal="center" vertical="center" wrapText="1"/>
    </xf>
    <xf numFmtId="0" fontId="41" fillId="0" borderId="0" xfId="67" applyFont="1" applyAlignment="1">
      <alignment vertical="center"/>
    </xf>
    <xf numFmtId="3" fontId="45" fillId="61" borderId="24" xfId="67" applyNumberFormat="1" applyFont="1" applyFill="1" applyBorder="1" applyAlignment="1">
      <alignment horizontal="center" vertical="center"/>
    </xf>
    <xf numFmtId="0" fontId="44" fillId="59" borderId="0" xfId="67" applyFont="1" applyFill="1" applyAlignment="1">
      <alignment vertical="center"/>
    </xf>
    <xf numFmtId="165" fontId="43" fillId="0" borderId="0" xfId="182" applyNumberFormat="1" applyFont="1" applyFill="1" applyAlignment="1">
      <alignment vertical="center"/>
    </xf>
    <xf numFmtId="171" fontId="43" fillId="0" borderId="0" xfId="182" applyNumberFormat="1" applyFont="1" applyFill="1" applyAlignment="1">
      <alignment vertical="center"/>
    </xf>
    <xf numFmtId="0" fontId="44" fillId="55" borderId="25" xfId="67" applyFont="1" applyFill="1" applyBorder="1" applyAlignment="1">
      <alignment horizontal="center" vertical="center"/>
    </xf>
    <xf numFmtId="0" fontId="44" fillId="55" borderId="26" xfId="67" applyFont="1" applyFill="1" applyBorder="1" applyAlignment="1">
      <alignment horizontal="center" vertical="center"/>
    </xf>
    <xf numFmtId="0" fontId="44" fillId="55" borderId="27" xfId="67" applyFont="1" applyFill="1" applyBorder="1" applyAlignment="1">
      <alignment horizontal="center" vertical="center"/>
    </xf>
    <xf numFmtId="0" fontId="44" fillId="55" borderId="28" xfId="67" applyFont="1" applyFill="1" applyBorder="1" applyAlignment="1">
      <alignment horizontal="center" vertical="center"/>
    </xf>
    <xf numFmtId="0" fontId="44" fillId="55" borderId="29" xfId="67" applyFont="1" applyFill="1" applyBorder="1" applyAlignment="1">
      <alignment horizontal="center" vertical="center"/>
    </xf>
    <xf numFmtId="0" fontId="44" fillId="55" borderId="30" xfId="67" applyFont="1" applyFill="1" applyBorder="1" applyAlignment="1">
      <alignment horizontal="center" vertical="center"/>
    </xf>
  </cellXfs>
  <cellStyles count="1074">
    <cellStyle name="20% - Ênfase1" xfId="1" builtinId="30" customBuiltin="1"/>
    <cellStyle name="20% - Ênfase1 2" xfId="83" xr:uid="{00000000-0005-0000-0000-000001000000}"/>
    <cellStyle name="20% - Ênfase1 3" xfId="150" xr:uid="{00000000-0005-0000-0000-000002000000}"/>
    <cellStyle name="20% - Ênfase1 3 2" xfId="200" xr:uid="{00000000-0005-0000-0000-000003000000}"/>
    <cellStyle name="20% - Ênfase1 3 2 2" xfId="216" xr:uid="{00000000-0005-0000-0000-000004000000}"/>
    <cellStyle name="20% - Ênfase1 3 2 2 2" xfId="217" xr:uid="{00000000-0005-0000-0000-000005000000}"/>
    <cellStyle name="20% - Ênfase1 3 2 2 3" xfId="926" xr:uid="{00000000-0005-0000-0000-000006000000}"/>
    <cellStyle name="20% - Ênfase1 3 2 3" xfId="218" xr:uid="{00000000-0005-0000-0000-000007000000}"/>
    <cellStyle name="20% - Ênfase1 3 2 3 2" xfId="219" xr:uid="{00000000-0005-0000-0000-000008000000}"/>
    <cellStyle name="20% - Ênfase1 3 2 3 3" xfId="1001" xr:uid="{00000000-0005-0000-0000-000009000000}"/>
    <cellStyle name="20% - Ênfase1 3 2 4" xfId="220" xr:uid="{00000000-0005-0000-0000-00000A000000}"/>
    <cellStyle name="20% - Ênfase1 3 2 5" xfId="215" xr:uid="{00000000-0005-0000-0000-00000B000000}"/>
    <cellStyle name="20% - Ênfase1 3 2 6" xfId="795" xr:uid="{00000000-0005-0000-0000-00000C000000}"/>
    <cellStyle name="20% - Ênfase1 3 3" xfId="221" xr:uid="{00000000-0005-0000-0000-00000D000000}"/>
    <cellStyle name="20% - Ênfase1 3 3 2" xfId="222" xr:uid="{00000000-0005-0000-0000-00000E000000}"/>
    <cellStyle name="20% - Ênfase1 3 3 3" xfId="796" xr:uid="{00000000-0005-0000-0000-00000F000000}"/>
    <cellStyle name="20% - Ênfase1 3 4" xfId="223" xr:uid="{00000000-0005-0000-0000-000010000000}"/>
    <cellStyle name="20% - Ênfase1 3 4 2" xfId="224" xr:uid="{00000000-0005-0000-0000-000011000000}"/>
    <cellStyle name="20% - Ênfase1 3 4 3" xfId="927" xr:uid="{00000000-0005-0000-0000-000012000000}"/>
    <cellStyle name="20% - Ênfase1 3 5" xfId="225" xr:uid="{00000000-0005-0000-0000-000013000000}"/>
    <cellStyle name="20% - Ênfase1 3 5 2" xfId="226" xr:uid="{00000000-0005-0000-0000-000014000000}"/>
    <cellStyle name="20% - Ênfase1 3 5 3" xfId="1000" xr:uid="{00000000-0005-0000-0000-000015000000}"/>
    <cellStyle name="20% - Ênfase1 3 6" xfId="227" xr:uid="{00000000-0005-0000-0000-000016000000}"/>
    <cellStyle name="20% - Ênfase1 3 7" xfId="214" xr:uid="{00000000-0005-0000-0000-000017000000}"/>
    <cellStyle name="20% - Ênfase1 3 8" xfId="794" xr:uid="{00000000-0005-0000-0000-000018000000}"/>
    <cellStyle name="20% - Ênfase2" xfId="2" builtinId="34" customBuiltin="1"/>
    <cellStyle name="20% - Ênfase2 2" xfId="84" xr:uid="{00000000-0005-0000-0000-00001A000000}"/>
    <cellStyle name="20% - Ênfase2 3" xfId="154" xr:uid="{00000000-0005-0000-0000-00001B000000}"/>
    <cellStyle name="20% - Ênfase2 3 2" xfId="202" xr:uid="{00000000-0005-0000-0000-00001C000000}"/>
    <cellStyle name="20% - Ênfase2 3 2 2" xfId="230" xr:uid="{00000000-0005-0000-0000-00001D000000}"/>
    <cellStyle name="20% - Ênfase2 3 2 2 2" xfId="231" xr:uid="{00000000-0005-0000-0000-00001E000000}"/>
    <cellStyle name="20% - Ênfase2 3 2 2 3" xfId="928" xr:uid="{00000000-0005-0000-0000-00001F000000}"/>
    <cellStyle name="20% - Ênfase2 3 2 3" xfId="232" xr:uid="{00000000-0005-0000-0000-000020000000}"/>
    <cellStyle name="20% - Ênfase2 3 2 3 2" xfId="233" xr:uid="{00000000-0005-0000-0000-000021000000}"/>
    <cellStyle name="20% - Ênfase2 3 2 3 3" xfId="1003" xr:uid="{00000000-0005-0000-0000-000022000000}"/>
    <cellStyle name="20% - Ênfase2 3 2 4" xfId="234" xr:uid="{00000000-0005-0000-0000-000023000000}"/>
    <cellStyle name="20% - Ênfase2 3 2 5" xfId="229" xr:uid="{00000000-0005-0000-0000-000024000000}"/>
    <cellStyle name="20% - Ênfase2 3 2 6" xfId="798" xr:uid="{00000000-0005-0000-0000-000025000000}"/>
    <cellStyle name="20% - Ênfase2 3 3" xfId="235" xr:uid="{00000000-0005-0000-0000-000026000000}"/>
    <cellStyle name="20% - Ênfase2 3 3 2" xfId="236" xr:uid="{00000000-0005-0000-0000-000027000000}"/>
    <cellStyle name="20% - Ênfase2 3 3 3" xfId="799" xr:uid="{00000000-0005-0000-0000-000028000000}"/>
    <cellStyle name="20% - Ênfase2 3 4" xfId="237" xr:uid="{00000000-0005-0000-0000-000029000000}"/>
    <cellStyle name="20% - Ênfase2 3 4 2" xfId="238" xr:uid="{00000000-0005-0000-0000-00002A000000}"/>
    <cellStyle name="20% - Ênfase2 3 4 3" xfId="929" xr:uid="{00000000-0005-0000-0000-00002B000000}"/>
    <cellStyle name="20% - Ênfase2 3 5" xfId="239" xr:uid="{00000000-0005-0000-0000-00002C000000}"/>
    <cellStyle name="20% - Ênfase2 3 5 2" xfId="240" xr:uid="{00000000-0005-0000-0000-00002D000000}"/>
    <cellStyle name="20% - Ênfase2 3 5 3" xfId="1002" xr:uid="{00000000-0005-0000-0000-00002E000000}"/>
    <cellStyle name="20% - Ênfase2 3 6" xfId="241" xr:uid="{00000000-0005-0000-0000-00002F000000}"/>
    <cellStyle name="20% - Ênfase2 3 7" xfId="228" xr:uid="{00000000-0005-0000-0000-000030000000}"/>
    <cellStyle name="20% - Ênfase2 3 8" xfId="797" xr:uid="{00000000-0005-0000-0000-000031000000}"/>
    <cellStyle name="20% - Ênfase3" xfId="3" builtinId="38" customBuiltin="1"/>
    <cellStyle name="20% - Ênfase3 2" xfId="85" xr:uid="{00000000-0005-0000-0000-000033000000}"/>
    <cellStyle name="20% - Ênfase3 3" xfId="158" xr:uid="{00000000-0005-0000-0000-000034000000}"/>
    <cellStyle name="20% - Ênfase3 3 2" xfId="204" xr:uid="{00000000-0005-0000-0000-000035000000}"/>
    <cellStyle name="20% - Ênfase3 3 2 2" xfId="244" xr:uid="{00000000-0005-0000-0000-000036000000}"/>
    <cellStyle name="20% - Ênfase3 3 2 2 2" xfId="245" xr:uid="{00000000-0005-0000-0000-000037000000}"/>
    <cellStyle name="20% - Ênfase3 3 2 2 3" xfId="930" xr:uid="{00000000-0005-0000-0000-000038000000}"/>
    <cellStyle name="20% - Ênfase3 3 2 3" xfId="246" xr:uid="{00000000-0005-0000-0000-000039000000}"/>
    <cellStyle name="20% - Ênfase3 3 2 3 2" xfId="247" xr:uid="{00000000-0005-0000-0000-00003A000000}"/>
    <cellStyle name="20% - Ênfase3 3 2 3 3" xfId="1005" xr:uid="{00000000-0005-0000-0000-00003B000000}"/>
    <cellStyle name="20% - Ênfase3 3 2 4" xfId="248" xr:uid="{00000000-0005-0000-0000-00003C000000}"/>
    <cellStyle name="20% - Ênfase3 3 2 5" xfId="243" xr:uid="{00000000-0005-0000-0000-00003D000000}"/>
    <cellStyle name="20% - Ênfase3 3 2 6" xfId="801" xr:uid="{00000000-0005-0000-0000-00003E000000}"/>
    <cellStyle name="20% - Ênfase3 3 3" xfId="249" xr:uid="{00000000-0005-0000-0000-00003F000000}"/>
    <cellStyle name="20% - Ênfase3 3 3 2" xfId="250" xr:uid="{00000000-0005-0000-0000-000040000000}"/>
    <cellStyle name="20% - Ênfase3 3 3 3" xfId="802" xr:uid="{00000000-0005-0000-0000-000041000000}"/>
    <cellStyle name="20% - Ênfase3 3 4" xfId="251" xr:uid="{00000000-0005-0000-0000-000042000000}"/>
    <cellStyle name="20% - Ênfase3 3 4 2" xfId="252" xr:uid="{00000000-0005-0000-0000-000043000000}"/>
    <cellStyle name="20% - Ênfase3 3 4 3" xfId="931" xr:uid="{00000000-0005-0000-0000-000044000000}"/>
    <cellStyle name="20% - Ênfase3 3 5" xfId="253" xr:uid="{00000000-0005-0000-0000-000045000000}"/>
    <cellStyle name="20% - Ênfase3 3 5 2" xfId="254" xr:uid="{00000000-0005-0000-0000-000046000000}"/>
    <cellStyle name="20% - Ênfase3 3 5 3" xfId="1004" xr:uid="{00000000-0005-0000-0000-000047000000}"/>
    <cellStyle name="20% - Ênfase3 3 6" xfId="255" xr:uid="{00000000-0005-0000-0000-000048000000}"/>
    <cellStyle name="20% - Ênfase3 3 7" xfId="242" xr:uid="{00000000-0005-0000-0000-000049000000}"/>
    <cellStyle name="20% - Ênfase3 3 8" xfId="800" xr:uid="{00000000-0005-0000-0000-00004A000000}"/>
    <cellStyle name="20% - Ênfase4" xfId="4" builtinId="42" customBuiltin="1"/>
    <cellStyle name="20% - Ênfase4 2" xfId="86" xr:uid="{00000000-0005-0000-0000-00004C000000}"/>
    <cellStyle name="20% - Ênfase4 3" xfId="162" xr:uid="{00000000-0005-0000-0000-00004D000000}"/>
    <cellStyle name="20% - Ênfase4 3 2" xfId="206" xr:uid="{00000000-0005-0000-0000-00004E000000}"/>
    <cellStyle name="20% - Ênfase4 3 2 2" xfId="258" xr:uid="{00000000-0005-0000-0000-00004F000000}"/>
    <cellStyle name="20% - Ênfase4 3 2 2 2" xfId="259" xr:uid="{00000000-0005-0000-0000-000050000000}"/>
    <cellStyle name="20% - Ênfase4 3 2 2 3" xfId="932" xr:uid="{00000000-0005-0000-0000-000051000000}"/>
    <cellStyle name="20% - Ênfase4 3 2 3" xfId="260" xr:uid="{00000000-0005-0000-0000-000052000000}"/>
    <cellStyle name="20% - Ênfase4 3 2 3 2" xfId="261" xr:uid="{00000000-0005-0000-0000-000053000000}"/>
    <cellStyle name="20% - Ênfase4 3 2 3 3" xfId="1007" xr:uid="{00000000-0005-0000-0000-000054000000}"/>
    <cellStyle name="20% - Ênfase4 3 2 4" xfId="262" xr:uid="{00000000-0005-0000-0000-000055000000}"/>
    <cellStyle name="20% - Ênfase4 3 2 5" xfId="257" xr:uid="{00000000-0005-0000-0000-000056000000}"/>
    <cellStyle name="20% - Ênfase4 3 2 6" xfId="804" xr:uid="{00000000-0005-0000-0000-000057000000}"/>
    <cellStyle name="20% - Ênfase4 3 3" xfId="263" xr:uid="{00000000-0005-0000-0000-000058000000}"/>
    <cellStyle name="20% - Ênfase4 3 3 2" xfId="264" xr:uid="{00000000-0005-0000-0000-000059000000}"/>
    <cellStyle name="20% - Ênfase4 3 3 3" xfId="805" xr:uid="{00000000-0005-0000-0000-00005A000000}"/>
    <cellStyle name="20% - Ênfase4 3 4" xfId="265" xr:uid="{00000000-0005-0000-0000-00005B000000}"/>
    <cellStyle name="20% - Ênfase4 3 4 2" xfId="266" xr:uid="{00000000-0005-0000-0000-00005C000000}"/>
    <cellStyle name="20% - Ênfase4 3 4 3" xfId="933" xr:uid="{00000000-0005-0000-0000-00005D000000}"/>
    <cellStyle name="20% - Ênfase4 3 5" xfId="267" xr:uid="{00000000-0005-0000-0000-00005E000000}"/>
    <cellStyle name="20% - Ênfase4 3 5 2" xfId="268" xr:uid="{00000000-0005-0000-0000-00005F000000}"/>
    <cellStyle name="20% - Ênfase4 3 5 3" xfId="1006" xr:uid="{00000000-0005-0000-0000-000060000000}"/>
    <cellStyle name="20% - Ênfase4 3 6" xfId="269" xr:uid="{00000000-0005-0000-0000-000061000000}"/>
    <cellStyle name="20% - Ênfase4 3 7" xfId="256" xr:uid="{00000000-0005-0000-0000-000062000000}"/>
    <cellStyle name="20% - Ênfase4 3 8" xfId="803" xr:uid="{00000000-0005-0000-0000-000063000000}"/>
    <cellStyle name="20% - Ênfase5" xfId="5" builtinId="46" customBuiltin="1"/>
    <cellStyle name="20% - Ênfase5 2" xfId="87" xr:uid="{00000000-0005-0000-0000-000065000000}"/>
    <cellStyle name="20% - Ênfase5 3" xfId="166" xr:uid="{00000000-0005-0000-0000-000066000000}"/>
    <cellStyle name="20% - Ênfase5 3 2" xfId="208" xr:uid="{00000000-0005-0000-0000-000067000000}"/>
    <cellStyle name="20% - Ênfase5 3 2 2" xfId="272" xr:uid="{00000000-0005-0000-0000-000068000000}"/>
    <cellStyle name="20% - Ênfase5 3 2 2 2" xfId="273" xr:uid="{00000000-0005-0000-0000-000069000000}"/>
    <cellStyle name="20% - Ênfase5 3 2 2 3" xfId="934" xr:uid="{00000000-0005-0000-0000-00006A000000}"/>
    <cellStyle name="20% - Ênfase5 3 2 3" xfId="274" xr:uid="{00000000-0005-0000-0000-00006B000000}"/>
    <cellStyle name="20% - Ênfase5 3 2 3 2" xfId="275" xr:uid="{00000000-0005-0000-0000-00006C000000}"/>
    <cellStyle name="20% - Ênfase5 3 2 3 3" xfId="1009" xr:uid="{00000000-0005-0000-0000-00006D000000}"/>
    <cellStyle name="20% - Ênfase5 3 2 4" xfId="276" xr:uid="{00000000-0005-0000-0000-00006E000000}"/>
    <cellStyle name="20% - Ênfase5 3 2 5" xfId="271" xr:uid="{00000000-0005-0000-0000-00006F000000}"/>
    <cellStyle name="20% - Ênfase5 3 2 6" xfId="807" xr:uid="{00000000-0005-0000-0000-000070000000}"/>
    <cellStyle name="20% - Ênfase5 3 3" xfId="277" xr:uid="{00000000-0005-0000-0000-000071000000}"/>
    <cellStyle name="20% - Ênfase5 3 3 2" xfId="278" xr:uid="{00000000-0005-0000-0000-000072000000}"/>
    <cellStyle name="20% - Ênfase5 3 3 3" xfId="808" xr:uid="{00000000-0005-0000-0000-000073000000}"/>
    <cellStyle name="20% - Ênfase5 3 4" xfId="279" xr:uid="{00000000-0005-0000-0000-000074000000}"/>
    <cellStyle name="20% - Ênfase5 3 4 2" xfId="280" xr:uid="{00000000-0005-0000-0000-000075000000}"/>
    <cellStyle name="20% - Ênfase5 3 4 3" xfId="935" xr:uid="{00000000-0005-0000-0000-000076000000}"/>
    <cellStyle name="20% - Ênfase5 3 5" xfId="281" xr:uid="{00000000-0005-0000-0000-000077000000}"/>
    <cellStyle name="20% - Ênfase5 3 5 2" xfId="282" xr:uid="{00000000-0005-0000-0000-000078000000}"/>
    <cellStyle name="20% - Ênfase5 3 5 3" xfId="1008" xr:uid="{00000000-0005-0000-0000-000079000000}"/>
    <cellStyle name="20% - Ênfase5 3 6" xfId="283" xr:uid="{00000000-0005-0000-0000-00007A000000}"/>
    <cellStyle name="20% - Ênfase5 3 7" xfId="270" xr:uid="{00000000-0005-0000-0000-00007B000000}"/>
    <cellStyle name="20% - Ênfase5 3 8" xfId="806" xr:uid="{00000000-0005-0000-0000-00007C000000}"/>
    <cellStyle name="20% - Ênfase6" xfId="6" builtinId="50" customBuiltin="1"/>
    <cellStyle name="20% - Ênfase6 2" xfId="88" xr:uid="{00000000-0005-0000-0000-00007E000000}"/>
    <cellStyle name="20% - Ênfase6 3" xfId="170" xr:uid="{00000000-0005-0000-0000-00007F000000}"/>
    <cellStyle name="20% - Ênfase6 3 2" xfId="210" xr:uid="{00000000-0005-0000-0000-000080000000}"/>
    <cellStyle name="20% - Ênfase6 3 2 2" xfId="286" xr:uid="{00000000-0005-0000-0000-000081000000}"/>
    <cellStyle name="20% - Ênfase6 3 2 2 2" xfId="287" xr:uid="{00000000-0005-0000-0000-000082000000}"/>
    <cellStyle name="20% - Ênfase6 3 2 2 3" xfId="936" xr:uid="{00000000-0005-0000-0000-000083000000}"/>
    <cellStyle name="20% - Ênfase6 3 2 3" xfId="288" xr:uid="{00000000-0005-0000-0000-000084000000}"/>
    <cellStyle name="20% - Ênfase6 3 2 3 2" xfId="289" xr:uid="{00000000-0005-0000-0000-000085000000}"/>
    <cellStyle name="20% - Ênfase6 3 2 3 3" xfId="1011" xr:uid="{00000000-0005-0000-0000-000086000000}"/>
    <cellStyle name="20% - Ênfase6 3 2 4" xfId="290" xr:uid="{00000000-0005-0000-0000-000087000000}"/>
    <cellStyle name="20% - Ênfase6 3 2 5" xfId="285" xr:uid="{00000000-0005-0000-0000-000088000000}"/>
    <cellStyle name="20% - Ênfase6 3 2 6" xfId="810" xr:uid="{00000000-0005-0000-0000-000089000000}"/>
    <cellStyle name="20% - Ênfase6 3 3" xfId="291" xr:uid="{00000000-0005-0000-0000-00008A000000}"/>
    <cellStyle name="20% - Ênfase6 3 3 2" xfId="292" xr:uid="{00000000-0005-0000-0000-00008B000000}"/>
    <cellStyle name="20% - Ênfase6 3 3 3" xfId="811" xr:uid="{00000000-0005-0000-0000-00008C000000}"/>
    <cellStyle name="20% - Ênfase6 3 4" xfId="293" xr:uid="{00000000-0005-0000-0000-00008D000000}"/>
    <cellStyle name="20% - Ênfase6 3 4 2" xfId="294" xr:uid="{00000000-0005-0000-0000-00008E000000}"/>
    <cellStyle name="20% - Ênfase6 3 4 3" xfId="937" xr:uid="{00000000-0005-0000-0000-00008F000000}"/>
    <cellStyle name="20% - Ênfase6 3 5" xfId="295" xr:uid="{00000000-0005-0000-0000-000090000000}"/>
    <cellStyle name="20% - Ênfase6 3 5 2" xfId="296" xr:uid="{00000000-0005-0000-0000-000091000000}"/>
    <cellStyle name="20% - Ênfase6 3 5 3" xfId="1010" xr:uid="{00000000-0005-0000-0000-000092000000}"/>
    <cellStyle name="20% - Ênfase6 3 6" xfId="297" xr:uid="{00000000-0005-0000-0000-000093000000}"/>
    <cellStyle name="20% - Ênfase6 3 7" xfId="284" xr:uid="{00000000-0005-0000-0000-000094000000}"/>
    <cellStyle name="20% - Ênfase6 3 8" xfId="809" xr:uid="{00000000-0005-0000-0000-000095000000}"/>
    <cellStyle name="40% - Ênfase1" xfId="7" builtinId="31" customBuiltin="1"/>
    <cellStyle name="40% - Ênfase1 2" xfId="89" xr:uid="{00000000-0005-0000-0000-000097000000}"/>
    <cellStyle name="40% - Ênfase1 3" xfId="151" xr:uid="{00000000-0005-0000-0000-000098000000}"/>
    <cellStyle name="40% - Ênfase1 3 2" xfId="201" xr:uid="{00000000-0005-0000-0000-000099000000}"/>
    <cellStyle name="40% - Ênfase1 3 2 2" xfId="300" xr:uid="{00000000-0005-0000-0000-00009A000000}"/>
    <cellStyle name="40% - Ênfase1 3 2 2 2" xfId="301" xr:uid="{00000000-0005-0000-0000-00009B000000}"/>
    <cellStyle name="40% - Ênfase1 3 2 2 3" xfId="938" xr:uid="{00000000-0005-0000-0000-00009C000000}"/>
    <cellStyle name="40% - Ênfase1 3 2 3" xfId="302" xr:uid="{00000000-0005-0000-0000-00009D000000}"/>
    <cellStyle name="40% - Ênfase1 3 2 3 2" xfId="303" xr:uid="{00000000-0005-0000-0000-00009E000000}"/>
    <cellStyle name="40% - Ênfase1 3 2 3 3" xfId="1013" xr:uid="{00000000-0005-0000-0000-00009F000000}"/>
    <cellStyle name="40% - Ênfase1 3 2 4" xfId="304" xr:uid="{00000000-0005-0000-0000-0000A0000000}"/>
    <cellStyle name="40% - Ênfase1 3 2 5" xfId="299" xr:uid="{00000000-0005-0000-0000-0000A1000000}"/>
    <cellStyle name="40% - Ênfase1 3 2 6" xfId="813" xr:uid="{00000000-0005-0000-0000-0000A2000000}"/>
    <cellStyle name="40% - Ênfase1 3 3" xfId="305" xr:uid="{00000000-0005-0000-0000-0000A3000000}"/>
    <cellStyle name="40% - Ênfase1 3 3 2" xfId="306" xr:uid="{00000000-0005-0000-0000-0000A4000000}"/>
    <cellStyle name="40% - Ênfase1 3 3 3" xfId="814" xr:uid="{00000000-0005-0000-0000-0000A5000000}"/>
    <cellStyle name="40% - Ênfase1 3 4" xfId="307" xr:uid="{00000000-0005-0000-0000-0000A6000000}"/>
    <cellStyle name="40% - Ênfase1 3 4 2" xfId="308" xr:uid="{00000000-0005-0000-0000-0000A7000000}"/>
    <cellStyle name="40% - Ênfase1 3 4 3" xfId="939" xr:uid="{00000000-0005-0000-0000-0000A8000000}"/>
    <cellStyle name="40% - Ênfase1 3 5" xfId="309" xr:uid="{00000000-0005-0000-0000-0000A9000000}"/>
    <cellStyle name="40% - Ênfase1 3 5 2" xfId="310" xr:uid="{00000000-0005-0000-0000-0000AA000000}"/>
    <cellStyle name="40% - Ênfase1 3 5 3" xfId="1012" xr:uid="{00000000-0005-0000-0000-0000AB000000}"/>
    <cellStyle name="40% - Ênfase1 3 6" xfId="311" xr:uid="{00000000-0005-0000-0000-0000AC000000}"/>
    <cellStyle name="40% - Ênfase1 3 7" xfId="298" xr:uid="{00000000-0005-0000-0000-0000AD000000}"/>
    <cellStyle name="40% - Ênfase1 3 8" xfId="812" xr:uid="{00000000-0005-0000-0000-0000AE000000}"/>
    <cellStyle name="40% - Ênfase2" xfId="8" builtinId="35" customBuiltin="1"/>
    <cellStyle name="40% - Ênfase2 2" xfId="90" xr:uid="{00000000-0005-0000-0000-0000B0000000}"/>
    <cellStyle name="40% - Ênfase2 3" xfId="155" xr:uid="{00000000-0005-0000-0000-0000B1000000}"/>
    <cellStyle name="40% - Ênfase2 3 2" xfId="203" xr:uid="{00000000-0005-0000-0000-0000B2000000}"/>
    <cellStyle name="40% - Ênfase2 3 2 2" xfId="314" xr:uid="{00000000-0005-0000-0000-0000B3000000}"/>
    <cellStyle name="40% - Ênfase2 3 2 2 2" xfId="315" xr:uid="{00000000-0005-0000-0000-0000B4000000}"/>
    <cellStyle name="40% - Ênfase2 3 2 2 3" xfId="940" xr:uid="{00000000-0005-0000-0000-0000B5000000}"/>
    <cellStyle name="40% - Ênfase2 3 2 3" xfId="316" xr:uid="{00000000-0005-0000-0000-0000B6000000}"/>
    <cellStyle name="40% - Ênfase2 3 2 3 2" xfId="317" xr:uid="{00000000-0005-0000-0000-0000B7000000}"/>
    <cellStyle name="40% - Ênfase2 3 2 3 3" xfId="1015" xr:uid="{00000000-0005-0000-0000-0000B8000000}"/>
    <cellStyle name="40% - Ênfase2 3 2 4" xfId="318" xr:uid="{00000000-0005-0000-0000-0000B9000000}"/>
    <cellStyle name="40% - Ênfase2 3 2 5" xfId="313" xr:uid="{00000000-0005-0000-0000-0000BA000000}"/>
    <cellStyle name="40% - Ênfase2 3 2 6" xfId="816" xr:uid="{00000000-0005-0000-0000-0000BB000000}"/>
    <cellStyle name="40% - Ênfase2 3 3" xfId="319" xr:uid="{00000000-0005-0000-0000-0000BC000000}"/>
    <cellStyle name="40% - Ênfase2 3 3 2" xfId="320" xr:uid="{00000000-0005-0000-0000-0000BD000000}"/>
    <cellStyle name="40% - Ênfase2 3 3 3" xfId="817" xr:uid="{00000000-0005-0000-0000-0000BE000000}"/>
    <cellStyle name="40% - Ênfase2 3 4" xfId="321" xr:uid="{00000000-0005-0000-0000-0000BF000000}"/>
    <cellStyle name="40% - Ênfase2 3 4 2" xfId="322" xr:uid="{00000000-0005-0000-0000-0000C0000000}"/>
    <cellStyle name="40% - Ênfase2 3 4 3" xfId="941" xr:uid="{00000000-0005-0000-0000-0000C1000000}"/>
    <cellStyle name="40% - Ênfase2 3 5" xfId="323" xr:uid="{00000000-0005-0000-0000-0000C2000000}"/>
    <cellStyle name="40% - Ênfase2 3 5 2" xfId="324" xr:uid="{00000000-0005-0000-0000-0000C3000000}"/>
    <cellStyle name="40% - Ênfase2 3 5 3" xfId="1014" xr:uid="{00000000-0005-0000-0000-0000C4000000}"/>
    <cellStyle name="40% - Ênfase2 3 6" xfId="325" xr:uid="{00000000-0005-0000-0000-0000C5000000}"/>
    <cellStyle name="40% - Ênfase2 3 7" xfId="312" xr:uid="{00000000-0005-0000-0000-0000C6000000}"/>
    <cellStyle name="40% - Ênfase2 3 8" xfId="815" xr:uid="{00000000-0005-0000-0000-0000C7000000}"/>
    <cellStyle name="40% - Ênfase3" xfId="9" builtinId="39" customBuiltin="1"/>
    <cellStyle name="40% - Ênfase3 2" xfId="91" xr:uid="{00000000-0005-0000-0000-0000C9000000}"/>
    <cellStyle name="40% - Ênfase3 3" xfId="159" xr:uid="{00000000-0005-0000-0000-0000CA000000}"/>
    <cellStyle name="40% - Ênfase3 3 2" xfId="205" xr:uid="{00000000-0005-0000-0000-0000CB000000}"/>
    <cellStyle name="40% - Ênfase3 3 2 2" xfId="328" xr:uid="{00000000-0005-0000-0000-0000CC000000}"/>
    <cellStyle name="40% - Ênfase3 3 2 2 2" xfId="329" xr:uid="{00000000-0005-0000-0000-0000CD000000}"/>
    <cellStyle name="40% - Ênfase3 3 2 2 3" xfId="942" xr:uid="{00000000-0005-0000-0000-0000CE000000}"/>
    <cellStyle name="40% - Ênfase3 3 2 3" xfId="330" xr:uid="{00000000-0005-0000-0000-0000CF000000}"/>
    <cellStyle name="40% - Ênfase3 3 2 3 2" xfId="331" xr:uid="{00000000-0005-0000-0000-0000D0000000}"/>
    <cellStyle name="40% - Ênfase3 3 2 3 3" xfId="1017" xr:uid="{00000000-0005-0000-0000-0000D1000000}"/>
    <cellStyle name="40% - Ênfase3 3 2 4" xfId="332" xr:uid="{00000000-0005-0000-0000-0000D2000000}"/>
    <cellStyle name="40% - Ênfase3 3 2 5" xfId="327" xr:uid="{00000000-0005-0000-0000-0000D3000000}"/>
    <cellStyle name="40% - Ênfase3 3 2 6" xfId="819" xr:uid="{00000000-0005-0000-0000-0000D4000000}"/>
    <cellStyle name="40% - Ênfase3 3 3" xfId="333" xr:uid="{00000000-0005-0000-0000-0000D5000000}"/>
    <cellStyle name="40% - Ênfase3 3 3 2" xfId="334" xr:uid="{00000000-0005-0000-0000-0000D6000000}"/>
    <cellStyle name="40% - Ênfase3 3 3 3" xfId="820" xr:uid="{00000000-0005-0000-0000-0000D7000000}"/>
    <cellStyle name="40% - Ênfase3 3 4" xfId="335" xr:uid="{00000000-0005-0000-0000-0000D8000000}"/>
    <cellStyle name="40% - Ênfase3 3 4 2" xfId="336" xr:uid="{00000000-0005-0000-0000-0000D9000000}"/>
    <cellStyle name="40% - Ênfase3 3 4 3" xfId="943" xr:uid="{00000000-0005-0000-0000-0000DA000000}"/>
    <cellStyle name="40% - Ênfase3 3 5" xfId="337" xr:uid="{00000000-0005-0000-0000-0000DB000000}"/>
    <cellStyle name="40% - Ênfase3 3 5 2" xfId="338" xr:uid="{00000000-0005-0000-0000-0000DC000000}"/>
    <cellStyle name="40% - Ênfase3 3 5 3" xfId="1016" xr:uid="{00000000-0005-0000-0000-0000DD000000}"/>
    <cellStyle name="40% - Ênfase3 3 6" xfId="339" xr:uid="{00000000-0005-0000-0000-0000DE000000}"/>
    <cellStyle name="40% - Ênfase3 3 7" xfId="326" xr:uid="{00000000-0005-0000-0000-0000DF000000}"/>
    <cellStyle name="40% - Ênfase3 3 8" xfId="818" xr:uid="{00000000-0005-0000-0000-0000E0000000}"/>
    <cellStyle name="40% - Ênfase4" xfId="10" builtinId="43" customBuiltin="1"/>
    <cellStyle name="40% - Ênfase4 2" xfId="92" xr:uid="{00000000-0005-0000-0000-0000E2000000}"/>
    <cellStyle name="40% - Ênfase4 3" xfId="163" xr:uid="{00000000-0005-0000-0000-0000E3000000}"/>
    <cellStyle name="40% - Ênfase4 3 2" xfId="207" xr:uid="{00000000-0005-0000-0000-0000E4000000}"/>
    <cellStyle name="40% - Ênfase4 3 2 2" xfId="342" xr:uid="{00000000-0005-0000-0000-0000E5000000}"/>
    <cellStyle name="40% - Ênfase4 3 2 2 2" xfId="343" xr:uid="{00000000-0005-0000-0000-0000E6000000}"/>
    <cellStyle name="40% - Ênfase4 3 2 2 3" xfId="944" xr:uid="{00000000-0005-0000-0000-0000E7000000}"/>
    <cellStyle name="40% - Ênfase4 3 2 3" xfId="344" xr:uid="{00000000-0005-0000-0000-0000E8000000}"/>
    <cellStyle name="40% - Ênfase4 3 2 3 2" xfId="345" xr:uid="{00000000-0005-0000-0000-0000E9000000}"/>
    <cellStyle name="40% - Ênfase4 3 2 3 3" xfId="1019" xr:uid="{00000000-0005-0000-0000-0000EA000000}"/>
    <cellStyle name="40% - Ênfase4 3 2 4" xfId="346" xr:uid="{00000000-0005-0000-0000-0000EB000000}"/>
    <cellStyle name="40% - Ênfase4 3 2 5" xfId="341" xr:uid="{00000000-0005-0000-0000-0000EC000000}"/>
    <cellStyle name="40% - Ênfase4 3 2 6" xfId="822" xr:uid="{00000000-0005-0000-0000-0000ED000000}"/>
    <cellStyle name="40% - Ênfase4 3 3" xfId="347" xr:uid="{00000000-0005-0000-0000-0000EE000000}"/>
    <cellStyle name="40% - Ênfase4 3 3 2" xfId="348" xr:uid="{00000000-0005-0000-0000-0000EF000000}"/>
    <cellStyle name="40% - Ênfase4 3 3 3" xfId="823" xr:uid="{00000000-0005-0000-0000-0000F0000000}"/>
    <cellStyle name="40% - Ênfase4 3 4" xfId="349" xr:uid="{00000000-0005-0000-0000-0000F1000000}"/>
    <cellStyle name="40% - Ênfase4 3 4 2" xfId="350" xr:uid="{00000000-0005-0000-0000-0000F2000000}"/>
    <cellStyle name="40% - Ênfase4 3 4 3" xfId="945" xr:uid="{00000000-0005-0000-0000-0000F3000000}"/>
    <cellStyle name="40% - Ênfase4 3 5" xfId="351" xr:uid="{00000000-0005-0000-0000-0000F4000000}"/>
    <cellStyle name="40% - Ênfase4 3 5 2" xfId="352" xr:uid="{00000000-0005-0000-0000-0000F5000000}"/>
    <cellStyle name="40% - Ênfase4 3 5 3" xfId="1018" xr:uid="{00000000-0005-0000-0000-0000F6000000}"/>
    <cellStyle name="40% - Ênfase4 3 6" xfId="353" xr:uid="{00000000-0005-0000-0000-0000F7000000}"/>
    <cellStyle name="40% - Ênfase4 3 7" xfId="340" xr:uid="{00000000-0005-0000-0000-0000F8000000}"/>
    <cellStyle name="40% - Ênfase4 3 8" xfId="821" xr:uid="{00000000-0005-0000-0000-0000F9000000}"/>
    <cellStyle name="40% - Ênfase5" xfId="11" builtinId="47" customBuiltin="1"/>
    <cellStyle name="40% - Ênfase5 2" xfId="93" xr:uid="{00000000-0005-0000-0000-0000FB000000}"/>
    <cellStyle name="40% - Ênfase5 3" xfId="167" xr:uid="{00000000-0005-0000-0000-0000FC000000}"/>
    <cellStyle name="40% - Ênfase5 3 2" xfId="209" xr:uid="{00000000-0005-0000-0000-0000FD000000}"/>
    <cellStyle name="40% - Ênfase5 3 2 2" xfId="356" xr:uid="{00000000-0005-0000-0000-0000FE000000}"/>
    <cellStyle name="40% - Ênfase5 3 2 2 2" xfId="357" xr:uid="{00000000-0005-0000-0000-0000FF000000}"/>
    <cellStyle name="40% - Ênfase5 3 2 2 3" xfId="946" xr:uid="{00000000-0005-0000-0000-000000010000}"/>
    <cellStyle name="40% - Ênfase5 3 2 3" xfId="358" xr:uid="{00000000-0005-0000-0000-000001010000}"/>
    <cellStyle name="40% - Ênfase5 3 2 3 2" xfId="359" xr:uid="{00000000-0005-0000-0000-000002010000}"/>
    <cellStyle name="40% - Ênfase5 3 2 3 3" xfId="1021" xr:uid="{00000000-0005-0000-0000-000003010000}"/>
    <cellStyle name="40% - Ênfase5 3 2 4" xfId="360" xr:uid="{00000000-0005-0000-0000-000004010000}"/>
    <cellStyle name="40% - Ênfase5 3 2 5" xfId="355" xr:uid="{00000000-0005-0000-0000-000005010000}"/>
    <cellStyle name="40% - Ênfase5 3 2 6" xfId="825" xr:uid="{00000000-0005-0000-0000-000006010000}"/>
    <cellStyle name="40% - Ênfase5 3 3" xfId="361" xr:uid="{00000000-0005-0000-0000-000007010000}"/>
    <cellStyle name="40% - Ênfase5 3 3 2" xfId="362" xr:uid="{00000000-0005-0000-0000-000008010000}"/>
    <cellStyle name="40% - Ênfase5 3 3 3" xfId="826" xr:uid="{00000000-0005-0000-0000-000009010000}"/>
    <cellStyle name="40% - Ênfase5 3 4" xfId="363" xr:uid="{00000000-0005-0000-0000-00000A010000}"/>
    <cellStyle name="40% - Ênfase5 3 4 2" xfId="364" xr:uid="{00000000-0005-0000-0000-00000B010000}"/>
    <cellStyle name="40% - Ênfase5 3 4 3" xfId="947" xr:uid="{00000000-0005-0000-0000-00000C010000}"/>
    <cellStyle name="40% - Ênfase5 3 5" xfId="365" xr:uid="{00000000-0005-0000-0000-00000D010000}"/>
    <cellStyle name="40% - Ênfase5 3 5 2" xfId="366" xr:uid="{00000000-0005-0000-0000-00000E010000}"/>
    <cellStyle name="40% - Ênfase5 3 5 3" xfId="1020" xr:uid="{00000000-0005-0000-0000-00000F010000}"/>
    <cellStyle name="40% - Ênfase5 3 6" xfId="367" xr:uid="{00000000-0005-0000-0000-000010010000}"/>
    <cellStyle name="40% - Ênfase5 3 7" xfId="354" xr:uid="{00000000-0005-0000-0000-000011010000}"/>
    <cellStyle name="40% - Ênfase5 3 8" xfId="824" xr:uid="{00000000-0005-0000-0000-000012010000}"/>
    <cellStyle name="40% - Ênfase6" xfId="12" builtinId="51" customBuiltin="1"/>
    <cellStyle name="40% - Ênfase6 2" xfId="94" xr:uid="{00000000-0005-0000-0000-000014010000}"/>
    <cellStyle name="40% - Ênfase6 3" xfId="171" xr:uid="{00000000-0005-0000-0000-000015010000}"/>
    <cellStyle name="40% - Ênfase6 3 2" xfId="211" xr:uid="{00000000-0005-0000-0000-000016010000}"/>
    <cellStyle name="40% - Ênfase6 3 2 2" xfId="370" xr:uid="{00000000-0005-0000-0000-000017010000}"/>
    <cellStyle name="40% - Ênfase6 3 2 2 2" xfId="371" xr:uid="{00000000-0005-0000-0000-000018010000}"/>
    <cellStyle name="40% - Ênfase6 3 2 2 3" xfId="948" xr:uid="{00000000-0005-0000-0000-000019010000}"/>
    <cellStyle name="40% - Ênfase6 3 2 3" xfId="372" xr:uid="{00000000-0005-0000-0000-00001A010000}"/>
    <cellStyle name="40% - Ênfase6 3 2 3 2" xfId="373" xr:uid="{00000000-0005-0000-0000-00001B010000}"/>
    <cellStyle name="40% - Ênfase6 3 2 3 3" xfId="1023" xr:uid="{00000000-0005-0000-0000-00001C010000}"/>
    <cellStyle name="40% - Ênfase6 3 2 4" xfId="374" xr:uid="{00000000-0005-0000-0000-00001D010000}"/>
    <cellStyle name="40% - Ênfase6 3 2 5" xfId="369" xr:uid="{00000000-0005-0000-0000-00001E010000}"/>
    <cellStyle name="40% - Ênfase6 3 2 6" xfId="828" xr:uid="{00000000-0005-0000-0000-00001F010000}"/>
    <cellStyle name="40% - Ênfase6 3 3" xfId="375" xr:uid="{00000000-0005-0000-0000-000020010000}"/>
    <cellStyle name="40% - Ênfase6 3 3 2" xfId="376" xr:uid="{00000000-0005-0000-0000-000021010000}"/>
    <cellStyle name="40% - Ênfase6 3 3 3" xfId="829" xr:uid="{00000000-0005-0000-0000-000022010000}"/>
    <cellStyle name="40% - Ênfase6 3 4" xfId="377" xr:uid="{00000000-0005-0000-0000-000023010000}"/>
    <cellStyle name="40% - Ênfase6 3 4 2" xfId="378" xr:uid="{00000000-0005-0000-0000-000024010000}"/>
    <cellStyle name="40% - Ênfase6 3 4 3" xfId="949" xr:uid="{00000000-0005-0000-0000-000025010000}"/>
    <cellStyle name="40% - Ênfase6 3 5" xfId="379" xr:uid="{00000000-0005-0000-0000-000026010000}"/>
    <cellStyle name="40% - Ênfase6 3 5 2" xfId="380" xr:uid="{00000000-0005-0000-0000-000027010000}"/>
    <cellStyle name="40% - Ênfase6 3 5 3" xfId="1022" xr:uid="{00000000-0005-0000-0000-000028010000}"/>
    <cellStyle name="40% - Ênfase6 3 6" xfId="381" xr:uid="{00000000-0005-0000-0000-000029010000}"/>
    <cellStyle name="40% - Ênfase6 3 7" xfId="368" xr:uid="{00000000-0005-0000-0000-00002A010000}"/>
    <cellStyle name="40% - Ênfase6 3 8" xfId="827" xr:uid="{00000000-0005-0000-0000-00002B010000}"/>
    <cellStyle name="60% - Ênfase1" xfId="13" builtinId="32" customBuiltin="1"/>
    <cellStyle name="60% - Ênfase1 2" xfId="95" xr:uid="{00000000-0005-0000-0000-00002D010000}"/>
    <cellStyle name="60% - Ênfase1 3" xfId="152" xr:uid="{00000000-0005-0000-0000-00002E010000}"/>
    <cellStyle name="60% - Ênfase2" xfId="14" builtinId="36" customBuiltin="1"/>
    <cellStyle name="60% - Ênfase2 2" xfId="96" xr:uid="{00000000-0005-0000-0000-000030010000}"/>
    <cellStyle name="60% - Ênfase2 3" xfId="156" xr:uid="{00000000-0005-0000-0000-000031010000}"/>
    <cellStyle name="60% - Ênfase3" xfId="15" builtinId="40" customBuiltin="1"/>
    <cellStyle name="60% - Ênfase3 2" xfId="97" xr:uid="{00000000-0005-0000-0000-000033010000}"/>
    <cellStyle name="60% - Ênfase3 3" xfId="160" xr:uid="{00000000-0005-0000-0000-000034010000}"/>
    <cellStyle name="60% - Ênfase4" xfId="16" builtinId="44" customBuiltin="1"/>
    <cellStyle name="60% - Ênfase4 2" xfId="98" xr:uid="{00000000-0005-0000-0000-000036010000}"/>
    <cellStyle name="60% - Ênfase4 3" xfId="164" xr:uid="{00000000-0005-0000-0000-000037010000}"/>
    <cellStyle name="60% - Ênfase5" xfId="17" builtinId="48" customBuiltin="1"/>
    <cellStyle name="60% - Ênfase5 2" xfId="99" xr:uid="{00000000-0005-0000-0000-000039010000}"/>
    <cellStyle name="60% - Ênfase5 3" xfId="168" xr:uid="{00000000-0005-0000-0000-00003A010000}"/>
    <cellStyle name="60% - Ênfase6" xfId="18" builtinId="52" customBuiltin="1"/>
    <cellStyle name="60% - Ênfase6 2" xfId="100" xr:uid="{00000000-0005-0000-0000-00003C010000}"/>
    <cellStyle name="60% - Ênfase6 3" xfId="172" xr:uid="{00000000-0005-0000-0000-00003D010000}"/>
    <cellStyle name="Bom" xfId="19" builtinId="26" customBuiltin="1"/>
    <cellStyle name="Bom 2" xfId="101" xr:uid="{00000000-0005-0000-0000-00003F010000}"/>
    <cellStyle name="Bom 3" xfId="137" xr:uid="{00000000-0005-0000-0000-000040010000}"/>
    <cellStyle name="Cálculo" xfId="20" builtinId="22" customBuiltin="1"/>
    <cellStyle name="Cálculo 2" xfId="102" xr:uid="{00000000-0005-0000-0000-000042010000}"/>
    <cellStyle name="Cálculo 3" xfId="142" xr:uid="{00000000-0005-0000-0000-000043010000}"/>
    <cellStyle name="Célula de Verificação" xfId="21" builtinId="23" customBuiltin="1"/>
    <cellStyle name="Célula de Verificação 2" xfId="103" xr:uid="{00000000-0005-0000-0000-000045010000}"/>
    <cellStyle name="Célula de Verificação 3" xfId="144" xr:uid="{00000000-0005-0000-0000-000046010000}"/>
    <cellStyle name="Célula Vinculada" xfId="22" builtinId="24" customBuiltin="1"/>
    <cellStyle name="Célula Vinculada 2" xfId="104" xr:uid="{00000000-0005-0000-0000-000048010000}"/>
    <cellStyle name="Célula Vinculada 3" xfId="143" xr:uid="{00000000-0005-0000-0000-000049010000}"/>
    <cellStyle name="Ênfase1" xfId="23" builtinId="29" customBuiltin="1"/>
    <cellStyle name="Ênfase1 2" xfId="105" xr:uid="{00000000-0005-0000-0000-00004B010000}"/>
    <cellStyle name="Ênfase1 3" xfId="149" xr:uid="{00000000-0005-0000-0000-00004C010000}"/>
    <cellStyle name="Ênfase2" xfId="24" builtinId="33" customBuiltin="1"/>
    <cellStyle name="Ênfase2 2" xfId="106" xr:uid="{00000000-0005-0000-0000-00004E010000}"/>
    <cellStyle name="Ênfase2 3" xfId="153" xr:uid="{00000000-0005-0000-0000-00004F010000}"/>
    <cellStyle name="Ênfase3" xfId="25" builtinId="37" customBuiltin="1"/>
    <cellStyle name="Ênfase3 2" xfId="107" xr:uid="{00000000-0005-0000-0000-000051010000}"/>
    <cellStyle name="Ênfase3 3" xfId="157" xr:uid="{00000000-0005-0000-0000-000052010000}"/>
    <cellStyle name="Ênfase4" xfId="26" builtinId="41" customBuiltin="1"/>
    <cellStyle name="Ênfase4 2" xfId="108" xr:uid="{00000000-0005-0000-0000-000054010000}"/>
    <cellStyle name="Ênfase4 3" xfId="161" xr:uid="{00000000-0005-0000-0000-000055010000}"/>
    <cellStyle name="Ênfase5" xfId="27" builtinId="45" customBuiltin="1"/>
    <cellStyle name="Ênfase5 2" xfId="109" xr:uid="{00000000-0005-0000-0000-000057010000}"/>
    <cellStyle name="Ênfase5 3" xfId="165" xr:uid="{00000000-0005-0000-0000-000058010000}"/>
    <cellStyle name="Ênfase6" xfId="28" builtinId="49" customBuiltin="1"/>
    <cellStyle name="Ênfase6 2" xfId="110" xr:uid="{00000000-0005-0000-0000-00005A010000}"/>
    <cellStyle name="Ênfase6 3" xfId="169" xr:uid="{00000000-0005-0000-0000-00005B010000}"/>
    <cellStyle name="Entrada" xfId="29" builtinId="20" customBuiltin="1"/>
    <cellStyle name="Entrada 2" xfId="111" xr:uid="{00000000-0005-0000-0000-00005D010000}"/>
    <cellStyle name="Entrada 3" xfId="140" xr:uid="{00000000-0005-0000-0000-00005E010000}"/>
    <cellStyle name="Euro" xfId="30" xr:uid="{00000000-0005-0000-0000-00005F010000}"/>
    <cellStyle name="Euro 2" xfId="31" xr:uid="{00000000-0005-0000-0000-000060010000}"/>
    <cellStyle name="Euro 2 2" xfId="177" xr:uid="{00000000-0005-0000-0000-000061010000}"/>
    <cellStyle name="Euro 2 3" xfId="175" xr:uid="{00000000-0005-0000-0000-000062010000}"/>
    <cellStyle name="Euro 2 4" xfId="53" xr:uid="{00000000-0005-0000-0000-000063010000}"/>
    <cellStyle name="Incorreto 2" xfId="112" xr:uid="{00000000-0005-0000-0000-000065010000}"/>
    <cellStyle name="Incorreto 3" xfId="138" xr:uid="{00000000-0005-0000-0000-000066010000}"/>
    <cellStyle name="Millares [0]_CADENAS" xfId="33" xr:uid="{00000000-0005-0000-0000-000067010000}"/>
    <cellStyle name="Millares_CADENAS" xfId="34" xr:uid="{00000000-0005-0000-0000-000068010000}"/>
    <cellStyle name="Moneda [0]_CADENAS" xfId="35" xr:uid="{00000000-0005-0000-0000-000069010000}"/>
    <cellStyle name="Moneda_CADENAS" xfId="36" xr:uid="{00000000-0005-0000-0000-00006A010000}"/>
    <cellStyle name="Neutra 2" xfId="113" xr:uid="{00000000-0005-0000-0000-00006C010000}"/>
    <cellStyle name="Neutra 3" xfId="139" xr:uid="{00000000-0005-0000-0000-00006D010000}"/>
    <cellStyle name="Neutro" xfId="37" builtinId="28" customBuiltin="1"/>
    <cellStyle name="Normal" xfId="0" builtinId="0"/>
    <cellStyle name="Normal 10" xfId="382" xr:uid="{00000000-0005-0000-0000-00006F010000}"/>
    <cellStyle name="Normal 11" xfId="383" xr:uid="{00000000-0005-0000-0000-000070010000}"/>
    <cellStyle name="Normal 11 2" xfId="384" xr:uid="{00000000-0005-0000-0000-000071010000}"/>
    <cellStyle name="Normal 11 3" xfId="830" xr:uid="{00000000-0005-0000-0000-000072010000}"/>
    <cellStyle name="Normal 12" xfId="788" xr:uid="{00000000-0005-0000-0000-000073010000}"/>
    <cellStyle name="Normal 2" xfId="38" xr:uid="{00000000-0005-0000-0000-000074010000}"/>
    <cellStyle name="Normal 2 2" xfId="67" xr:uid="{00000000-0005-0000-0000-000075010000}"/>
    <cellStyle name="Normal 2 3" xfId="60" xr:uid="{00000000-0005-0000-0000-000076010000}"/>
    <cellStyle name="Normal 2 4" xfId="178" xr:uid="{00000000-0005-0000-0000-000077010000}"/>
    <cellStyle name="Normal 2 5" xfId="54" xr:uid="{00000000-0005-0000-0000-000078010000}"/>
    <cellStyle name="Normal 3" xfId="66" xr:uid="{00000000-0005-0000-0000-000079010000}"/>
    <cellStyle name="Normal 4" xfId="74" xr:uid="{00000000-0005-0000-0000-00007A010000}"/>
    <cellStyle name="Normal 4 10" xfId="386" xr:uid="{00000000-0005-0000-0000-00007B010000}"/>
    <cellStyle name="Normal 4 10 2" xfId="387" xr:uid="{00000000-0005-0000-0000-00007C010000}"/>
    <cellStyle name="Normal 4 10 3" xfId="1024" xr:uid="{00000000-0005-0000-0000-00007D010000}"/>
    <cellStyle name="Normal 4 11" xfId="388" xr:uid="{00000000-0005-0000-0000-00007E010000}"/>
    <cellStyle name="Normal 4 12" xfId="389" xr:uid="{00000000-0005-0000-0000-00007F010000}"/>
    <cellStyle name="Normal 4 13" xfId="385" xr:uid="{00000000-0005-0000-0000-000080010000}"/>
    <cellStyle name="Normal 4 14" xfId="792" xr:uid="{00000000-0005-0000-0000-000081010000}"/>
    <cellStyle name="Normal 4 2" xfId="80" xr:uid="{00000000-0005-0000-0000-000082010000}"/>
    <cellStyle name="Normal 4 2 10" xfId="390" xr:uid="{00000000-0005-0000-0000-000083010000}"/>
    <cellStyle name="Normal 4 2 11" xfId="831" xr:uid="{00000000-0005-0000-0000-000084010000}"/>
    <cellStyle name="Normal 4 2 2" xfId="115" xr:uid="{00000000-0005-0000-0000-000085010000}"/>
    <cellStyle name="Normal 4 2 2 10" xfId="832" xr:uid="{00000000-0005-0000-0000-000086010000}"/>
    <cellStyle name="Normal 4 2 2 2" xfId="192" xr:uid="{00000000-0005-0000-0000-000087010000}"/>
    <cellStyle name="Normal 4 2 2 2 2" xfId="393" xr:uid="{00000000-0005-0000-0000-000088010000}"/>
    <cellStyle name="Normal 4 2 2 2 2 2" xfId="394" xr:uid="{00000000-0005-0000-0000-000089010000}"/>
    <cellStyle name="Normal 4 2 2 2 2 3" xfId="834" xr:uid="{00000000-0005-0000-0000-00008A010000}"/>
    <cellStyle name="Normal 4 2 2 2 3" xfId="395" xr:uid="{00000000-0005-0000-0000-00008B010000}"/>
    <cellStyle name="Normal 4 2 2 2 3 2" xfId="396" xr:uid="{00000000-0005-0000-0000-00008C010000}"/>
    <cellStyle name="Normal 4 2 2 2 3 3" xfId="950" xr:uid="{00000000-0005-0000-0000-00008D010000}"/>
    <cellStyle name="Normal 4 2 2 2 4" xfId="397" xr:uid="{00000000-0005-0000-0000-00008E010000}"/>
    <cellStyle name="Normal 4 2 2 2 4 2" xfId="398" xr:uid="{00000000-0005-0000-0000-00008F010000}"/>
    <cellStyle name="Normal 4 2 2 2 4 3" xfId="1027" xr:uid="{00000000-0005-0000-0000-000090010000}"/>
    <cellStyle name="Normal 4 2 2 2 5" xfId="399" xr:uid="{00000000-0005-0000-0000-000091010000}"/>
    <cellStyle name="Normal 4 2 2 2 6" xfId="392" xr:uid="{00000000-0005-0000-0000-000092010000}"/>
    <cellStyle name="Normal 4 2 2 2 7" xfId="833" xr:uid="{00000000-0005-0000-0000-000093010000}"/>
    <cellStyle name="Normal 4 2 2 3" xfId="400" xr:uid="{00000000-0005-0000-0000-000094010000}"/>
    <cellStyle name="Normal 4 2 2 3 2" xfId="401" xr:uid="{00000000-0005-0000-0000-000095010000}"/>
    <cellStyle name="Normal 4 2 2 3 2 2" xfId="402" xr:uid="{00000000-0005-0000-0000-000096010000}"/>
    <cellStyle name="Normal 4 2 2 3 2 3" xfId="951" xr:uid="{00000000-0005-0000-0000-000097010000}"/>
    <cellStyle name="Normal 4 2 2 3 3" xfId="403" xr:uid="{00000000-0005-0000-0000-000098010000}"/>
    <cellStyle name="Normal 4 2 2 3 3 2" xfId="404" xr:uid="{00000000-0005-0000-0000-000099010000}"/>
    <cellStyle name="Normal 4 2 2 3 3 3" xfId="1028" xr:uid="{00000000-0005-0000-0000-00009A010000}"/>
    <cellStyle name="Normal 4 2 2 3 4" xfId="405" xr:uid="{00000000-0005-0000-0000-00009B010000}"/>
    <cellStyle name="Normal 4 2 2 3 5" xfId="835" xr:uid="{00000000-0005-0000-0000-00009C010000}"/>
    <cellStyle name="Normal 4 2 2 4" xfId="406" xr:uid="{00000000-0005-0000-0000-00009D010000}"/>
    <cellStyle name="Normal 4 2 2 4 2" xfId="407" xr:uid="{00000000-0005-0000-0000-00009E010000}"/>
    <cellStyle name="Normal 4 2 2 4 3" xfId="836" xr:uid="{00000000-0005-0000-0000-00009F010000}"/>
    <cellStyle name="Normal 4 2 2 5" xfId="408" xr:uid="{00000000-0005-0000-0000-0000A0010000}"/>
    <cellStyle name="Normal 4 2 2 5 2" xfId="409" xr:uid="{00000000-0005-0000-0000-0000A1010000}"/>
    <cellStyle name="Normal 4 2 2 5 3" xfId="837" xr:uid="{00000000-0005-0000-0000-0000A2010000}"/>
    <cellStyle name="Normal 4 2 2 6" xfId="410" xr:uid="{00000000-0005-0000-0000-0000A3010000}"/>
    <cellStyle name="Normal 4 2 2 6 2" xfId="411" xr:uid="{00000000-0005-0000-0000-0000A4010000}"/>
    <cellStyle name="Normal 4 2 2 6 3" xfId="952" xr:uid="{00000000-0005-0000-0000-0000A5010000}"/>
    <cellStyle name="Normal 4 2 2 7" xfId="412" xr:uid="{00000000-0005-0000-0000-0000A6010000}"/>
    <cellStyle name="Normal 4 2 2 7 2" xfId="413" xr:uid="{00000000-0005-0000-0000-0000A7010000}"/>
    <cellStyle name="Normal 4 2 2 7 3" xfId="1026" xr:uid="{00000000-0005-0000-0000-0000A8010000}"/>
    <cellStyle name="Normal 4 2 2 8" xfId="414" xr:uid="{00000000-0005-0000-0000-0000A9010000}"/>
    <cellStyle name="Normal 4 2 2 9" xfId="391" xr:uid="{00000000-0005-0000-0000-0000AA010000}"/>
    <cellStyle name="Normal 4 2 3" xfId="188" xr:uid="{00000000-0005-0000-0000-0000AB010000}"/>
    <cellStyle name="Normal 4 2 3 2" xfId="416" xr:uid="{00000000-0005-0000-0000-0000AC010000}"/>
    <cellStyle name="Normal 4 2 3 2 2" xfId="417" xr:uid="{00000000-0005-0000-0000-0000AD010000}"/>
    <cellStyle name="Normal 4 2 3 2 3" xfId="839" xr:uid="{00000000-0005-0000-0000-0000AE010000}"/>
    <cellStyle name="Normal 4 2 3 3" xfId="418" xr:uid="{00000000-0005-0000-0000-0000AF010000}"/>
    <cellStyle name="Normal 4 2 3 3 2" xfId="419" xr:uid="{00000000-0005-0000-0000-0000B0010000}"/>
    <cellStyle name="Normal 4 2 3 3 3" xfId="953" xr:uid="{00000000-0005-0000-0000-0000B1010000}"/>
    <cellStyle name="Normal 4 2 3 4" xfId="420" xr:uid="{00000000-0005-0000-0000-0000B2010000}"/>
    <cellStyle name="Normal 4 2 3 4 2" xfId="421" xr:uid="{00000000-0005-0000-0000-0000B3010000}"/>
    <cellStyle name="Normal 4 2 3 4 3" xfId="1029" xr:uid="{00000000-0005-0000-0000-0000B4010000}"/>
    <cellStyle name="Normal 4 2 3 5" xfId="422" xr:uid="{00000000-0005-0000-0000-0000B5010000}"/>
    <cellStyle name="Normal 4 2 3 6" xfId="415" xr:uid="{00000000-0005-0000-0000-0000B6010000}"/>
    <cellStyle name="Normal 4 2 3 7" xfId="838" xr:uid="{00000000-0005-0000-0000-0000B7010000}"/>
    <cellStyle name="Normal 4 2 4" xfId="423" xr:uid="{00000000-0005-0000-0000-0000B8010000}"/>
    <cellStyle name="Normal 4 2 4 2" xfId="424" xr:uid="{00000000-0005-0000-0000-0000B9010000}"/>
    <cellStyle name="Normal 4 2 4 2 2" xfId="425" xr:uid="{00000000-0005-0000-0000-0000BA010000}"/>
    <cellStyle name="Normal 4 2 4 2 3" xfId="954" xr:uid="{00000000-0005-0000-0000-0000BB010000}"/>
    <cellStyle name="Normal 4 2 4 3" xfId="426" xr:uid="{00000000-0005-0000-0000-0000BC010000}"/>
    <cellStyle name="Normal 4 2 4 3 2" xfId="427" xr:uid="{00000000-0005-0000-0000-0000BD010000}"/>
    <cellStyle name="Normal 4 2 4 3 3" xfId="1030" xr:uid="{00000000-0005-0000-0000-0000BE010000}"/>
    <cellStyle name="Normal 4 2 4 4" xfId="428" xr:uid="{00000000-0005-0000-0000-0000BF010000}"/>
    <cellStyle name="Normal 4 2 4 5" xfId="840" xr:uid="{00000000-0005-0000-0000-0000C0010000}"/>
    <cellStyle name="Normal 4 2 5" xfId="429" xr:uid="{00000000-0005-0000-0000-0000C1010000}"/>
    <cellStyle name="Normal 4 2 5 2" xfId="430" xr:uid="{00000000-0005-0000-0000-0000C2010000}"/>
    <cellStyle name="Normal 4 2 5 3" xfId="841" xr:uid="{00000000-0005-0000-0000-0000C3010000}"/>
    <cellStyle name="Normal 4 2 6" xfId="431" xr:uid="{00000000-0005-0000-0000-0000C4010000}"/>
    <cellStyle name="Normal 4 2 6 2" xfId="432" xr:uid="{00000000-0005-0000-0000-0000C5010000}"/>
    <cellStyle name="Normal 4 2 6 3" xfId="842" xr:uid="{00000000-0005-0000-0000-0000C6010000}"/>
    <cellStyle name="Normal 4 2 7" xfId="433" xr:uid="{00000000-0005-0000-0000-0000C7010000}"/>
    <cellStyle name="Normal 4 2 7 2" xfId="434" xr:uid="{00000000-0005-0000-0000-0000C8010000}"/>
    <cellStyle name="Normal 4 2 7 3" xfId="955" xr:uid="{00000000-0005-0000-0000-0000C9010000}"/>
    <cellStyle name="Normal 4 2 8" xfId="435" xr:uid="{00000000-0005-0000-0000-0000CA010000}"/>
    <cellStyle name="Normal 4 2 8 2" xfId="436" xr:uid="{00000000-0005-0000-0000-0000CB010000}"/>
    <cellStyle name="Normal 4 2 8 3" xfId="1025" xr:uid="{00000000-0005-0000-0000-0000CC010000}"/>
    <cellStyle name="Normal 4 2 9" xfId="437" xr:uid="{00000000-0005-0000-0000-0000CD010000}"/>
    <cellStyle name="Normal 4 3" xfId="114" xr:uid="{00000000-0005-0000-0000-0000CE010000}"/>
    <cellStyle name="Normal 4 3 10" xfId="843" xr:uid="{00000000-0005-0000-0000-0000CF010000}"/>
    <cellStyle name="Normal 4 3 2" xfId="191" xr:uid="{00000000-0005-0000-0000-0000D0010000}"/>
    <cellStyle name="Normal 4 3 2 2" xfId="440" xr:uid="{00000000-0005-0000-0000-0000D1010000}"/>
    <cellStyle name="Normal 4 3 2 2 2" xfId="441" xr:uid="{00000000-0005-0000-0000-0000D2010000}"/>
    <cellStyle name="Normal 4 3 2 2 3" xfId="845" xr:uid="{00000000-0005-0000-0000-0000D3010000}"/>
    <cellStyle name="Normal 4 3 2 3" xfId="442" xr:uid="{00000000-0005-0000-0000-0000D4010000}"/>
    <cellStyle name="Normal 4 3 2 3 2" xfId="443" xr:uid="{00000000-0005-0000-0000-0000D5010000}"/>
    <cellStyle name="Normal 4 3 2 3 3" xfId="956" xr:uid="{00000000-0005-0000-0000-0000D6010000}"/>
    <cellStyle name="Normal 4 3 2 4" xfId="444" xr:uid="{00000000-0005-0000-0000-0000D7010000}"/>
    <cellStyle name="Normal 4 3 2 4 2" xfId="445" xr:uid="{00000000-0005-0000-0000-0000D8010000}"/>
    <cellStyle name="Normal 4 3 2 4 3" xfId="1032" xr:uid="{00000000-0005-0000-0000-0000D9010000}"/>
    <cellStyle name="Normal 4 3 2 5" xfId="446" xr:uid="{00000000-0005-0000-0000-0000DA010000}"/>
    <cellStyle name="Normal 4 3 2 6" xfId="439" xr:uid="{00000000-0005-0000-0000-0000DB010000}"/>
    <cellStyle name="Normal 4 3 2 7" xfId="844" xr:uid="{00000000-0005-0000-0000-0000DC010000}"/>
    <cellStyle name="Normal 4 3 3" xfId="447" xr:uid="{00000000-0005-0000-0000-0000DD010000}"/>
    <cellStyle name="Normal 4 3 3 2" xfId="448" xr:uid="{00000000-0005-0000-0000-0000DE010000}"/>
    <cellStyle name="Normal 4 3 3 2 2" xfId="449" xr:uid="{00000000-0005-0000-0000-0000DF010000}"/>
    <cellStyle name="Normal 4 3 3 2 3" xfId="957" xr:uid="{00000000-0005-0000-0000-0000E0010000}"/>
    <cellStyle name="Normal 4 3 3 3" xfId="450" xr:uid="{00000000-0005-0000-0000-0000E1010000}"/>
    <cellStyle name="Normal 4 3 3 3 2" xfId="451" xr:uid="{00000000-0005-0000-0000-0000E2010000}"/>
    <cellStyle name="Normal 4 3 3 3 3" xfId="1033" xr:uid="{00000000-0005-0000-0000-0000E3010000}"/>
    <cellStyle name="Normal 4 3 3 4" xfId="452" xr:uid="{00000000-0005-0000-0000-0000E4010000}"/>
    <cellStyle name="Normal 4 3 3 5" xfId="846" xr:uid="{00000000-0005-0000-0000-0000E5010000}"/>
    <cellStyle name="Normal 4 3 4" xfId="453" xr:uid="{00000000-0005-0000-0000-0000E6010000}"/>
    <cellStyle name="Normal 4 3 4 2" xfId="454" xr:uid="{00000000-0005-0000-0000-0000E7010000}"/>
    <cellStyle name="Normal 4 3 4 3" xfId="847" xr:uid="{00000000-0005-0000-0000-0000E8010000}"/>
    <cellStyle name="Normal 4 3 5" xfId="455" xr:uid="{00000000-0005-0000-0000-0000E9010000}"/>
    <cellStyle name="Normal 4 3 5 2" xfId="456" xr:uid="{00000000-0005-0000-0000-0000EA010000}"/>
    <cellStyle name="Normal 4 3 5 3" xfId="848" xr:uid="{00000000-0005-0000-0000-0000EB010000}"/>
    <cellStyle name="Normal 4 3 6" xfId="457" xr:uid="{00000000-0005-0000-0000-0000EC010000}"/>
    <cellStyle name="Normal 4 3 6 2" xfId="458" xr:uid="{00000000-0005-0000-0000-0000ED010000}"/>
    <cellStyle name="Normal 4 3 6 3" xfId="958" xr:uid="{00000000-0005-0000-0000-0000EE010000}"/>
    <cellStyle name="Normal 4 3 7" xfId="459" xr:uid="{00000000-0005-0000-0000-0000EF010000}"/>
    <cellStyle name="Normal 4 3 7 2" xfId="460" xr:uid="{00000000-0005-0000-0000-0000F0010000}"/>
    <cellStyle name="Normal 4 3 7 3" xfId="1031" xr:uid="{00000000-0005-0000-0000-0000F1010000}"/>
    <cellStyle name="Normal 4 3 8" xfId="461" xr:uid="{00000000-0005-0000-0000-0000F2010000}"/>
    <cellStyle name="Normal 4 3 9" xfId="438" xr:uid="{00000000-0005-0000-0000-0000F3010000}"/>
    <cellStyle name="Normal 4 4" xfId="173" xr:uid="{00000000-0005-0000-0000-0000F4010000}"/>
    <cellStyle name="Normal 4 4 2" xfId="212" xr:uid="{00000000-0005-0000-0000-0000F5010000}"/>
    <cellStyle name="Normal 4 4 2 2" xfId="464" xr:uid="{00000000-0005-0000-0000-0000F6010000}"/>
    <cellStyle name="Normal 4 4 2 2 2" xfId="465" xr:uid="{00000000-0005-0000-0000-0000F7010000}"/>
    <cellStyle name="Normal 4 4 2 2 3" xfId="959" xr:uid="{00000000-0005-0000-0000-0000F8010000}"/>
    <cellStyle name="Normal 4 4 2 3" xfId="466" xr:uid="{00000000-0005-0000-0000-0000F9010000}"/>
    <cellStyle name="Normal 4 4 2 3 2" xfId="467" xr:uid="{00000000-0005-0000-0000-0000FA010000}"/>
    <cellStyle name="Normal 4 4 2 3 3" xfId="1035" xr:uid="{00000000-0005-0000-0000-0000FB010000}"/>
    <cellStyle name="Normal 4 4 2 4" xfId="468" xr:uid="{00000000-0005-0000-0000-0000FC010000}"/>
    <cellStyle name="Normal 4 4 2 5" xfId="463" xr:uid="{00000000-0005-0000-0000-0000FD010000}"/>
    <cellStyle name="Normal 4 4 2 6" xfId="850" xr:uid="{00000000-0005-0000-0000-0000FE010000}"/>
    <cellStyle name="Normal 4 4 3" xfId="469" xr:uid="{00000000-0005-0000-0000-0000FF010000}"/>
    <cellStyle name="Normal 4 4 3 2" xfId="470" xr:uid="{00000000-0005-0000-0000-000000020000}"/>
    <cellStyle name="Normal 4 4 3 3" xfId="851" xr:uid="{00000000-0005-0000-0000-000001020000}"/>
    <cellStyle name="Normal 4 4 4" xfId="471" xr:uid="{00000000-0005-0000-0000-000002020000}"/>
    <cellStyle name="Normal 4 4 4 2" xfId="472" xr:uid="{00000000-0005-0000-0000-000003020000}"/>
    <cellStyle name="Normal 4 4 4 3" xfId="960" xr:uid="{00000000-0005-0000-0000-000004020000}"/>
    <cellStyle name="Normal 4 4 5" xfId="473" xr:uid="{00000000-0005-0000-0000-000005020000}"/>
    <cellStyle name="Normal 4 4 5 2" xfId="474" xr:uid="{00000000-0005-0000-0000-000006020000}"/>
    <cellStyle name="Normal 4 4 5 3" xfId="1034" xr:uid="{00000000-0005-0000-0000-000007020000}"/>
    <cellStyle name="Normal 4 4 6" xfId="475" xr:uid="{00000000-0005-0000-0000-000008020000}"/>
    <cellStyle name="Normal 4 4 7" xfId="462" xr:uid="{00000000-0005-0000-0000-000009020000}"/>
    <cellStyle name="Normal 4 4 8" xfId="849" xr:uid="{00000000-0005-0000-0000-00000A020000}"/>
    <cellStyle name="Normal 4 5" xfId="184" xr:uid="{00000000-0005-0000-0000-00000B020000}"/>
    <cellStyle name="Normal 4 5 2" xfId="477" xr:uid="{00000000-0005-0000-0000-00000C020000}"/>
    <cellStyle name="Normal 4 5 2 2" xfId="478" xr:uid="{00000000-0005-0000-0000-00000D020000}"/>
    <cellStyle name="Normal 4 5 2 3" xfId="853" xr:uid="{00000000-0005-0000-0000-00000E020000}"/>
    <cellStyle name="Normal 4 5 3" xfId="479" xr:uid="{00000000-0005-0000-0000-00000F020000}"/>
    <cellStyle name="Normal 4 5 3 2" xfId="480" xr:uid="{00000000-0005-0000-0000-000010020000}"/>
    <cellStyle name="Normal 4 5 3 3" xfId="961" xr:uid="{00000000-0005-0000-0000-000011020000}"/>
    <cellStyle name="Normal 4 5 4" xfId="481" xr:uid="{00000000-0005-0000-0000-000012020000}"/>
    <cellStyle name="Normal 4 5 4 2" xfId="482" xr:uid="{00000000-0005-0000-0000-000013020000}"/>
    <cellStyle name="Normal 4 5 4 3" xfId="1036" xr:uid="{00000000-0005-0000-0000-000014020000}"/>
    <cellStyle name="Normal 4 5 5" xfId="483" xr:uid="{00000000-0005-0000-0000-000015020000}"/>
    <cellStyle name="Normal 4 5 6" xfId="476" xr:uid="{00000000-0005-0000-0000-000016020000}"/>
    <cellStyle name="Normal 4 5 7" xfId="852" xr:uid="{00000000-0005-0000-0000-000017020000}"/>
    <cellStyle name="Normal 4 6" xfId="484" xr:uid="{00000000-0005-0000-0000-000018020000}"/>
    <cellStyle name="Normal 4 6 2" xfId="485" xr:uid="{00000000-0005-0000-0000-000019020000}"/>
    <cellStyle name="Normal 4 6 2 2" xfId="486" xr:uid="{00000000-0005-0000-0000-00001A020000}"/>
    <cellStyle name="Normal 4 6 2 3" xfId="855" xr:uid="{00000000-0005-0000-0000-00001B020000}"/>
    <cellStyle name="Normal 4 6 3" xfId="487" xr:uid="{00000000-0005-0000-0000-00001C020000}"/>
    <cellStyle name="Normal 4 6 3 2" xfId="488" xr:uid="{00000000-0005-0000-0000-00001D020000}"/>
    <cellStyle name="Normal 4 6 3 3" xfId="962" xr:uid="{00000000-0005-0000-0000-00001E020000}"/>
    <cellStyle name="Normal 4 6 4" xfId="489" xr:uid="{00000000-0005-0000-0000-00001F020000}"/>
    <cellStyle name="Normal 4 6 4 2" xfId="490" xr:uid="{00000000-0005-0000-0000-000020020000}"/>
    <cellStyle name="Normal 4 6 4 3" xfId="1037" xr:uid="{00000000-0005-0000-0000-000021020000}"/>
    <cellStyle name="Normal 4 6 5" xfId="491" xr:uid="{00000000-0005-0000-0000-000022020000}"/>
    <cellStyle name="Normal 4 6 6" xfId="854" xr:uid="{00000000-0005-0000-0000-000023020000}"/>
    <cellStyle name="Normal 4 7" xfId="492" xr:uid="{00000000-0005-0000-0000-000024020000}"/>
    <cellStyle name="Normal 4 7 2" xfId="493" xr:uid="{00000000-0005-0000-0000-000025020000}"/>
    <cellStyle name="Normal 4 7 3" xfId="856" xr:uid="{00000000-0005-0000-0000-000026020000}"/>
    <cellStyle name="Normal 4 8" xfId="494" xr:uid="{00000000-0005-0000-0000-000027020000}"/>
    <cellStyle name="Normal 4 8 2" xfId="495" xr:uid="{00000000-0005-0000-0000-000028020000}"/>
    <cellStyle name="Normal 4 8 3" xfId="857" xr:uid="{00000000-0005-0000-0000-000029020000}"/>
    <cellStyle name="Normal 4 9" xfId="496" xr:uid="{00000000-0005-0000-0000-00002A020000}"/>
    <cellStyle name="Normal 4 9 2" xfId="497" xr:uid="{00000000-0005-0000-0000-00002B020000}"/>
    <cellStyle name="Normal 4 9 3" xfId="963" xr:uid="{00000000-0005-0000-0000-00002C020000}"/>
    <cellStyle name="Normal 5" xfId="76" xr:uid="{00000000-0005-0000-0000-00002D020000}"/>
    <cellStyle name="Normal 5 10" xfId="498" xr:uid="{00000000-0005-0000-0000-00002E020000}"/>
    <cellStyle name="Normal 5 11" xfId="858" xr:uid="{00000000-0005-0000-0000-00002F020000}"/>
    <cellStyle name="Normal 5 2" xfId="116" xr:uid="{00000000-0005-0000-0000-000030020000}"/>
    <cellStyle name="Normal 5 2 10" xfId="859" xr:uid="{00000000-0005-0000-0000-000031020000}"/>
    <cellStyle name="Normal 5 2 2" xfId="193" xr:uid="{00000000-0005-0000-0000-000032020000}"/>
    <cellStyle name="Normal 5 2 2 2" xfId="501" xr:uid="{00000000-0005-0000-0000-000033020000}"/>
    <cellStyle name="Normal 5 2 2 2 2" xfId="502" xr:uid="{00000000-0005-0000-0000-000034020000}"/>
    <cellStyle name="Normal 5 2 2 2 3" xfId="861" xr:uid="{00000000-0005-0000-0000-000035020000}"/>
    <cellStyle name="Normal 5 2 2 3" xfId="503" xr:uid="{00000000-0005-0000-0000-000036020000}"/>
    <cellStyle name="Normal 5 2 2 3 2" xfId="504" xr:uid="{00000000-0005-0000-0000-000037020000}"/>
    <cellStyle name="Normal 5 2 2 3 3" xfId="964" xr:uid="{00000000-0005-0000-0000-000038020000}"/>
    <cellStyle name="Normal 5 2 2 4" xfId="505" xr:uid="{00000000-0005-0000-0000-000039020000}"/>
    <cellStyle name="Normal 5 2 2 4 2" xfId="506" xr:uid="{00000000-0005-0000-0000-00003A020000}"/>
    <cellStyle name="Normal 5 2 2 4 3" xfId="1040" xr:uid="{00000000-0005-0000-0000-00003B020000}"/>
    <cellStyle name="Normal 5 2 2 5" xfId="507" xr:uid="{00000000-0005-0000-0000-00003C020000}"/>
    <cellStyle name="Normal 5 2 2 6" xfId="500" xr:uid="{00000000-0005-0000-0000-00003D020000}"/>
    <cellStyle name="Normal 5 2 2 7" xfId="860" xr:uid="{00000000-0005-0000-0000-00003E020000}"/>
    <cellStyle name="Normal 5 2 3" xfId="508" xr:uid="{00000000-0005-0000-0000-00003F020000}"/>
    <cellStyle name="Normal 5 2 3 2" xfId="509" xr:uid="{00000000-0005-0000-0000-000040020000}"/>
    <cellStyle name="Normal 5 2 3 2 2" xfId="510" xr:uid="{00000000-0005-0000-0000-000041020000}"/>
    <cellStyle name="Normal 5 2 3 2 3" xfId="965" xr:uid="{00000000-0005-0000-0000-000042020000}"/>
    <cellStyle name="Normal 5 2 3 3" xfId="511" xr:uid="{00000000-0005-0000-0000-000043020000}"/>
    <cellStyle name="Normal 5 2 3 3 2" xfId="512" xr:uid="{00000000-0005-0000-0000-000044020000}"/>
    <cellStyle name="Normal 5 2 3 3 3" xfId="1041" xr:uid="{00000000-0005-0000-0000-000045020000}"/>
    <cellStyle name="Normal 5 2 3 4" xfId="513" xr:uid="{00000000-0005-0000-0000-000046020000}"/>
    <cellStyle name="Normal 5 2 3 5" xfId="862" xr:uid="{00000000-0005-0000-0000-000047020000}"/>
    <cellStyle name="Normal 5 2 4" xfId="514" xr:uid="{00000000-0005-0000-0000-000048020000}"/>
    <cellStyle name="Normal 5 2 4 2" xfId="515" xr:uid="{00000000-0005-0000-0000-000049020000}"/>
    <cellStyle name="Normal 5 2 4 3" xfId="863" xr:uid="{00000000-0005-0000-0000-00004A020000}"/>
    <cellStyle name="Normal 5 2 5" xfId="516" xr:uid="{00000000-0005-0000-0000-00004B020000}"/>
    <cellStyle name="Normal 5 2 5 2" xfId="517" xr:uid="{00000000-0005-0000-0000-00004C020000}"/>
    <cellStyle name="Normal 5 2 5 3" xfId="864" xr:uid="{00000000-0005-0000-0000-00004D020000}"/>
    <cellStyle name="Normal 5 2 6" xfId="518" xr:uid="{00000000-0005-0000-0000-00004E020000}"/>
    <cellStyle name="Normal 5 2 6 2" xfId="519" xr:uid="{00000000-0005-0000-0000-00004F020000}"/>
    <cellStyle name="Normal 5 2 6 3" xfId="966" xr:uid="{00000000-0005-0000-0000-000050020000}"/>
    <cellStyle name="Normal 5 2 7" xfId="520" xr:uid="{00000000-0005-0000-0000-000051020000}"/>
    <cellStyle name="Normal 5 2 7 2" xfId="521" xr:uid="{00000000-0005-0000-0000-000052020000}"/>
    <cellStyle name="Normal 5 2 7 3" xfId="1039" xr:uid="{00000000-0005-0000-0000-000053020000}"/>
    <cellStyle name="Normal 5 2 8" xfId="522" xr:uid="{00000000-0005-0000-0000-000054020000}"/>
    <cellStyle name="Normal 5 2 9" xfId="499" xr:uid="{00000000-0005-0000-0000-000055020000}"/>
    <cellStyle name="Normal 5 3" xfId="186" xr:uid="{00000000-0005-0000-0000-000056020000}"/>
    <cellStyle name="Normal 5 3 2" xfId="524" xr:uid="{00000000-0005-0000-0000-000057020000}"/>
    <cellStyle name="Normal 5 3 2 2" xfId="525" xr:uid="{00000000-0005-0000-0000-000058020000}"/>
    <cellStyle name="Normal 5 3 2 3" xfId="866" xr:uid="{00000000-0005-0000-0000-000059020000}"/>
    <cellStyle name="Normal 5 3 3" xfId="526" xr:uid="{00000000-0005-0000-0000-00005A020000}"/>
    <cellStyle name="Normal 5 3 3 2" xfId="527" xr:uid="{00000000-0005-0000-0000-00005B020000}"/>
    <cellStyle name="Normal 5 3 3 3" xfId="967" xr:uid="{00000000-0005-0000-0000-00005C020000}"/>
    <cellStyle name="Normal 5 3 4" xfId="528" xr:uid="{00000000-0005-0000-0000-00005D020000}"/>
    <cellStyle name="Normal 5 3 4 2" xfId="529" xr:uid="{00000000-0005-0000-0000-00005E020000}"/>
    <cellStyle name="Normal 5 3 4 3" xfId="1042" xr:uid="{00000000-0005-0000-0000-00005F020000}"/>
    <cellStyle name="Normal 5 3 5" xfId="530" xr:uid="{00000000-0005-0000-0000-000060020000}"/>
    <cellStyle name="Normal 5 3 6" xfId="523" xr:uid="{00000000-0005-0000-0000-000061020000}"/>
    <cellStyle name="Normal 5 3 7" xfId="865" xr:uid="{00000000-0005-0000-0000-000062020000}"/>
    <cellStyle name="Normal 5 4" xfId="531" xr:uid="{00000000-0005-0000-0000-000063020000}"/>
    <cellStyle name="Normal 5 4 2" xfId="532" xr:uid="{00000000-0005-0000-0000-000064020000}"/>
    <cellStyle name="Normal 5 4 3" xfId="533" xr:uid="{00000000-0005-0000-0000-000065020000}"/>
    <cellStyle name="Normal 5 4 3 2" xfId="534" xr:uid="{00000000-0005-0000-0000-000066020000}"/>
    <cellStyle name="Normal 5 4 3 3" xfId="968" xr:uid="{00000000-0005-0000-0000-000067020000}"/>
    <cellStyle name="Normal 5 4 4" xfId="535" xr:uid="{00000000-0005-0000-0000-000068020000}"/>
    <cellStyle name="Normal 5 4 4 2" xfId="536" xr:uid="{00000000-0005-0000-0000-000069020000}"/>
    <cellStyle name="Normal 5 4 4 3" xfId="1043" xr:uid="{00000000-0005-0000-0000-00006A020000}"/>
    <cellStyle name="Normal 5 4 5" xfId="537" xr:uid="{00000000-0005-0000-0000-00006B020000}"/>
    <cellStyle name="Normal 5 4 6" xfId="867" xr:uid="{00000000-0005-0000-0000-00006C020000}"/>
    <cellStyle name="Normal 5 5" xfId="538" xr:uid="{00000000-0005-0000-0000-00006D020000}"/>
    <cellStyle name="Normal 5 5 2" xfId="539" xr:uid="{00000000-0005-0000-0000-00006E020000}"/>
    <cellStyle name="Normal 5 5 3" xfId="868" xr:uid="{00000000-0005-0000-0000-00006F020000}"/>
    <cellStyle name="Normal 5 6" xfId="540" xr:uid="{00000000-0005-0000-0000-000070020000}"/>
    <cellStyle name="Normal 5 6 2" xfId="541" xr:uid="{00000000-0005-0000-0000-000071020000}"/>
    <cellStyle name="Normal 5 6 3" xfId="869" xr:uid="{00000000-0005-0000-0000-000072020000}"/>
    <cellStyle name="Normal 5 7" xfId="542" xr:uid="{00000000-0005-0000-0000-000073020000}"/>
    <cellStyle name="Normal 5 7 2" xfId="543" xr:uid="{00000000-0005-0000-0000-000074020000}"/>
    <cellStyle name="Normal 5 7 3" xfId="969" xr:uid="{00000000-0005-0000-0000-000075020000}"/>
    <cellStyle name="Normal 5 8" xfId="544" xr:uid="{00000000-0005-0000-0000-000076020000}"/>
    <cellStyle name="Normal 5 8 2" xfId="545" xr:uid="{00000000-0005-0000-0000-000077020000}"/>
    <cellStyle name="Normal 5 8 3" xfId="1038" xr:uid="{00000000-0005-0000-0000-000078020000}"/>
    <cellStyle name="Normal 5 9" xfId="546" xr:uid="{00000000-0005-0000-0000-000079020000}"/>
    <cellStyle name="Normal 6" xfId="117" xr:uid="{00000000-0005-0000-0000-00007A020000}"/>
    <cellStyle name="Normal 6 2" xfId="548" xr:uid="{00000000-0005-0000-0000-00007B020000}"/>
    <cellStyle name="Normal 6 3" xfId="549" xr:uid="{00000000-0005-0000-0000-00007C020000}"/>
    <cellStyle name="Normal 6 4" xfId="550" xr:uid="{00000000-0005-0000-0000-00007D020000}"/>
    <cellStyle name="Normal 6 5" xfId="547" xr:uid="{00000000-0005-0000-0000-00007E020000}"/>
    <cellStyle name="Normal 7" xfId="82" xr:uid="{00000000-0005-0000-0000-00007F020000}"/>
    <cellStyle name="Normal 7 10" xfId="870" xr:uid="{00000000-0005-0000-0000-000080020000}"/>
    <cellStyle name="Normal 7 2" xfId="190" xr:uid="{00000000-0005-0000-0000-000081020000}"/>
    <cellStyle name="Normal 7 2 2" xfId="553" xr:uid="{00000000-0005-0000-0000-000082020000}"/>
    <cellStyle name="Normal 7 2 2 2" xfId="554" xr:uid="{00000000-0005-0000-0000-000083020000}"/>
    <cellStyle name="Normal 7 2 2 3" xfId="872" xr:uid="{00000000-0005-0000-0000-000084020000}"/>
    <cellStyle name="Normal 7 2 3" xfId="555" xr:uid="{00000000-0005-0000-0000-000085020000}"/>
    <cellStyle name="Normal 7 2 3 2" xfId="556" xr:uid="{00000000-0005-0000-0000-000086020000}"/>
    <cellStyle name="Normal 7 2 3 3" xfId="970" xr:uid="{00000000-0005-0000-0000-000087020000}"/>
    <cellStyle name="Normal 7 2 4" xfId="557" xr:uid="{00000000-0005-0000-0000-000088020000}"/>
    <cellStyle name="Normal 7 2 4 2" xfId="558" xr:uid="{00000000-0005-0000-0000-000089020000}"/>
    <cellStyle name="Normal 7 2 4 3" xfId="1045" xr:uid="{00000000-0005-0000-0000-00008A020000}"/>
    <cellStyle name="Normal 7 2 5" xfId="559" xr:uid="{00000000-0005-0000-0000-00008B020000}"/>
    <cellStyle name="Normal 7 2 6" xfId="552" xr:uid="{00000000-0005-0000-0000-00008C020000}"/>
    <cellStyle name="Normal 7 2 7" xfId="871" xr:uid="{00000000-0005-0000-0000-00008D020000}"/>
    <cellStyle name="Normal 7 3" xfId="560" xr:uid="{00000000-0005-0000-0000-00008E020000}"/>
    <cellStyle name="Normal 7 3 2" xfId="561" xr:uid="{00000000-0005-0000-0000-00008F020000}"/>
    <cellStyle name="Normal 7 3 2 2" xfId="562" xr:uid="{00000000-0005-0000-0000-000090020000}"/>
    <cellStyle name="Normal 7 3 2 3" xfId="971" xr:uid="{00000000-0005-0000-0000-000091020000}"/>
    <cellStyle name="Normal 7 3 3" xfId="563" xr:uid="{00000000-0005-0000-0000-000092020000}"/>
    <cellStyle name="Normal 7 3 3 2" xfId="564" xr:uid="{00000000-0005-0000-0000-000093020000}"/>
    <cellStyle name="Normal 7 3 3 3" xfId="1046" xr:uid="{00000000-0005-0000-0000-000094020000}"/>
    <cellStyle name="Normal 7 3 4" xfId="565" xr:uid="{00000000-0005-0000-0000-000095020000}"/>
    <cellStyle name="Normal 7 3 5" xfId="873" xr:uid="{00000000-0005-0000-0000-000096020000}"/>
    <cellStyle name="Normal 7 4" xfId="566" xr:uid="{00000000-0005-0000-0000-000097020000}"/>
    <cellStyle name="Normal 7 4 2" xfId="567" xr:uid="{00000000-0005-0000-0000-000098020000}"/>
    <cellStyle name="Normal 7 4 3" xfId="874" xr:uid="{00000000-0005-0000-0000-000099020000}"/>
    <cellStyle name="Normal 7 5" xfId="568" xr:uid="{00000000-0005-0000-0000-00009A020000}"/>
    <cellStyle name="Normal 7 5 2" xfId="569" xr:uid="{00000000-0005-0000-0000-00009B020000}"/>
    <cellStyle name="Normal 7 5 3" xfId="875" xr:uid="{00000000-0005-0000-0000-00009C020000}"/>
    <cellStyle name="Normal 7 6" xfId="570" xr:uid="{00000000-0005-0000-0000-00009D020000}"/>
    <cellStyle name="Normal 7 6 2" xfId="571" xr:uid="{00000000-0005-0000-0000-00009E020000}"/>
    <cellStyle name="Normal 7 6 3" xfId="972" xr:uid="{00000000-0005-0000-0000-00009F020000}"/>
    <cellStyle name="Normal 7 7" xfId="572" xr:uid="{00000000-0005-0000-0000-0000A0020000}"/>
    <cellStyle name="Normal 7 7 2" xfId="573" xr:uid="{00000000-0005-0000-0000-0000A1020000}"/>
    <cellStyle name="Normal 7 7 3" xfId="1044" xr:uid="{00000000-0005-0000-0000-0000A2020000}"/>
    <cellStyle name="Normal 7 8" xfId="574" xr:uid="{00000000-0005-0000-0000-0000A3020000}"/>
    <cellStyle name="Normal 7 9" xfId="551" xr:uid="{00000000-0005-0000-0000-0000A4020000}"/>
    <cellStyle name="Normal 8" xfId="130" xr:uid="{00000000-0005-0000-0000-0000A5020000}"/>
    <cellStyle name="Normal 8 2" xfId="197" xr:uid="{00000000-0005-0000-0000-0000A6020000}"/>
    <cellStyle name="Normal 8 2 2" xfId="577" xr:uid="{00000000-0005-0000-0000-0000A7020000}"/>
    <cellStyle name="Normal 8 2 2 2" xfId="578" xr:uid="{00000000-0005-0000-0000-0000A8020000}"/>
    <cellStyle name="Normal 8 2 2 3" xfId="973" xr:uid="{00000000-0005-0000-0000-0000A9020000}"/>
    <cellStyle name="Normal 8 2 3" xfId="579" xr:uid="{00000000-0005-0000-0000-0000AA020000}"/>
    <cellStyle name="Normal 8 2 3 2" xfId="580" xr:uid="{00000000-0005-0000-0000-0000AB020000}"/>
    <cellStyle name="Normal 8 2 3 3" xfId="1048" xr:uid="{00000000-0005-0000-0000-0000AC020000}"/>
    <cellStyle name="Normal 8 2 4" xfId="581" xr:uid="{00000000-0005-0000-0000-0000AD020000}"/>
    <cellStyle name="Normal 8 2 5" xfId="576" xr:uid="{00000000-0005-0000-0000-0000AE020000}"/>
    <cellStyle name="Normal 8 2 6" xfId="877" xr:uid="{00000000-0005-0000-0000-0000AF020000}"/>
    <cellStyle name="Normal 8 3" xfId="582" xr:uid="{00000000-0005-0000-0000-0000B0020000}"/>
    <cellStyle name="Normal 8 3 2" xfId="583" xr:uid="{00000000-0005-0000-0000-0000B1020000}"/>
    <cellStyle name="Normal 8 3 3" xfId="878" xr:uid="{00000000-0005-0000-0000-0000B2020000}"/>
    <cellStyle name="Normal 8 4" xfId="584" xr:uid="{00000000-0005-0000-0000-0000B3020000}"/>
    <cellStyle name="Normal 8 4 2" xfId="585" xr:uid="{00000000-0005-0000-0000-0000B4020000}"/>
    <cellStyle name="Normal 8 4 3" xfId="974" xr:uid="{00000000-0005-0000-0000-0000B5020000}"/>
    <cellStyle name="Normal 8 5" xfId="586" xr:uid="{00000000-0005-0000-0000-0000B6020000}"/>
    <cellStyle name="Normal 8 5 2" xfId="587" xr:uid="{00000000-0005-0000-0000-0000B7020000}"/>
    <cellStyle name="Normal 8 5 3" xfId="1047" xr:uid="{00000000-0005-0000-0000-0000B8020000}"/>
    <cellStyle name="Normal 8 6" xfId="588" xr:uid="{00000000-0005-0000-0000-0000B9020000}"/>
    <cellStyle name="Normal 8 7" xfId="575" xr:uid="{00000000-0005-0000-0000-0000BA020000}"/>
    <cellStyle name="Normal 8 8" xfId="876" xr:uid="{00000000-0005-0000-0000-0000BB020000}"/>
    <cellStyle name="Normal 9" xfId="589" xr:uid="{00000000-0005-0000-0000-0000BC020000}"/>
    <cellStyle name="Normal 9 2" xfId="590" xr:uid="{00000000-0005-0000-0000-0000BD020000}"/>
    <cellStyle name="Normal 9 2 2" xfId="591" xr:uid="{00000000-0005-0000-0000-0000BE020000}"/>
    <cellStyle name="Normal 9 2 3" xfId="880" xr:uid="{00000000-0005-0000-0000-0000BF020000}"/>
    <cellStyle name="Normal 9 3" xfId="592" xr:uid="{00000000-0005-0000-0000-0000C0020000}"/>
    <cellStyle name="Normal 9 3 2" xfId="593" xr:uid="{00000000-0005-0000-0000-0000C1020000}"/>
    <cellStyle name="Normal 9 3 3" xfId="975" xr:uid="{00000000-0005-0000-0000-0000C2020000}"/>
    <cellStyle name="Normal 9 4" xfId="594" xr:uid="{00000000-0005-0000-0000-0000C3020000}"/>
    <cellStyle name="Normal 9 4 2" xfId="595" xr:uid="{00000000-0005-0000-0000-0000C4020000}"/>
    <cellStyle name="Normal 9 4 3" xfId="1049" xr:uid="{00000000-0005-0000-0000-0000C5020000}"/>
    <cellStyle name="Normal 9 5" xfId="596" xr:uid="{00000000-0005-0000-0000-0000C6020000}"/>
    <cellStyle name="Normal 9 6" xfId="879" xr:uid="{00000000-0005-0000-0000-0000C7020000}"/>
    <cellStyle name="Nota" xfId="39" builtinId="10" customBuiltin="1"/>
    <cellStyle name="Nota 2" xfId="68" xr:uid="{00000000-0005-0000-0000-0000C9020000}"/>
    <cellStyle name="Nota 3" xfId="146" xr:uid="{00000000-0005-0000-0000-0000CA020000}"/>
    <cellStyle name="Nota 3 2" xfId="199" xr:uid="{00000000-0005-0000-0000-0000CB020000}"/>
    <cellStyle name="Nota 3 2 2" xfId="599" xr:uid="{00000000-0005-0000-0000-0000CC020000}"/>
    <cellStyle name="Nota 3 2 2 2" xfId="600" xr:uid="{00000000-0005-0000-0000-0000CD020000}"/>
    <cellStyle name="Nota 3 2 2 3" xfId="976" xr:uid="{00000000-0005-0000-0000-0000CE020000}"/>
    <cellStyle name="Nota 3 2 3" xfId="601" xr:uid="{00000000-0005-0000-0000-0000CF020000}"/>
    <cellStyle name="Nota 3 2 3 2" xfId="602" xr:uid="{00000000-0005-0000-0000-0000D0020000}"/>
    <cellStyle name="Nota 3 2 3 3" xfId="1051" xr:uid="{00000000-0005-0000-0000-0000D1020000}"/>
    <cellStyle name="Nota 3 2 4" xfId="603" xr:uid="{00000000-0005-0000-0000-0000D2020000}"/>
    <cellStyle name="Nota 3 2 5" xfId="598" xr:uid="{00000000-0005-0000-0000-0000D3020000}"/>
    <cellStyle name="Nota 3 2 6" xfId="882" xr:uid="{00000000-0005-0000-0000-0000D4020000}"/>
    <cellStyle name="Nota 3 3" xfId="604" xr:uid="{00000000-0005-0000-0000-0000D5020000}"/>
    <cellStyle name="Nota 3 3 2" xfId="605" xr:uid="{00000000-0005-0000-0000-0000D6020000}"/>
    <cellStyle name="Nota 3 3 3" xfId="883" xr:uid="{00000000-0005-0000-0000-0000D7020000}"/>
    <cellStyle name="Nota 3 4" xfId="606" xr:uid="{00000000-0005-0000-0000-0000D8020000}"/>
    <cellStyle name="Nota 3 4 2" xfId="607" xr:uid="{00000000-0005-0000-0000-0000D9020000}"/>
    <cellStyle name="Nota 3 4 3" xfId="977" xr:uid="{00000000-0005-0000-0000-0000DA020000}"/>
    <cellStyle name="Nota 3 5" xfId="608" xr:uid="{00000000-0005-0000-0000-0000DB020000}"/>
    <cellStyle name="Nota 3 5 2" xfId="609" xr:uid="{00000000-0005-0000-0000-0000DC020000}"/>
    <cellStyle name="Nota 3 5 3" xfId="1050" xr:uid="{00000000-0005-0000-0000-0000DD020000}"/>
    <cellStyle name="Nota 3 6" xfId="610" xr:uid="{00000000-0005-0000-0000-0000DE020000}"/>
    <cellStyle name="Nota 3 7" xfId="597" xr:uid="{00000000-0005-0000-0000-0000DF020000}"/>
    <cellStyle name="Nota 3 8" xfId="881" xr:uid="{00000000-0005-0000-0000-0000E0020000}"/>
    <cellStyle name="Nota 4" xfId="61" xr:uid="{00000000-0005-0000-0000-0000E1020000}"/>
    <cellStyle name="Nota 5" xfId="179" xr:uid="{00000000-0005-0000-0000-0000E2020000}"/>
    <cellStyle name="Nota 6" xfId="55" xr:uid="{00000000-0005-0000-0000-0000E3020000}"/>
    <cellStyle name="Nota 7" xfId="789" xr:uid="{00000000-0005-0000-0000-0000E4020000}"/>
    <cellStyle name="Porcentagem 2" xfId="40" xr:uid="{00000000-0005-0000-0000-0000E5020000}"/>
    <cellStyle name="Porcentagem 2 2" xfId="69" xr:uid="{00000000-0005-0000-0000-0000E6020000}"/>
    <cellStyle name="Porcentagem 2 3" xfId="62" xr:uid="{00000000-0005-0000-0000-0000E7020000}"/>
    <cellStyle name="Porcentagem 2 4" xfId="180" xr:uid="{00000000-0005-0000-0000-0000E8020000}"/>
    <cellStyle name="Porcentagem 2 5" xfId="56" xr:uid="{00000000-0005-0000-0000-0000E9020000}"/>
    <cellStyle name="Porcentagem 3" xfId="41" xr:uid="{00000000-0005-0000-0000-0000EA020000}"/>
    <cellStyle name="Porcentagem 3 2" xfId="70" xr:uid="{00000000-0005-0000-0000-0000EB020000}"/>
    <cellStyle name="Porcentagem 3 3" xfId="63" xr:uid="{00000000-0005-0000-0000-0000EC020000}"/>
    <cellStyle name="Porcentagem 3 4" xfId="181" xr:uid="{00000000-0005-0000-0000-0000ED020000}"/>
    <cellStyle name="Porcentagem 3 5" xfId="57" xr:uid="{00000000-0005-0000-0000-0000EE020000}"/>
    <cellStyle name="Porcentagem 4" xfId="611" xr:uid="{00000000-0005-0000-0000-0000EF020000}"/>
    <cellStyle name="Porcentagem 5" xfId="790" xr:uid="{00000000-0005-0000-0000-0000F0020000}"/>
    <cellStyle name="Ruim" xfId="32" builtinId="27" customBuiltin="1"/>
    <cellStyle name="Saída" xfId="42" builtinId="21" customBuiltin="1"/>
    <cellStyle name="Saída 2" xfId="118" xr:uid="{00000000-0005-0000-0000-0000F2020000}"/>
    <cellStyle name="Saída 3" xfId="141" xr:uid="{00000000-0005-0000-0000-0000F3020000}"/>
    <cellStyle name="Separador de milhares 2" xfId="43" xr:uid="{00000000-0005-0000-0000-0000F4020000}"/>
    <cellStyle name="Separador de milhares 2 2" xfId="182" xr:uid="{00000000-0005-0000-0000-0000F5020000}"/>
    <cellStyle name="Separador de milhares 2 3" xfId="176" xr:uid="{00000000-0005-0000-0000-0000F6020000}"/>
    <cellStyle name="Separador de milhares 2 4" xfId="58" xr:uid="{00000000-0005-0000-0000-0000F7020000}"/>
    <cellStyle name="Texto de Aviso" xfId="44" builtinId="11" customBuiltin="1"/>
    <cellStyle name="Texto de Aviso 2" xfId="119" xr:uid="{00000000-0005-0000-0000-0000F9020000}"/>
    <cellStyle name="Texto de Aviso 3" xfId="145" xr:uid="{00000000-0005-0000-0000-0000FA020000}"/>
    <cellStyle name="Texto Explicativo" xfId="45" builtinId="53" customBuiltin="1"/>
    <cellStyle name="Texto Explicativo 2" xfId="120" xr:uid="{00000000-0005-0000-0000-0000FC020000}"/>
    <cellStyle name="Texto Explicativo 3" xfId="147" xr:uid="{00000000-0005-0000-0000-0000FD020000}"/>
    <cellStyle name="Título" xfId="46" builtinId="15" customBuiltin="1"/>
    <cellStyle name="Título 1" xfId="47" builtinId="16" customBuiltin="1"/>
    <cellStyle name="Título 1 2" xfId="121" xr:uid="{00000000-0005-0000-0000-000000030000}"/>
    <cellStyle name="Título 1 3" xfId="133" xr:uid="{00000000-0005-0000-0000-000001030000}"/>
    <cellStyle name="Título 2" xfId="48" builtinId="17" customBuiltin="1"/>
    <cellStyle name="Título 2 2" xfId="122" xr:uid="{00000000-0005-0000-0000-000003030000}"/>
    <cellStyle name="Título 2 3" xfId="134" xr:uid="{00000000-0005-0000-0000-000004030000}"/>
    <cellStyle name="Título 3" xfId="49" builtinId="18" customBuiltin="1"/>
    <cellStyle name="Título 3 2" xfId="123" xr:uid="{00000000-0005-0000-0000-000006030000}"/>
    <cellStyle name="Título 3 3" xfId="135" xr:uid="{00000000-0005-0000-0000-000007030000}"/>
    <cellStyle name="Título 4" xfId="50" builtinId="19" customBuiltin="1"/>
    <cellStyle name="Título 4 2" xfId="124" xr:uid="{00000000-0005-0000-0000-000009030000}"/>
    <cellStyle name="Título 4 3" xfId="136" xr:uid="{00000000-0005-0000-0000-00000A030000}"/>
    <cellStyle name="Título 5" xfId="125" xr:uid="{00000000-0005-0000-0000-00000B030000}"/>
    <cellStyle name="Título 6" xfId="132" xr:uid="{00000000-0005-0000-0000-00000C030000}"/>
    <cellStyle name="Total" xfId="51" builtinId="25" customBuiltin="1"/>
    <cellStyle name="Total 2" xfId="126" xr:uid="{00000000-0005-0000-0000-00000E030000}"/>
    <cellStyle name="Total 3" xfId="148" xr:uid="{00000000-0005-0000-0000-00000F030000}"/>
    <cellStyle name="Vírgula 2" xfId="52" xr:uid="{00000000-0005-0000-0000-000010030000}"/>
    <cellStyle name="Vírgula 2 2" xfId="72" xr:uid="{00000000-0005-0000-0000-000011030000}"/>
    <cellStyle name="Vírgula 2 3" xfId="78" xr:uid="{00000000-0005-0000-0000-000012030000}"/>
    <cellStyle name="Vírgula 2 4" xfId="64" xr:uid="{00000000-0005-0000-0000-000013030000}"/>
    <cellStyle name="Vírgula 2 5" xfId="183" xr:uid="{00000000-0005-0000-0000-000014030000}"/>
    <cellStyle name="Vírgula 2 6" xfId="59" xr:uid="{00000000-0005-0000-0000-000015030000}"/>
    <cellStyle name="Vírgula 3" xfId="65" xr:uid="{00000000-0005-0000-0000-000016030000}"/>
    <cellStyle name="Vírgula 3 2" xfId="73" xr:uid="{00000000-0005-0000-0000-000017030000}"/>
    <cellStyle name="Vírgula 3 3" xfId="79" xr:uid="{00000000-0005-0000-0000-000018030000}"/>
    <cellStyle name="Vírgula 3 4" xfId="612" xr:uid="{00000000-0005-0000-0000-000019030000}"/>
    <cellStyle name="Vírgula 4" xfId="71" xr:uid="{00000000-0005-0000-0000-00001A030000}"/>
    <cellStyle name="Vírgula 5" xfId="75" xr:uid="{00000000-0005-0000-0000-00001B030000}"/>
    <cellStyle name="Vírgula 5 10" xfId="614" xr:uid="{00000000-0005-0000-0000-00001C030000}"/>
    <cellStyle name="Vírgula 5 10 2" xfId="615" xr:uid="{00000000-0005-0000-0000-00001D030000}"/>
    <cellStyle name="Vírgula 5 10 3" xfId="1052" xr:uid="{00000000-0005-0000-0000-00001E030000}"/>
    <cellStyle name="Vírgula 5 11" xfId="616" xr:uid="{00000000-0005-0000-0000-00001F030000}"/>
    <cellStyle name="Vírgula 5 12" xfId="617" xr:uid="{00000000-0005-0000-0000-000020030000}"/>
    <cellStyle name="Vírgula 5 13" xfId="613" xr:uid="{00000000-0005-0000-0000-000021030000}"/>
    <cellStyle name="Vírgula 5 14" xfId="793" xr:uid="{00000000-0005-0000-0000-000022030000}"/>
    <cellStyle name="Vírgula 5 2" xfId="81" xr:uid="{00000000-0005-0000-0000-000023030000}"/>
    <cellStyle name="Vírgula 5 2 10" xfId="618" xr:uid="{00000000-0005-0000-0000-000024030000}"/>
    <cellStyle name="Vírgula 5 2 11" xfId="884" xr:uid="{00000000-0005-0000-0000-000025030000}"/>
    <cellStyle name="Vírgula 5 2 2" xfId="128" xr:uid="{00000000-0005-0000-0000-000026030000}"/>
    <cellStyle name="Vírgula 5 2 2 10" xfId="885" xr:uid="{00000000-0005-0000-0000-000027030000}"/>
    <cellStyle name="Vírgula 5 2 2 2" xfId="195" xr:uid="{00000000-0005-0000-0000-000028030000}"/>
    <cellStyle name="Vírgula 5 2 2 2 2" xfId="621" xr:uid="{00000000-0005-0000-0000-000029030000}"/>
    <cellStyle name="Vírgula 5 2 2 2 2 2" xfId="622" xr:uid="{00000000-0005-0000-0000-00002A030000}"/>
    <cellStyle name="Vírgula 5 2 2 2 2 3" xfId="887" xr:uid="{00000000-0005-0000-0000-00002B030000}"/>
    <cellStyle name="Vírgula 5 2 2 2 3" xfId="623" xr:uid="{00000000-0005-0000-0000-00002C030000}"/>
    <cellStyle name="Vírgula 5 2 2 2 3 2" xfId="624" xr:uid="{00000000-0005-0000-0000-00002D030000}"/>
    <cellStyle name="Vírgula 5 2 2 2 3 3" xfId="978" xr:uid="{00000000-0005-0000-0000-00002E030000}"/>
    <cellStyle name="Vírgula 5 2 2 2 4" xfId="625" xr:uid="{00000000-0005-0000-0000-00002F030000}"/>
    <cellStyle name="Vírgula 5 2 2 2 4 2" xfId="626" xr:uid="{00000000-0005-0000-0000-000030030000}"/>
    <cellStyle name="Vírgula 5 2 2 2 4 3" xfId="1055" xr:uid="{00000000-0005-0000-0000-000031030000}"/>
    <cellStyle name="Vírgula 5 2 2 2 5" xfId="627" xr:uid="{00000000-0005-0000-0000-000032030000}"/>
    <cellStyle name="Vírgula 5 2 2 2 6" xfId="620" xr:uid="{00000000-0005-0000-0000-000033030000}"/>
    <cellStyle name="Vírgula 5 2 2 2 7" xfId="886" xr:uid="{00000000-0005-0000-0000-000034030000}"/>
    <cellStyle name="Vírgula 5 2 2 3" xfId="628" xr:uid="{00000000-0005-0000-0000-000035030000}"/>
    <cellStyle name="Vírgula 5 2 2 3 2" xfId="629" xr:uid="{00000000-0005-0000-0000-000036030000}"/>
    <cellStyle name="Vírgula 5 2 2 3 2 2" xfId="630" xr:uid="{00000000-0005-0000-0000-000037030000}"/>
    <cellStyle name="Vírgula 5 2 2 3 2 3" xfId="979" xr:uid="{00000000-0005-0000-0000-000038030000}"/>
    <cellStyle name="Vírgula 5 2 2 3 3" xfId="631" xr:uid="{00000000-0005-0000-0000-000039030000}"/>
    <cellStyle name="Vírgula 5 2 2 3 3 2" xfId="632" xr:uid="{00000000-0005-0000-0000-00003A030000}"/>
    <cellStyle name="Vírgula 5 2 2 3 3 3" xfId="1056" xr:uid="{00000000-0005-0000-0000-00003B030000}"/>
    <cellStyle name="Vírgula 5 2 2 3 4" xfId="633" xr:uid="{00000000-0005-0000-0000-00003C030000}"/>
    <cellStyle name="Vírgula 5 2 2 3 5" xfId="888" xr:uid="{00000000-0005-0000-0000-00003D030000}"/>
    <cellStyle name="Vírgula 5 2 2 4" xfId="634" xr:uid="{00000000-0005-0000-0000-00003E030000}"/>
    <cellStyle name="Vírgula 5 2 2 4 2" xfId="635" xr:uid="{00000000-0005-0000-0000-00003F030000}"/>
    <cellStyle name="Vírgula 5 2 2 4 3" xfId="889" xr:uid="{00000000-0005-0000-0000-000040030000}"/>
    <cellStyle name="Vírgula 5 2 2 5" xfId="636" xr:uid="{00000000-0005-0000-0000-000041030000}"/>
    <cellStyle name="Vírgula 5 2 2 5 2" xfId="637" xr:uid="{00000000-0005-0000-0000-000042030000}"/>
    <cellStyle name="Vírgula 5 2 2 5 3" xfId="890" xr:uid="{00000000-0005-0000-0000-000043030000}"/>
    <cellStyle name="Vírgula 5 2 2 6" xfId="638" xr:uid="{00000000-0005-0000-0000-000044030000}"/>
    <cellStyle name="Vírgula 5 2 2 6 2" xfId="639" xr:uid="{00000000-0005-0000-0000-000045030000}"/>
    <cellStyle name="Vírgula 5 2 2 6 3" xfId="980" xr:uid="{00000000-0005-0000-0000-000046030000}"/>
    <cellStyle name="Vírgula 5 2 2 7" xfId="640" xr:uid="{00000000-0005-0000-0000-000047030000}"/>
    <cellStyle name="Vírgula 5 2 2 7 2" xfId="641" xr:uid="{00000000-0005-0000-0000-000048030000}"/>
    <cellStyle name="Vírgula 5 2 2 7 3" xfId="1054" xr:uid="{00000000-0005-0000-0000-000049030000}"/>
    <cellStyle name="Vírgula 5 2 2 8" xfId="642" xr:uid="{00000000-0005-0000-0000-00004A030000}"/>
    <cellStyle name="Vírgula 5 2 2 9" xfId="619" xr:uid="{00000000-0005-0000-0000-00004B030000}"/>
    <cellStyle name="Vírgula 5 2 3" xfId="189" xr:uid="{00000000-0005-0000-0000-00004C030000}"/>
    <cellStyle name="Vírgula 5 2 3 2" xfId="644" xr:uid="{00000000-0005-0000-0000-00004D030000}"/>
    <cellStyle name="Vírgula 5 2 3 2 2" xfId="645" xr:uid="{00000000-0005-0000-0000-00004E030000}"/>
    <cellStyle name="Vírgula 5 2 3 2 3" xfId="892" xr:uid="{00000000-0005-0000-0000-00004F030000}"/>
    <cellStyle name="Vírgula 5 2 3 3" xfId="646" xr:uid="{00000000-0005-0000-0000-000050030000}"/>
    <cellStyle name="Vírgula 5 2 3 3 2" xfId="647" xr:uid="{00000000-0005-0000-0000-000051030000}"/>
    <cellStyle name="Vírgula 5 2 3 3 3" xfId="981" xr:uid="{00000000-0005-0000-0000-000052030000}"/>
    <cellStyle name="Vírgula 5 2 3 4" xfId="648" xr:uid="{00000000-0005-0000-0000-000053030000}"/>
    <cellStyle name="Vírgula 5 2 3 4 2" xfId="649" xr:uid="{00000000-0005-0000-0000-000054030000}"/>
    <cellStyle name="Vírgula 5 2 3 4 3" xfId="1057" xr:uid="{00000000-0005-0000-0000-000055030000}"/>
    <cellStyle name="Vírgula 5 2 3 5" xfId="650" xr:uid="{00000000-0005-0000-0000-000056030000}"/>
    <cellStyle name="Vírgula 5 2 3 6" xfId="643" xr:uid="{00000000-0005-0000-0000-000057030000}"/>
    <cellStyle name="Vírgula 5 2 3 7" xfId="891" xr:uid="{00000000-0005-0000-0000-000058030000}"/>
    <cellStyle name="Vírgula 5 2 4" xfId="651" xr:uid="{00000000-0005-0000-0000-000059030000}"/>
    <cellStyle name="Vírgula 5 2 4 2" xfId="652" xr:uid="{00000000-0005-0000-0000-00005A030000}"/>
    <cellStyle name="Vírgula 5 2 4 2 2" xfId="653" xr:uid="{00000000-0005-0000-0000-00005B030000}"/>
    <cellStyle name="Vírgula 5 2 4 2 3" xfId="982" xr:uid="{00000000-0005-0000-0000-00005C030000}"/>
    <cellStyle name="Vírgula 5 2 4 3" xfId="654" xr:uid="{00000000-0005-0000-0000-00005D030000}"/>
    <cellStyle name="Vírgula 5 2 4 3 2" xfId="655" xr:uid="{00000000-0005-0000-0000-00005E030000}"/>
    <cellStyle name="Vírgula 5 2 4 3 3" xfId="1058" xr:uid="{00000000-0005-0000-0000-00005F030000}"/>
    <cellStyle name="Vírgula 5 2 4 4" xfId="656" xr:uid="{00000000-0005-0000-0000-000060030000}"/>
    <cellStyle name="Vírgula 5 2 4 5" xfId="893" xr:uid="{00000000-0005-0000-0000-000061030000}"/>
    <cellStyle name="Vírgula 5 2 5" xfId="657" xr:uid="{00000000-0005-0000-0000-000062030000}"/>
    <cellStyle name="Vírgula 5 2 5 2" xfId="658" xr:uid="{00000000-0005-0000-0000-000063030000}"/>
    <cellStyle name="Vírgula 5 2 5 3" xfId="894" xr:uid="{00000000-0005-0000-0000-000064030000}"/>
    <cellStyle name="Vírgula 5 2 6" xfId="659" xr:uid="{00000000-0005-0000-0000-000065030000}"/>
    <cellStyle name="Vírgula 5 2 6 2" xfId="660" xr:uid="{00000000-0005-0000-0000-000066030000}"/>
    <cellStyle name="Vírgula 5 2 6 3" xfId="895" xr:uid="{00000000-0005-0000-0000-000067030000}"/>
    <cellStyle name="Vírgula 5 2 7" xfId="661" xr:uid="{00000000-0005-0000-0000-000068030000}"/>
    <cellStyle name="Vírgula 5 2 7 2" xfId="662" xr:uid="{00000000-0005-0000-0000-000069030000}"/>
    <cellStyle name="Vírgula 5 2 7 3" xfId="983" xr:uid="{00000000-0005-0000-0000-00006A030000}"/>
    <cellStyle name="Vírgula 5 2 8" xfId="663" xr:uid="{00000000-0005-0000-0000-00006B030000}"/>
    <cellStyle name="Vírgula 5 2 8 2" xfId="664" xr:uid="{00000000-0005-0000-0000-00006C030000}"/>
    <cellStyle name="Vírgula 5 2 8 3" xfId="1053" xr:uid="{00000000-0005-0000-0000-00006D030000}"/>
    <cellStyle name="Vírgula 5 2 9" xfId="665" xr:uid="{00000000-0005-0000-0000-00006E030000}"/>
    <cellStyle name="Vírgula 5 3" xfId="127" xr:uid="{00000000-0005-0000-0000-00006F030000}"/>
    <cellStyle name="Vírgula 5 3 10" xfId="896" xr:uid="{00000000-0005-0000-0000-000070030000}"/>
    <cellStyle name="Vírgula 5 3 2" xfId="194" xr:uid="{00000000-0005-0000-0000-000071030000}"/>
    <cellStyle name="Vírgula 5 3 2 2" xfId="668" xr:uid="{00000000-0005-0000-0000-000072030000}"/>
    <cellStyle name="Vírgula 5 3 2 2 2" xfId="669" xr:uid="{00000000-0005-0000-0000-000073030000}"/>
    <cellStyle name="Vírgula 5 3 2 2 3" xfId="898" xr:uid="{00000000-0005-0000-0000-000074030000}"/>
    <cellStyle name="Vírgula 5 3 2 3" xfId="670" xr:uid="{00000000-0005-0000-0000-000075030000}"/>
    <cellStyle name="Vírgula 5 3 2 3 2" xfId="671" xr:uid="{00000000-0005-0000-0000-000076030000}"/>
    <cellStyle name="Vírgula 5 3 2 3 3" xfId="984" xr:uid="{00000000-0005-0000-0000-000077030000}"/>
    <cellStyle name="Vírgula 5 3 2 4" xfId="672" xr:uid="{00000000-0005-0000-0000-000078030000}"/>
    <cellStyle name="Vírgula 5 3 2 4 2" xfId="673" xr:uid="{00000000-0005-0000-0000-000079030000}"/>
    <cellStyle name="Vírgula 5 3 2 4 3" xfId="1060" xr:uid="{00000000-0005-0000-0000-00007A030000}"/>
    <cellStyle name="Vírgula 5 3 2 5" xfId="674" xr:uid="{00000000-0005-0000-0000-00007B030000}"/>
    <cellStyle name="Vírgula 5 3 2 6" xfId="667" xr:uid="{00000000-0005-0000-0000-00007C030000}"/>
    <cellStyle name="Vírgula 5 3 2 7" xfId="897" xr:uid="{00000000-0005-0000-0000-00007D030000}"/>
    <cellStyle name="Vírgula 5 3 3" xfId="675" xr:uid="{00000000-0005-0000-0000-00007E030000}"/>
    <cellStyle name="Vírgula 5 3 3 2" xfId="676" xr:uid="{00000000-0005-0000-0000-00007F030000}"/>
    <cellStyle name="Vírgula 5 3 3 2 2" xfId="677" xr:uid="{00000000-0005-0000-0000-000080030000}"/>
    <cellStyle name="Vírgula 5 3 3 2 3" xfId="985" xr:uid="{00000000-0005-0000-0000-000081030000}"/>
    <cellStyle name="Vírgula 5 3 3 3" xfId="678" xr:uid="{00000000-0005-0000-0000-000082030000}"/>
    <cellStyle name="Vírgula 5 3 3 3 2" xfId="679" xr:uid="{00000000-0005-0000-0000-000083030000}"/>
    <cellStyle name="Vírgula 5 3 3 3 3" xfId="1061" xr:uid="{00000000-0005-0000-0000-000084030000}"/>
    <cellStyle name="Vírgula 5 3 3 4" xfId="680" xr:uid="{00000000-0005-0000-0000-000085030000}"/>
    <cellStyle name="Vírgula 5 3 3 5" xfId="899" xr:uid="{00000000-0005-0000-0000-000086030000}"/>
    <cellStyle name="Vírgula 5 3 4" xfId="681" xr:uid="{00000000-0005-0000-0000-000087030000}"/>
    <cellStyle name="Vírgula 5 3 4 2" xfId="682" xr:uid="{00000000-0005-0000-0000-000088030000}"/>
    <cellStyle name="Vírgula 5 3 4 3" xfId="900" xr:uid="{00000000-0005-0000-0000-000089030000}"/>
    <cellStyle name="Vírgula 5 3 5" xfId="683" xr:uid="{00000000-0005-0000-0000-00008A030000}"/>
    <cellStyle name="Vírgula 5 3 5 2" xfId="684" xr:uid="{00000000-0005-0000-0000-00008B030000}"/>
    <cellStyle name="Vírgula 5 3 5 3" xfId="901" xr:uid="{00000000-0005-0000-0000-00008C030000}"/>
    <cellStyle name="Vírgula 5 3 6" xfId="685" xr:uid="{00000000-0005-0000-0000-00008D030000}"/>
    <cellStyle name="Vírgula 5 3 6 2" xfId="686" xr:uid="{00000000-0005-0000-0000-00008E030000}"/>
    <cellStyle name="Vírgula 5 3 6 3" xfId="986" xr:uid="{00000000-0005-0000-0000-00008F030000}"/>
    <cellStyle name="Vírgula 5 3 7" xfId="687" xr:uid="{00000000-0005-0000-0000-000090030000}"/>
    <cellStyle name="Vírgula 5 3 7 2" xfId="688" xr:uid="{00000000-0005-0000-0000-000091030000}"/>
    <cellStyle name="Vírgula 5 3 7 3" xfId="1059" xr:uid="{00000000-0005-0000-0000-000092030000}"/>
    <cellStyle name="Vírgula 5 3 8" xfId="689" xr:uid="{00000000-0005-0000-0000-000093030000}"/>
    <cellStyle name="Vírgula 5 3 9" xfId="666" xr:uid="{00000000-0005-0000-0000-000094030000}"/>
    <cellStyle name="Vírgula 5 4" xfId="174" xr:uid="{00000000-0005-0000-0000-000095030000}"/>
    <cellStyle name="Vírgula 5 4 2" xfId="213" xr:uid="{00000000-0005-0000-0000-000096030000}"/>
    <cellStyle name="Vírgula 5 4 2 2" xfId="692" xr:uid="{00000000-0005-0000-0000-000097030000}"/>
    <cellStyle name="Vírgula 5 4 2 2 2" xfId="693" xr:uid="{00000000-0005-0000-0000-000098030000}"/>
    <cellStyle name="Vírgula 5 4 2 2 3" xfId="987" xr:uid="{00000000-0005-0000-0000-000099030000}"/>
    <cellStyle name="Vírgula 5 4 2 3" xfId="694" xr:uid="{00000000-0005-0000-0000-00009A030000}"/>
    <cellStyle name="Vírgula 5 4 2 3 2" xfId="695" xr:uid="{00000000-0005-0000-0000-00009B030000}"/>
    <cellStyle name="Vírgula 5 4 2 3 3" xfId="1063" xr:uid="{00000000-0005-0000-0000-00009C030000}"/>
    <cellStyle name="Vírgula 5 4 2 4" xfId="696" xr:uid="{00000000-0005-0000-0000-00009D030000}"/>
    <cellStyle name="Vírgula 5 4 2 5" xfId="691" xr:uid="{00000000-0005-0000-0000-00009E030000}"/>
    <cellStyle name="Vírgula 5 4 2 6" xfId="903" xr:uid="{00000000-0005-0000-0000-00009F030000}"/>
    <cellStyle name="Vírgula 5 4 3" xfId="697" xr:uid="{00000000-0005-0000-0000-0000A0030000}"/>
    <cellStyle name="Vírgula 5 4 3 2" xfId="698" xr:uid="{00000000-0005-0000-0000-0000A1030000}"/>
    <cellStyle name="Vírgula 5 4 3 3" xfId="904" xr:uid="{00000000-0005-0000-0000-0000A2030000}"/>
    <cellStyle name="Vírgula 5 4 4" xfId="699" xr:uid="{00000000-0005-0000-0000-0000A3030000}"/>
    <cellStyle name="Vírgula 5 4 4 2" xfId="700" xr:uid="{00000000-0005-0000-0000-0000A4030000}"/>
    <cellStyle name="Vírgula 5 4 4 3" xfId="988" xr:uid="{00000000-0005-0000-0000-0000A5030000}"/>
    <cellStyle name="Vírgula 5 4 5" xfId="701" xr:uid="{00000000-0005-0000-0000-0000A6030000}"/>
    <cellStyle name="Vírgula 5 4 5 2" xfId="702" xr:uid="{00000000-0005-0000-0000-0000A7030000}"/>
    <cellStyle name="Vírgula 5 4 5 3" xfId="1062" xr:uid="{00000000-0005-0000-0000-0000A8030000}"/>
    <cellStyle name="Vírgula 5 4 6" xfId="703" xr:uid="{00000000-0005-0000-0000-0000A9030000}"/>
    <cellStyle name="Vírgula 5 4 7" xfId="690" xr:uid="{00000000-0005-0000-0000-0000AA030000}"/>
    <cellStyle name="Vírgula 5 4 8" xfId="902" xr:uid="{00000000-0005-0000-0000-0000AB030000}"/>
    <cellStyle name="Vírgula 5 5" xfId="185" xr:uid="{00000000-0005-0000-0000-0000AC030000}"/>
    <cellStyle name="Vírgula 5 5 2" xfId="705" xr:uid="{00000000-0005-0000-0000-0000AD030000}"/>
    <cellStyle name="Vírgula 5 5 2 2" xfId="706" xr:uid="{00000000-0005-0000-0000-0000AE030000}"/>
    <cellStyle name="Vírgula 5 5 2 3" xfId="906" xr:uid="{00000000-0005-0000-0000-0000AF030000}"/>
    <cellStyle name="Vírgula 5 5 3" xfId="707" xr:uid="{00000000-0005-0000-0000-0000B0030000}"/>
    <cellStyle name="Vírgula 5 5 3 2" xfId="708" xr:uid="{00000000-0005-0000-0000-0000B1030000}"/>
    <cellStyle name="Vírgula 5 5 3 3" xfId="989" xr:uid="{00000000-0005-0000-0000-0000B2030000}"/>
    <cellStyle name="Vírgula 5 5 4" xfId="709" xr:uid="{00000000-0005-0000-0000-0000B3030000}"/>
    <cellStyle name="Vírgula 5 5 4 2" xfId="710" xr:uid="{00000000-0005-0000-0000-0000B4030000}"/>
    <cellStyle name="Vírgula 5 5 4 3" xfId="1064" xr:uid="{00000000-0005-0000-0000-0000B5030000}"/>
    <cellStyle name="Vírgula 5 5 5" xfId="711" xr:uid="{00000000-0005-0000-0000-0000B6030000}"/>
    <cellStyle name="Vírgula 5 5 6" xfId="704" xr:uid="{00000000-0005-0000-0000-0000B7030000}"/>
    <cellStyle name="Vírgula 5 5 7" xfId="905" xr:uid="{00000000-0005-0000-0000-0000B8030000}"/>
    <cellStyle name="Vírgula 5 6" xfId="712" xr:uid="{00000000-0005-0000-0000-0000B9030000}"/>
    <cellStyle name="Vírgula 5 6 2" xfId="713" xr:uid="{00000000-0005-0000-0000-0000BA030000}"/>
    <cellStyle name="Vírgula 5 6 2 2" xfId="714" xr:uid="{00000000-0005-0000-0000-0000BB030000}"/>
    <cellStyle name="Vírgula 5 6 2 3" xfId="908" xr:uid="{00000000-0005-0000-0000-0000BC030000}"/>
    <cellStyle name="Vírgula 5 6 3" xfId="715" xr:uid="{00000000-0005-0000-0000-0000BD030000}"/>
    <cellStyle name="Vírgula 5 6 3 2" xfId="716" xr:uid="{00000000-0005-0000-0000-0000BE030000}"/>
    <cellStyle name="Vírgula 5 6 3 3" xfId="990" xr:uid="{00000000-0005-0000-0000-0000BF030000}"/>
    <cellStyle name="Vírgula 5 6 4" xfId="717" xr:uid="{00000000-0005-0000-0000-0000C0030000}"/>
    <cellStyle name="Vírgula 5 6 4 2" xfId="718" xr:uid="{00000000-0005-0000-0000-0000C1030000}"/>
    <cellStyle name="Vírgula 5 6 4 3" xfId="1065" xr:uid="{00000000-0005-0000-0000-0000C2030000}"/>
    <cellStyle name="Vírgula 5 6 5" xfId="719" xr:uid="{00000000-0005-0000-0000-0000C3030000}"/>
    <cellStyle name="Vírgula 5 6 6" xfId="907" xr:uid="{00000000-0005-0000-0000-0000C4030000}"/>
    <cellStyle name="Vírgula 5 7" xfId="720" xr:uid="{00000000-0005-0000-0000-0000C5030000}"/>
    <cellStyle name="Vírgula 5 7 2" xfId="721" xr:uid="{00000000-0005-0000-0000-0000C6030000}"/>
    <cellStyle name="Vírgula 5 7 3" xfId="909" xr:uid="{00000000-0005-0000-0000-0000C7030000}"/>
    <cellStyle name="Vírgula 5 8" xfId="722" xr:uid="{00000000-0005-0000-0000-0000C8030000}"/>
    <cellStyle name="Vírgula 5 8 2" xfId="723" xr:uid="{00000000-0005-0000-0000-0000C9030000}"/>
    <cellStyle name="Vírgula 5 8 3" xfId="910" xr:uid="{00000000-0005-0000-0000-0000CA030000}"/>
    <cellStyle name="Vírgula 5 9" xfId="724" xr:uid="{00000000-0005-0000-0000-0000CB030000}"/>
    <cellStyle name="Vírgula 5 9 2" xfId="725" xr:uid="{00000000-0005-0000-0000-0000CC030000}"/>
    <cellStyle name="Vírgula 5 9 3" xfId="991" xr:uid="{00000000-0005-0000-0000-0000CD030000}"/>
    <cellStyle name="Vírgula 6" xfId="77" xr:uid="{00000000-0005-0000-0000-0000CE030000}"/>
    <cellStyle name="Vírgula 6 10" xfId="726" xr:uid="{00000000-0005-0000-0000-0000CF030000}"/>
    <cellStyle name="Vírgula 6 11" xfId="911" xr:uid="{00000000-0005-0000-0000-0000D0030000}"/>
    <cellStyle name="Vírgula 6 2" xfId="129" xr:uid="{00000000-0005-0000-0000-0000D1030000}"/>
    <cellStyle name="Vírgula 6 2 10" xfId="912" xr:uid="{00000000-0005-0000-0000-0000D2030000}"/>
    <cellStyle name="Vírgula 6 2 2" xfId="196" xr:uid="{00000000-0005-0000-0000-0000D3030000}"/>
    <cellStyle name="Vírgula 6 2 2 2" xfId="729" xr:uid="{00000000-0005-0000-0000-0000D4030000}"/>
    <cellStyle name="Vírgula 6 2 2 2 2" xfId="730" xr:uid="{00000000-0005-0000-0000-0000D5030000}"/>
    <cellStyle name="Vírgula 6 2 2 2 3" xfId="914" xr:uid="{00000000-0005-0000-0000-0000D6030000}"/>
    <cellStyle name="Vírgula 6 2 2 3" xfId="731" xr:uid="{00000000-0005-0000-0000-0000D7030000}"/>
    <cellStyle name="Vírgula 6 2 2 3 2" xfId="732" xr:uid="{00000000-0005-0000-0000-0000D8030000}"/>
    <cellStyle name="Vírgula 6 2 2 3 3" xfId="992" xr:uid="{00000000-0005-0000-0000-0000D9030000}"/>
    <cellStyle name="Vírgula 6 2 2 4" xfId="733" xr:uid="{00000000-0005-0000-0000-0000DA030000}"/>
    <cellStyle name="Vírgula 6 2 2 4 2" xfId="734" xr:uid="{00000000-0005-0000-0000-0000DB030000}"/>
    <cellStyle name="Vírgula 6 2 2 4 3" xfId="1068" xr:uid="{00000000-0005-0000-0000-0000DC030000}"/>
    <cellStyle name="Vírgula 6 2 2 5" xfId="735" xr:uid="{00000000-0005-0000-0000-0000DD030000}"/>
    <cellStyle name="Vírgula 6 2 2 6" xfId="728" xr:uid="{00000000-0005-0000-0000-0000DE030000}"/>
    <cellStyle name="Vírgula 6 2 2 7" xfId="913" xr:uid="{00000000-0005-0000-0000-0000DF030000}"/>
    <cellStyle name="Vírgula 6 2 3" xfId="736" xr:uid="{00000000-0005-0000-0000-0000E0030000}"/>
    <cellStyle name="Vírgula 6 2 3 2" xfId="737" xr:uid="{00000000-0005-0000-0000-0000E1030000}"/>
    <cellStyle name="Vírgula 6 2 3 2 2" xfId="738" xr:uid="{00000000-0005-0000-0000-0000E2030000}"/>
    <cellStyle name="Vírgula 6 2 3 2 3" xfId="993" xr:uid="{00000000-0005-0000-0000-0000E3030000}"/>
    <cellStyle name="Vírgula 6 2 3 3" xfId="739" xr:uid="{00000000-0005-0000-0000-0000E4030000}"/>
    <cellStyle name="Vírgula 6 2 3 3 2" xfId="740" xr:uid="{00000000-0005-0000-0000-0000E5030000}"/>
    <cellStyle name="Vírgula 6 2 3 3 3" xfId="1069" xr:uid="{00000000-0005-0000-0000-0000E6030000}"/>
    <cellStyle name="Vírgula 6 2 3 4" xfId="741" xr:uid="{00000000-0005-0000-0000-0000E7030000}"/>
    <cellStyle name="Vírgula 6 2 3 5" xfId="915" xr:uid="{00000000-0005-0000-0000-0000E8030000}"/>
    <cellStyle name="Vírgula 6 2 4" xfId="742" xr:uid="{00000000-0005-0000-0000-0000E9030000}"/>
    <cellStyle name="Vírgula 6 2 4 2" xfId="743" xr:uid="{00000000-0005-0000-0000-0000EA030000}"/>
    <cellStyle name="Vírgula 6 2 4 3" xfId="916" xr:uid="{00000000-0005-0000-0000-0000EB030000}"/>
    <cellStyle name="Vírgula 6 2 5" xfId="744" xr:uid="{00000000-0005-0000-0000-0000EC030000}"/>
    <cellStyle name="Vírgula 6 2 5 2" xfId="745" xr:uid="{00000000-0005-0000-0000-0000ED030000}"/>
    <cellStyle name="Vírgula 6 2 5 3" xfId="917" xr:uid="{00000000-0005-0000-0000-0000EE030000}"/>
    <cellStyle name="Vírgula 6 2 6" xfId="746" xr:uid="{00000000-0005-0000-0000-0000EF030000}"/>
    <cellStyle name="Vírgula 6 2 6 2" xfId="747" xr:uid="{00000000-0005-0000-0000-0000F0030000}"/>
    <cellStyle name="Vírgula 6 2 6 3" xfId="994" xr:uid="{00000000-0005-0000-0000-0000F1030000}"/>
    <cellStyle name="Vírgula 6 2 7" xfId="748" xr:uid="{00000000-0005-0000-0000-0000F2030000}"/>
    <cellStyle name="Vírgula 6 2 7 2" xfId="749" xr:uid="{00000000-0005-0000-0000-0000F3030000}"/>
    <cellStyle name="Vírgula 6 2 7 3" xfId="1067" xr:uid="{00000000-0005-0000-0000-0000F4030000}"/>
    <cellStyle name="Vírgula 6 2 8" xfId="750" xr:uid="{00000000-0005-0000-0000-0000F5030000}"/>
    <cellStyle name="Vírgula 6 2 9" xfId="727" xr:uid="{00000000-0005-0000-0000-0000F6030000}"/>
    <cellStyle name="Vírgula 6 3" xfId="187" xr:uid="{00000000-0005-0000-0000-0000F7030000}"/>
    <cellStyle name="Vírgula 6 3 2" xfId="752" xr:uid="{00000000-0005-0000-0000-0000F8030000}"/>
    <cellStyle name="Vírgula 6 3 2 2" xfId="753" xr:uid="{00000000-0005-0000-0000-0000F9030000}"/>
    <cellStyle name="Vírgula 6 3 2 3" xfId="919" xr:uid="{00000000-0005-0000-0000-0000FA030000}"/>
    <cellStyle name="Vírgula 6 3 3" xfId="754" xr:uid="{00000000-0005-0000-0000-0000FB030000}"/>
    <cellStyle name="Vírgula 6 3 3 2" xfId="755" xr:uid="{00000000-0005-0000-0000-0000FC030000}"/>
    <cellStyle name="Vírgula 6 3 3 3" xfId="995" xr:uid="{00000000-0005-0000-0000-0000FD030000}"/>
    <cellStyle name="Vírgula 6 3 4" xfId="756" xr:uid="{00000000-0005-0000-0000-0000FE030000}"/>
    <cellStyle name="Vírgula 6 3 4 2" xfId="757" xr:uid="{00000000-0005-0000-0000-0000FF030000}"/>
    <cellStyle name="Vírgula 6 3 4 3" xfId="1070" xr:uid="{00000000-0005-0000-0000-000000040000}"/>
    <cellStyle name="Vírgula 6 3 5" xfId="758" xr:uid="{00000000-0005-0000-0000-000001040000}"/>
    <cellStyle name="Vírgula 6 3 6" xfId="751" xr:uid="{00000000-0005-0000-0000-000002040000}"/>
    <cellStyle name="Vírgula 6 3 7" xfId="918" xr:uid="{00000000-0005-0000-0000-000003040000}"/>
    <cellStyle name="Vírgula 6 4" xfId="759" xr:uid="{00000000-0005-0000-0000-000004040000}"/>
    <cellStyle name="Vírgula 6 4 2" xfId="760" xr:uid="{00000000-0005-0000-0000-000005040000}"/>
    <cellStyle name="Vírgula 6 4 2 2" xfId="761" xr:uid="{00000000-0005-0000-0000-000006040000}"/>
    <cellStyle name="Vírgula 6 4 2 3" xfId="996" xr:uid="{00000000-0005-0000-0000-000007040000}"/>
    <cellStyle name="Vírgula 6 4 3" xfId="762" xr:uid="{00000000-0005-0000-0000-000008040000}"/>
    <cellStyle name="Vírgula 6 4 3 2" xfId="763" xr:uid="{00000000-0005-0000-0000-000009040000}"/>
    <cellStyle name="Vírgula 6 4 3 3" xfId="1071" xr:uid="{00000000-0005-0000-0000-00000A040000}"/>
    <cellStyle name="Vírgula 6 4 4" xfId="764" xr:uid="{00000000-0005-0000-0000-00000B040000}"/>
    <cellStyle name="Vírgula 6 4 5" xfId="920" xr:uid="{00000000-0005-0000-0000-00000C040000}"/>
    <cellStyle name="Vírgula 6 5" xfId="765" xr:uid="{00000000-0005-0000-0000-00000D040000}"/>
    <cellStyle name="Vírgula 6 5 2" xfId="766" xr:uid="{00000000-0005-0000-0000-00000E040000}"/>
    <cellStyle name="Vírgula 6 5 3" xfId="921" xr:uid="{00000000-0005-0000-0000-00000F040000}"/>
    <cellStyle name="Vírgula 6 6" xfId="767" xr:uid="{00000000-0005-0000-0000-000010040000}"/>
    <cellStyle name="Vírgula 6 6 2" xfId="768" xr:uid="{00000000-0005-0000-0000-000011040000}"/>
    <cellStyle name="Vírgula 6 6 3" xfId="922" xr:uid="{00000000-0005-0000-0000-000012040000}"/>
    <cellStyle name="Vírgula 6 7" xfId="769" xr:uid="{00000000-0005-0000-0000-000013040000}"/>
    <cellStyle name="Vírgula 6 7 2" xfId="770" xr:uid="{00000000-0005-0000-0000-000014040000}"/>
    <cellStyle name="Vírgula 6 7 3" xfId="997" xr:uid="{00000000-0005-0000-0000-000015040000}"/>
    <cellStyle name="Vírgula 6 8" xfId="771" xr:uid="{00000000-0005-0000-0000-000016040000}"/>
    <cellStyle name="Vírgula 6 8 2" xfId="772" xr:uid="{00000000-0005-0000-0000-000017040000}"/>
    <cellStyle name="Vírgula 6 8 3" xfId="1066" xr:uid="{00000000-0005-0000-0000-000018040000}"/>
    <cellStyle name="Vírgula 6 9" xfId="773" xr:uid="{00000000-0005-0000-0000-000019040000}"/>
    <cellStyle name="Vírgula 7" xfId="131" xr:uid="{00000000-0005-0000-0000-00001A040000}"/>
    <cellStyle name="Vírgula 7 2" xfId="198" xr:uid="{00000000-0005-0000-0000-00001B040000}"/>
    <cellStyle name="Vírgula 7 2 2" xfId="776" xr:uid="{00000000-0005-0000-0000-00001C040000}"/>
    <cellStyle name="Vírgula 7 2 2 2" xfId="777" xr:uid="{00000000-0005-0000-0000-00001D040000}"/>
    <cellStyle name="Vírgula 7 2 2 3" xfId="998" xr:uid="{00000000-0005-0000-0000-00001E040000}"/>
    <cellStyle name="Vírgula 7 2 3" xfId="778" xr:uid="{00000000-0005-0000-0000-00001F040000}"/>
    <cellStyle name="Vírgula 7 2 3 2" xfId="779" xr:uid="{00000000-0005-0000-0000-000020040000}"/>
    <cellStyle name="Vírgula 7 2 3 3" xfId="1073" xr:uid="{00000000-0005-0000-0000-000021040000}"/>
    <cellStyle name="Vírgula 7 2 4" xfId="780" xr:uid="{00000000-0005-0000-0000-000022040000}"/>
    <cellStyle name="Vírgula 7 2 5" xfId="775" xr:uid="{00000000-0005-0000-0000-000023040000}"/>
    <cellStyle name="Vírgula 7 2 6" xfId="924" xr:uid="{00000000-0005-0000-0000-000024040000}"/>
    <cellStyle name="Vírgula 7 3" xfId="781" xr:uid="{00000000-0005-0000-0000-000025040000}"/>
    <cellStyle name="Vírgula 7 3 2" xfId="782" xr:uid="{00000000-0005-0000-0000-000026040000}"/>
    <cellStyle name="Vírgula 7 3 3" xfId="925" xr:uid="{00000000-0005-0000-0000-000027040000}"/>
    <cellStyle name="Vírgula 7 4" xfId="783" xr:uid="{00000000-0005-0000-0000-000028040000}"/>
    <cellStyle name="Vírgula 7 4 2" xfId="784" xr:uid="{00000000-0005-0000-0000-000029040000}"/>
    <cellStyle name="Vírgula 7 4 3" xfId="999" xr:uid="{00000000-0005-0000-0000-00002A040000}"/>
    <cellStyle name="Vírgula 7 5" xfId="785" xr:uid="{00000000-0005-0000-0000-00002B040000}"/>
    <cellStyle name="Vírgula 7 5 2" xfId="786" xr:uid="{00000000-0005-0000-0000-00002C040000}"/>
    <cellStyle name="Vírgula 7 5 3" xfId="1072" xr:uid="{00000000-0005-0000-0000-00002D040000}"/>
    <cellStyle name="Vírgula 7 6" xfId="787" xr:uid="{00000000-0005-0000-0000-00002E040000}"/>
    <cellStyle name="Vírgula 7 7" xfId="774" xr:uid="{00000000-0005-0000-0000-00002F040000}"/>
    <cellStyle name="Vírgula 7 8" xfId="923" xr:uid="{00000000-0005-0000-0000-000030040000}"/>
    <cellStyle name="Vírgula 8" xfId="791" xr:uid="{00000000-0005-0000-0000-000031040000}"/>
  </cellStyles>
  <dxfs count="0"/>
  <tableStyles count="0" defaultTableStyle="TableStyleMedium2" defaultPivotStyle="PivotStyleLight16"/>
  <colors>
    <mruColors>
      <color rgb="FFE52DE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NDESLU01/Local%20Settings/Temporary%20Internet%20Files/OLK2/Instru&#231;&#227;o%20de%20formatos%20Total%20Store_Continua&#231;&#227;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ados"/>
      <sheetName val="Clientes"/>
      <sheetName val="Usuário_Relatório"/>
      <sheetName val="Panilha de Solicitaçã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T915"/>
  <sheetViews>
    <sheetView showGridLines="0" tabSelected="1" zoomScale="95" zoomScaleNormal="95" workbookViewId="0">
      <selection activeCell="A7" sqref="A7:E7"/>
    </sheetView>
  </sheetViews>
  <sheetFormatPr defaultRowHeight="24.95" customHeight="1" x14ac:dyDescent="0.2"/>
  <cols>
    <col min="1" max="1" width="8.28515625" style="31" customWidth="1"/>
    <col min="2" max="2" width="8.140625" style="32" customWidth="1"/>
    <col min="3" max="3" width="21.85546875" style="32" customWidth="1"/>
    <col min="4" max="4" width="77.7109375" style="33" customWidth="1"/>
    <col min="5" max="5" width="8" style="32" customWidth="1"/>
    <col min="6" max="6" width="22.42578125" style="34" customWidth="1"/>
    <col min="7" max="7" width="11" style="34" customWidth="1"/>
    <col min="8" max="8" width="10.5703125" style="34" customWidth="1"/>
    <col min="9" max="9" width="14.85546875" style="34" customWidth="1"/>
    <col min="10" max="10" width="15" style="12" customWidth="1"/>
    <col min="11" max="11" width="15.5703125" style="12" customWidth="1"/>
    <col min="12" max="12" width="9.85546875" style="12" customWidth="1"/>
    <col min="13" max="13" width="13" style="12" customWidth="1"/>
    <col min="14" max="14" width="14.28515625" style="12" customWidth="1"/>
    <col min="15" max="15" width="13.140625" style="35" customWidth="1"/>
    <col min="16" max="16" width="13.140625" style="12" customWidth="1"/>
    <col min="17" max="18" width="11.42578125" style="12" customWidth="1"/>
    <col min="19" max="19" width="15.5703125" style="12" customWidth="1"/>
    <col min="20" max="20" width="29.7109375" style="12" customWidth="1"/>
    <col min="21" max="16384" width="9.140625" style="12"/>
  </cols>
  <sheetData>
    <row r="1" spans="1:20" s="37" customFormat="1" ht="54" customHeight="1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</row>
    <row r="2" spans="1:20" ht="24.95" customHeight="1" x14ac:dyDescent="0.2">
      <c r="A2" s="1">
        <v>1</v>
      </c>
      <c r="B2" s="4">
        <v>1</v>
      </c>
      <c r="C2" s="5" t="s">
        <v>19</v>
      </c>
      <c r="D2" s="6" t="s">
        <v>20</v>
      </c>
      <c r="E2" s="7" t="s">
        <v>21</v>
      </c>
      <c r="F2" s="8">
        <v>74751000000</v>
      </c>
      <c r="G2" s="9">
        <v>721</v>
      </c>
      <c r="H2" s="9" t="s">
        <v>22</v>
      </c>
      <c r="I2" s="9">
        <v>2107971</v>
      </c>
      <c r="J2" s="10">
        <v>95667</v>
      </c>
      <c r="K2" s="11" t="s">
        <v>22</v>
      </c>
      <c r="L2" s="11">
        <f t="shared" ref="L2:L65" si="0">F2/I2</f>
        <v>35461.11402860855</v>
      </c>
      <c r="M2" s="10">
        <f t="shared" ref="M2:M65" si="1">F2/J2</f>
        <v>781366.61544733297</v>
      </c>
      <c r="N2" s="10" t="s">
        <v>22</v>
      </c>
      <c r="O2" s="10">
        <f t="shared" ref="O2:O65" si="2">(J2/I2)*100</f>
        <v>4.5383451669875914</v>
      </c>
      <c r="P2" s="10" t="s">
        <v>22</v>
      </c>
      <c r="Q2" s="10" t="s">
        <v>22</v>
      </c>
      <c r="R2" s="10">
        <f t="shared" ref="R2:R65" si="3">I2/G2</f>
        <v>2923.6768377253816</v>
      </c>
      <c r="S2" s="10">
        <f t="shared" ref="S2:S65" si="4">F2/G2</f>
        <v>103676837.72538142</v>
      </c>
    </row>
    <row r="3" spans="1:20" ht="24.95" customHeight="1" x14ac:dyDescent="0.2">
      <c r="A3" s="1">
        <v>2</v>
      </c>
      <c r="B3" s="4" t="s">
        <v>23</v>
      </c>
      <c r="C3" s="5" t="s">
        <v>24</v>
      </c>
      <c r="D3" s="6" t="s">
        <v>25</v>
      </c>
      <c r="E3" s="7" t="s">
        <v>21</v>
      </c>
      <c r="F3" s="8">
        <v>39400000000</v>
      </c>
      <c r="G3" s="9">
        <v>184</v>
      </c>
      <c r="H3" s="9" t="s">
        <v>22</v>
      </c>
      <c r="I3" s="9">
        <v>809000</v>
      </c>
      <c r="J3" s="10">
        <v>50000</v>
      </c>
      <c r="K3" s="11" t="s">
        <v>22</v>
      </c>
      <c r="L3" s="11">
        <f t="shared" si="0"/>
        <v>48702.101359703338</v>
      </c>
      <c r="M3" s="10">
        <f t="shared" si="1"/>
        <v>788000</v>
      </c>
      <c r="N3" s="10" t="s">
        <v>22</v>
      </c>
      <c r="O3" s="10">
        <f t="shared" si="2"/>
        <v>6.1804697156983934</v>
      </c>
      <c r="P3" s="10" t="s">
        <v>22</v>
      </c>
      <c r="Q3" s="10" t="s">
        <v>22</v>
      </c>
      <c r="R3" s="10">
        <f t="shared" si="3"/>
        <v>4396.739130434783</v>
      </c>
      <c r="S3" s="10">
        <f t="shared" si="4"/>
        <v>214130434.78260869</v>
      </c>
      <c r="T3" s="13"/>
    </row>
    <row r="4" spans="1:20" ht="24.95" customHeight="1" x14ac:dyDescent="0.2">
      <c r="A4" s="1">
        <v>3</v>
      </c>
      <c r="B4" s="4">
        <v>2</v>
      </c>
      <c r="C4" s="5" t="s">
        <v>26</v>
      </c>
      <c r="D4" s="6" t="s">
        <v>27</v>
      </c>
      <c r="E4" s="7" t="s">
        <v>21</v>
      </c>
      <c r="F4" s="8">
        <v>31063000000</v>
      </c>
      <c r="G4" s="9">
        <v>873</v>
      </c>
      <c r="H4" s="9" t="s">
        <v>22</v>
      </c>
      <c r="I4" s="9">
        <v>1194223</v>
      </c>
      <c r="J4" s="10">
        <v>55750</v>
      </c>
      <c r="K4" s="10" t="s">
        <v>22</v>
      </c>
      <c r="L4" s="11">
        <f t="shared" si="0"/>
        <v>26011.054886733884</v>
      </c>
      <c r="M4" s="10">
        <f t="shared" si="1"/>
        <v>557183.85650224215</v>
      </c>
      <c r="N4" s="10" t="s">
        <v>22</v>
      </c>
      <c r="O4" s="10">
        <f t="shared" si="2"/>
        <v>4.6683073429334385</v>
      </c>
      <c r="P4" s="10" t="s">
        <v>22</v>
      </c>
      <c r="Q4" s="10" t="s">
        <v>22</v>
      </c>
      <c r="R4" s="10">
        <f t="shared" si="3"/>
        <v>1367.9530355097365</v>
      </c>
      <c r="S4" s="10">
        <f t="shared" si="4"/>
        <v>35581901.489117987</v>
      </c>
    </row>
    <row r="5" spans="1:20" ht="24.95" customHeight="1" x14ac:dyDescent="0.2">
      <c r="A5" s="1">
        <v>4</v>
      </c>
      <c r="B5" s="4" t="s">
        <v>23</v>
      </c>
      <c r="C5" s="5" t="s">
        <v>28</v>
      </c>
      <c r="D5" s="6" t="s">
        <v>29</v>
      </c>
      <c r="E5" s="7" t="s">
        <v>30</v>
      </c>
      <c r="F5" s="8">
        <v>14352809355</v>
      </c>
      <c r="G5" s="9">
        <v>159</v>
      </c>
      <c r="H5" s="9">
        <v>2014</v>
      </c>
      <c r="I5" s="9">
        <v>328316</v>
      </c>
      <c r="J5" s="10">
        <v>36108</v>
      </c>
      <c r="K5" s="11">
        <f t="shared" ref="K5:K68" si="5">F5/H5</f>
        <v>7126519.0441906657</v>
      </c>
      <c r="L5" s="11">
        <f t="shared" si="0"/>
        <v>43716.448040911804</v>
      </c>
      <c r="M5" s="10">
        <f t="shared" si="1"/>
        <v>397496.65877367894</v>
      </c>
      <c r="N5" s="10">
        <f t="shared" ref="N5:N68" si="6">J5/H5</f>
        <v>17.928500496524329</v>
      </c>
      <c r="O5" s="10">
        <f t="shared" si="2"/>
        <v>10.997941008053216</v>
      </c>
      <c r="P5" s="10">
        <f t="shared" ref="P5:Q68" si="7">H5/G5</f>
        <v>12.666666666666666</v>
      </c>
      <c r="Q5" s="10">
        <f t="shared" si="7"/>
        <v>163.01688182720955</v>
      </c>
      <c r="R5" s="10">
        <f t="shared" si="3"/>
        <v>2064.8805031446541</v>
      </c>
      <c r="S5" s="10">
        <f t="shared" si="4"/>
        <v>90269241.226415098</v>
      </c>
    </row>
    <row r="6" spans="1:20" ht="24.95" customHeight="1" x14ac:dyDescent="0.2">
      <c r="A6" s="1">
        <v>5</v>
      </c>
      <c r="B6" s="4">
        <v>3</v>
      </c>
      <c r="C6" s="5" t="s">
        <v>31</v>
      </c>
      <c r="D6" s="6" t="s">
        <v>32</v>
      </c>
      <c r="E6" s="7" t="s">
        <v>21</v>
      </c>
      <c r="F6" s="8">
        <v>9403007296</v>
      </c>
      <c r="G6" s="9">
        <v>201</v>
      </c>
      <c r="H6" s="9">
        <v>2209</v>
      </c>
      <c r="I6" s="9">
        <v>527370</v>
      </c>
      <c r="J6" s="10">
        <v>23015</v>
      </c>
      <c r="K6" s="11">
        <f t="shared" si="5"/>
        <v>4256680.5323675871</v>
      </c>
      <c r="L6" s="11">
        <f t="shared" si="0"/>
        <v>17830.000371655573</v>
      </c>
      <c r="M6" s="10">
        <f t="shared" si="1"/>
        <v>408559.95203128393</v>
      </c>
      <c r="N6" s="10">
        <f t="shared" si="6"/>
        <v>10.418741511996378</v>
      </c>
      <c r="O6" s="10">
        <f t="shared" si="2"/>
        <v>4.3641086902933424</v>
      </c>
      <c r="P6" s="10">
        <f t="shared" si="7"/>
        <v>10.990049751243781</v>
      </c>
      <c r="Q6" s="10">
        <f t="shared" si="7"/>
        <v>238.73698506111361</v>
      </c>
      <c r="R6" s="10">
        <f t="shared" si="3"/>
        <v>2623.7313432835822</v>
      </c>
      <c r="S6" s="10">
        <f t="shared" si="4"/>
        <v>46781130.825870648</v>
      </c>
    </row>
    <row r="7" spans="1:20" s="39" customFormat="1" ht="24.95" customHeight="1" x14ac:dyDescent="0.2">
      <c r="A7" s="42" t="s">
        <v>33</v>
      </c>
      <c r="B7" s="43"/>
      <c r="C7" s="43"/>
      <c r="D7" s="43"/>
      <c r="E7" s="44"/>
      <c r="F7" s="14">
        <f>SUM(F2:F6)</f>
        <v>168969816651</v>
      </c>
      <c r="G7" s="14">
        <f>SUM(G2:G6)</f>
        <v>2138</v>
      </c>
      <c r="H7" s="14">
        <f t="shared" ref="H7:J7" si="8">SUM(H2:H6)</f>
        <v>4223</v>
      </c>
      <c r="I7" s="14">
        <f t="shared" si="8"/>
        <v>4966880</v>
      </c>
      <c r="J7" s="14">
        <f t="shared" si="8"/>
        <v>260540</v>
      </c>
      <c r="K7" s="38">
        <f t="shared" si="5"/>
        <v>40011796.507459149</v>
      </c>
      <c r="L7" s="38">
        <f t="shared" si="0"/>
        <v>34019.307221233452</v>
      </c>
      <c r="M7" s="38">
        <f t="shared" si="1"/>
        <v>648536.94884086901</v>
      </c>
      <c r="N7" s="38">
        <f t="shared" si="6"/>
        <v>61.695477148946246</v>
      </c>
      <c r="O7" s="38">
        <f t="shared" si="2"/>
        <v>5.2455465000161068</v>
      </c>
      <c r="P7" s="38">
        <f t="shared" si="7"/>
        <v>1.9752104770813845</v>
      </c>
      <c r="Q7" s="38">
        <f t="shared" si="7"/>
        <v>1176.1496566421974</v>
      </c>
      <c r="R7" s="38">
        <f t="shared" si="3"/>
        <v>2323.1431244153414</v>
      </c>
      <c r="S7" s="38">
        <f t="shared" si="4"/>
        <v>79031719.668381661</v>
      </c>
    </row>
    <row r="8" spans="1:20" ht="24.95" customHeight="1" x14ac:dyDescent="0.2">
      <c r="A8" s="1">
        <v>6</v>
      </c>
      <c r="B8" s="4">
        <v>4</v>
      </c>
      <c r="C8" s="5" t="s">
        <v>34</v>
      </c>
      <c r="D8" s="6" t="s">
        <v>35</v>
      </c>
      <c r="E8" s="7" t="s">
        <v>36</v>
      </c>
      <c r="F8" s="8">
        <v>9039115092</v>
      </c>
      <c r="G8" s="9">
        <v>67</v>
      </c>
      <c r="H8" s="9">
        <v>1696</v>
      </c>
      <c r="I8" s="9">
        <v>233318</v>
      </c>
      <c r="J8" s="11">
        <v>15352</v>
      </c>
      <c r="K8" s="11">
        <f t="shared" si="5"/>
        <v>5329666.9174528299</v>
      </c>
      <c r="L8" s="11">
        <f t="shared" si="0"/>
        <v>38741.610557265194</v>
      </c>
      <c r="M8" s="10">
        <f t="shared" si="1"/>
        <v>588790.71730067744</v>
      </c>
      <c r="N8" s="10">
        <f t="shared" si="6"/>
        <v>9.0518867924528301</v>
      </c>
      <c r="O8" s="10">
        <f t="shared" si="2"/>
        <v>6.5798609622918072</v>
      </c>
      <c r="P8" s="10">
        <f t="shared" si="7"/>
        <v>25.313432835820894</v>
      </c>
      <c r="Q8" s="10">
        <f t="shared" si="7"/>
        <v>137.5695754716981</v>
      </c>
      <c r="R8" s="10">
        <f t="shared" si="3"/>
        <v>3482.3582089552237</v>
      </c>
      <c r="S8" s="10">
        <f t="shared" si="4"/>
        <v>134912165.55223879</v>
      </c>
    </row>
    <row r="9" spans="1:20" ht="24.95" customHeight="1" x14ac:dyDescent="0.2">
      <c r="A9" s="1">
        <v>7</v>
      </c>
      <c r="B9" s="4">
        <v>6</v>
      </c>
      <c r="C9" s="5" t="s">
        <v>37</v>
      </c>
      <c r="D9" s="6" t="s">
        <v>38</v>
      </c>
      <c r="E9" s="7" t="s">
        <v>39</v>
      </c>
      <c r="F9" s="8">
        <v>8971116513</v>
      </c>
      <c r="G9" s="9">
        <v>226</v>
      </c>
      <c r="H9" s="9">
        <v>2657</v>
      </c>
      <c r="I9" s="9">
        <v>289981</v>
      </c>
      <c r="J9" s="11">
        <v>23700</v>
      </c>
      <c r="K9" s="11">
        <f t="shared" si="5"/>
        <v>3376408.1719984948</v>
      </c>
      <c r="L9" s="11">
        <f t="shared" si="0"/>
        <v>30936.91142867981</v>
      </c>
      <c r="M9" s="10">
        <f t="shared" si="1"/>
        <v>378528.12291139242</v>
      </c>
      <c r="N9" s="10">
        <f t="shared" si="6"/>
        <v>8.9198343996989085</v>
      </c>
      <c r="O9" s="10">
        <f t="shared" si="2"/>
        <v>8.1729492621930397</v>
      </c>
      <c r="P9" s="10">
        <f t="shared" si="7"/>
        <v>11.756637168141593</v>
      </c>
      <c r="Q9" s="10">
        <f t="shared" si="7"/>
        <v>109.13850207000377</v>
      </c>
      <c r="R9" s="10">
        <f t="shared" si="3"/>
        <v>1283.1017699115043</v>
      </c>
      <c r="S9" s="10">
        <f t="shared" si="4"/>
        <v>39695205.809734516</v>
      </c>
    </row>
    <row r="10" spans="1:20" ht="24.95" customHeight="1" x14ac:dyDescent="0.2">
      <c r="A10" s="1">
        <v>8</v>
      </c>
      <c r="B10" s="4">
        <v>5</v>
      </c>
      <c r="C10" s="5" t="s">
        <v>40</v>
      </c>
      <c r="D10" s="6" t="s">
        <v>41</v>
      </c>
      <c r="E10" s="7" t="s">
        <v>21</v>
      </c>
      <c r="F10" s="8">
        <v>8786460790</v>
      </c>
      <c r="G10" s="9">
        <v>72</v>
      </c>
      <c r="H10" s="9">
        <v>1392</v>
      </c>
      <c r="I10" s="9">
        <v>214170</v>
      </c>
      <c r="J10" s="11">
        <v>10700</v>
      </c>
      <c r="K10" s="11">
        <f t="shared" si="5"/>
        <v>6312112.6364942528</v>
      </c>
      <c r="L10" s="11">
        <f t="shared" si="0"/>
        <v>41025.637530933367</v>
      </c>
      <c r="M10" s="10">
        <f t="shared" si="1"/>
        <v>821164.55981308408</v>
      </c>
      <c r="N10" s="10">
        <f t="shared" si="6"/>
        <v>7.6867816091954024</v>
      </c>
      <c r="O10" s="10">
        <f t="shared" si="2"/>
        <v>4.9960311901760281</v>
      </c>
      <c r="P10" s="10">
        <f t="shared" si="7"/>
        <v>19.333333333333332</v>
      </c>
      <c r="Q10" s="10">
        <f t="shared" si="7"/>
        <v>153.85775862068965</v>
      </c>
      <c r="R10" s="10">
        <f t="shared" si="3"/>
        <v>2974.5833333333335</v>
      </c>
      <c r="S10" s="10">
        <f t="shared" si="4"/>
        <v>122034177.6388889</v>
      </c>
    </row>
    <row r="11" spans="1:20" ht="24.95" customHeight="1" x14ac:dyDescent="0.2">
      <c r="A11" s="1">
        <v>9</v>
      </c>
      <c r="B11" s="4">
        <v>7</v>
      </c>
      <c r="C11" s="5" t="s">
        <v>42</v>
      </c>
      <c r="D11" s="6" t="s">
        <v>43</v>
      </c>
      <c r="E11" s="7" t="s">
        <v>44</v>
      </c>
      <c r="F11" s="8">
        <v>6110000000</v>
      </c>
      <c r="G11" s="9">
        <v>36</v>
      </c>
      <c r="H11" s="9">
        <v>907</v>
      </c>
      <c r="I11" s="9">
        <v>149468</v>
      </c>
      <c r="J11" s="11">
        <v>11471</v>
      </c>
      <c r="K11" s="11">
        <f t="shared" si="5"/>
        <v>6736493.9360529222</v>
      </c>
      <c r="L11" s="11">
        <f t="shared" si="0"/>
        <v>40878.315090855569</v>
      </c>
      <c r="M11" s="10">
        <f t="shared" si="1"/>
        <v>532647.54598552873</v>
      </c>
      <c r="N11" s="10">
        <f t="shared" si="6"/>
        <v>12.647188533627343</v>
      </c>
      <c r="O11" s="10">
        <f t="shared" si="2"/>
        <v>7.674552412556535</v>
      </c>
      <c r="P11" s="10">
        <f t="shared" si="7"/>
        <v>25.194444444444443</v>
      </c>
      <c r="Q11" s="10">
        <f t="shared" si="7"/>
        <v>164.79382579933849</v>
      </c>
      <c r="R11" s="10">
        <f t="shared" si="3"/>
        <v>4151.8888888888887</v>
      </c>
      <c r="S11" s="10">
        <f t="shared" si="4"/>
        <v>169722222.22222221</v>
      </c>
    </row>
    <row r="12" spans="1:20" ht="24.95" customHeight="1" x14ac:dyDescent="0.2">
      <c r="A12" s="1">
        <v>10</v>
      </c>
      <c r="B12" s="4">
        <v>8</v>
      </c>
      <c r="C12" s="5" t="s">
        <v>45</v>
      </c>
      <c r="D12" s="6" t="s">
        <v>46</v>
      </c>
      <c r="E12" s="7" t="s">
        <v>39</v>
      </c>
      <c r="F12" s="8">
        <v>5836699203</v>
      </c>
      <c r="G12" s="9">
        <v>170</v>
      </c>
      <c r="H12" s="9">
        <v>2210</v>
      </c>
      <c r="I12" s="9">
        <v>334603</v>
      </c>
      <c r="J12" s="11">
        <v>17319</v>
      </c>
      <c r="K12" s="11">
        <f t="shared" si="5"/>
        <v>2641040.3633484165</v>
      </c>
      <c r="L12" s="11">
        <f t="shared" si="0"/>
        <v>17443.654728140511</v>
      </c>
      <c r="M12" s="10">
        <f t="shared" si="1"/>
        <v>337011.32877186907</v>
      </c>
      <c r="N12" s="10">
        <f t="shared" si="6"/>
        <v>7.8366515837104069</v>
      </c>
      <c r="O12" s="10">
        <f t="shared" si="2"/>
        <v>5.1759846743753046</v>
      </c>
      <c r="P12" s="10">
        <f t="shared" si="7"/>
        <v>13</v>
      </c>
      <c r="Q12" s="10">
        <f t="shared" si="7"/>
        <v>151.40407239819004</v>
      </c>
      <c r="R12" s="10">
        <f t="shared" si="3"/>
        <v>1968.2529411764706</v>
      </c>
      <c r="S12" s="10">
        <f t="shared" si="4"/>
        <v>34333524.723529413</v>
      </c>
    </row>
    <row r="13" spans="1:20" s="16" customFormat="1" ht="24.95" customHeight="1" x14ac:dyDescent="0.2">
      <c r="A13" s="42" t="s">
        <v>47</v>
      </c>
      <c r="B13" s="43"/>
      <c r="C13" s="43"/>
      <c r="D13" s="43"/>
      <c r="E13" s="44"/>
      <c r="F13" s="14">
        <f>SUM(F7:F12)</f>
        <v>207713208249</v>
      </c>
      <c r="G13" s="14">
        <f>SUM(G7:G12)</f>
        <v>2709</v>
      </c>
      <c r="H13" s="14">
        <f t="shared" ref="H13:J13" si="9">SUM(H7:H12)</f>
        <v>13085</v>
      </c>
      <c r="I13" s="14">
        <f t="shared" si="9"/>
        <v>6188420</v>
      </c>
      <c r="J13" s="14">
        <f t="shared" si="9"/>
        <v>339082</v>
      </c>
      <c r="K13" s="15">
        <f t="shared" si="5"/>
        <v>15874146.599082919</v>
      </c>
      <c r="L13" s="15">
        <f t="shared" si="0"/>
        <v>33564.820786081102</v>
      </c>
      <c r="M13" s="15">
        <f t="shared" si="1"/>
        <v>612575.15364720044</v>
      </c>
      <c r="N13" s="15">
        <f t="shared" si="6"/>
        <v>25.913794421092856</v>
      </c>
      <c r="O13" s="15">
        <f t="shared" si="2"/>
        <v>5.4792984315867379</v>
      </c>
      <c r="P13" s="15">
        <f t="shared" si="7"/>
        <v>4.8301956441491329</v>
      </c>
      <c r="Q13" s="15">
        <f t="shared" si="7"/>
        <v>472.94000764233857</v>
      </c>
      <c r="R13" s="15">
        <f t="shared" si="3"/>
        <v>2284.392764857881</v>
      </c>
      <c r="S13" s="15">
        <f t="shared" si="4"/>
        <v>76675233.757475078</v>
      </c>
      <c r="T13" s="12"/>
    </row>
    <row r="14" spans="1:20" ht="24.95" customHeight="1" x14ac:dyDescent="0.2">
      <c r="A14" s="1">
        <v>11</v>
      </c>
      <c r="B14" s="4">
        <v>10</v>
      </c>
      <c r="C14" s="5" t="s">
        <v>48</v>
      </c>
      <c r="D14" s="6" t="s">
        <v>49</v>
      </c>
      <c r="E14" s="7" t="s">
        <v>39</v>
      </c>
      <c r="F14" s="8">
        <v>4594721323</v>
      </c>
      <c r="G14" s="9">
        <v>40</v>
      </c>
      <c r="H14" s="9">
        <v>792</v>
      </c>
      <c r="I14" s="9">
        <v>205659</v>
      </c>
      <c r="J14" s="11">
        <v>6707</v>
      </c>
      <c r="K14" s="11">
        <f t="shared" si="5"/>
        <v>5801415.8118686872</v>
      </c>
      <c r="L14" s="11">
        <f t="shared" si="0"/>
        <v>22341.455141763792</v>
      </c>
      <c r="M14" s="10">
        <f t="shared" si="1"/>
        <v>685063.56388847472</v>
      </c>
      <c r="N14" s="10">
        <f t="shared" si="6"/>
        <v>8.4684343434343443</v>
      </c>
      <c r="O14" s="10">
        <f t="shared" si="2"/>
        <v>3.2612236760851703</v>
      </c>
      <c r="P14" s="10">
        <f t="shared" si="7"/>
        <v>19.8</v>
      </c>
      <c r="Q14" s="10">
        <f t="shared" si="7"/>
        <v>259.67045454545456</v>
      </c>
      <c r="R14" s="10">
        <f t="shared" si="3"/>
        <v>5141.4750000000004</v>
      </c>
      <c r="S14" s="10">
        <f t="shared" si="4"/>
        <v>114868033.075</v>
      </c>
    </row>
    <row r="15" spans="1:20" ht="24.95" customHeight="1" x14ac:dyDescent="0.2">
      <c r="A15" s="1">
        <v>12</v>
      </c>
      <c r="B15" s="4">
        <v>9</v>
      </c>
      <c r="C15" s="5" t="s">
        <v>50</v>
      </c>
      <c r="D15" s="6" t="s">
        <v>51</v>
      </c>
      <c r="E15" s="7" t="s">
        <v>21</v>
      </c>
      <c r="F15" s="8">
        <v>4069999762</v>
      </c>
      <c r="G15" s="9">
        <v>44</v>
      </c>
      <c r="H15" s="9">
        <v>1080</v>
      </c>
      <c r="I15" s="9">
        <v>103724</v>
      </c>
      <c r="J15" s="11">
        <v>8339</v>
      </c>
      <c r="K15" s="11">
        <f t="shared" si="5"/>
        <v>3768518.2981481482</v>
      </c>
      <c r="L15" s="11">
        <f t="shared" si="0"/>
        <v>39238.746693147201</v>
      </c>
      <c r="M15" s="10">
        <f t="shared" si="1"/>
        <v>488068.08514210337</v>
      </c>
      <c r="N15" s="10">
        <f t="shared" si="6"/>
        <v>7.7212962962962965</v>
      </c>
      <c r="O15" s="10">
        <f t="shared" si="2"/>
        <v>8.0396051058578539</v>
      </c>
      <c r="P15" s="10">
        <f t="shared" si="7"/>
        <v>24.545454545454547</v>
      </c>
      <c r="Q15" s="10">
        <f t="shared" si="7"/>
        <v>96.040740740740745</v>
      </c>
      <c r="R15" s="10">
        <f t="shared" si="3"/>
        <v>2357.3636363636365</v>
      </c>
      <c r="S15" s="10">
        <f t="shared" si="4"/>
        <v>92499994.590909094</v>
      </c>
    </row>
    <row r="16" spans="1:20" ht="24.95" customHeight="1" x14ac:dyDescent="0.2">
      <c r="A16" s="1">
        <v>13</v>
      </c>
      <c r="B16" s="4">
        <v>11</v>
      </c>
      <c r="C16" s="5" t="s">
        <v>52</v>
      </c>
      <c r="D16" s="6" t="s">
        <v>53</v>
      </c>
      <c r="E16" s="7" t="s">
        <v>21</v>
      </c>
      <c r="F16" s="8">
        <v>4048638183</v>
      </c>
      <c r="G16" s="9">
        <v>53</v>
      </c>
      <c r="H16" s="9">
        <v>902</v>
      </c>
      <c r="I16" s="9">
        <v>87734</v>
      </c>
      <c r="J16" s="11">
        <v>9590</v>
      </c>
      <c r="K16" s="11">
        <f t="shared" si="5"/>
        <v>4488512.398004435</v>
      </c>
      <c r="L16" s="11">
        <f t="shared" si="0"/>
        <v>46146.741092392913</v>
      </c>
      <c r="M16" s="10">
        <f t="shared" si="1"/>
        <v>422172.90750782064</v>
      </c>
      <c r="N16" s="10">
        <f t="shared" si="6"/>
        <v>10.631929046563194</v>
      </c>
      <c r="O16" s="10">
        <f t="shared" si="2"/>
        <v>10.930768003282649</v>
      </c>
      <c r="P16" s="10">
        <f t="shared" si="7"/>
        <v>17.018867924528301</v>
      </c>
      <c r="Q16" s="10">
        <f t="shared" si="7"/>
        <v>97.266075388026607</v>
      </c>
      <c r="R16" s="10">
        <f t="shared" si="3"/>
        <v>1655.3584905660377</v>
      </c>
      <c r="S16" s="10">
        <f t="shared" si="4"/>
        <v>76389399.679245278</v>
      </c>
    </row>
    <row r="17" spans="1:20" ht="24.95" customHeight="1" x14ac:dyDescent="0.2">
      <c r="A17" s="1">
        <v>14</v>
      </c>
      <c r="B17" s="4">
        <v>12</v>
      </c>
      <c r="C17" s="5" t="s">
        <v>54</v>
      </c>
      <c r="D17" s="6" t="s">
        <v>55</v>
      </c>
      <c r="E17" s="7" t="s">
        <v>56</v>
      </c>
      <c r="F17" s="8">
        <v>3500805931</v>
      </c>
      <c r="G17" s="9">
        <v>24</v>
      </c>
      <c r="H17" s="9">
        <v>886</v>
      </c>
      <c r="I17" s="9">
        <v>118413</v>
      </c>
      <c r="J17" s="11">
        <v>15470</v>
      </c>
      <c r="K17" s="11">
        <f t="shared" si="5"/>
        <v>3951248.2291196389</v>
      </c>
      <c r="L17" s="11">
        <f t="shared" si="0"/>
        <v>29564.371572378033</v>
      </c>
      <c r="M17" s="10">
        <f t="shared" si="1"/>
        <v>226296.44027149322</v>
      </c>
      <c r="N17" s="10">
        <f t="shared" si="6"/>
        <v>17.460496613995485</v>
      </c>
      <c r="O17" s="10">
        <f t="shared" si="2"/>
        <v>13.064443937743322</v>
      </c>
      <c r="P17" s="10">
        <f t="shared" si="7"/>
        <v>36.916666666666664</v>
      </c>
      <c r="Q17" s="10">
        <f t="shared" si="7"/>
        <v>133.64898419864559</v>
      </c>
      <c r="R17" s="10">
        <f t="shared" si="3"/>
        <v>4933.875</v>
      </c>
      <c r="S17" s="10">
        <f t="shared" si="4"/>
        <v>145866913.79166666</v>
      </c>
    </row>
    <row r="18" spans="1:20" ht="24.95" customHeight="1" x14ac:dyDescent="0.2">
      <c r="A18" s="1">
        <v>15</v>
      </c>
      <c r="B18" s="4">
        <v>14</v>
      </c>
      <c r="C18" s="5" t="s">
        <v>57</v>
      </c>
      <c r="D18" s="6" t="s">
        <v>58</v>
      </c>
      <c r="E18" s="7" t="s">
        <v>21</v>
      </c>
      <c r="F18" s="8">
        <v>3320041857</v>
      </c>
      <c r="G18" s="9">
        <v>37</v>
      </c>
      <c r="H18" s="9">
        <v>777</v>
      </c>
      <c r="I18" s="9">
        <v>125900</v>
      </c>
      <c r="J18" s="11">
        <v>4866</v>
      </c>
      <c r="K18" s="11">
        <f t="shared" si="5"/>
        <v>4272898.1428571427</v>
      </c>
      <c r="L18" s="11">
        <f t="shared" si="0"/>
        <v>26370.467490071485</v>
      </c>
      <c r="M18" s="10">
        <f t="shared" si="1"/>
        <v>682293.84648582002</v>
      </c>
      <c r="N18" s="10">
        <f t="shared" si="6"/>
        <v>6.2625482625482629</v>
      </c>
      <c r="O18" s="10">
        <f t="shared" si="2"/>
        <v>3.864972200158856</v>
      </c>
      <c r="P18" s="10">
        <f t="shared" si="7"/>
        <v>21</v>
      </c>
      <c r="Q18" s="10">
        <f t="shared" si="7"/>
        <v>162.03346203346203</v>
      </c>
      <c r="R18" s="10">
        <f t="shared" si="3"/>
        <v>3402.7027027027025</v>
      </c>
      <c r="S18" s="10">
        <f t="shared" si="4"/>
        <v>89730861</v>
      </c>
    </row>
    <row r="19" spans="1:20" ht="24.95" customHeight="1" x14ac:dyDescent="0.2">
      <c r="A19" s="1">
        <v>16</v>
      </c>
      <c r="B19" s="4">
        <v>20</v>
      </c>
      <c r="C19" s="5" t="s">
        <v>59</v>
      </c>
      <c r="D19" s="6" t="s">
        <v>60</v>
      </c>
      <c r="E19" s="7" t="s">
        <v>61</v>
      </c>
      <c r="F19" s="8">
        <v>3190523850</v>
      </c>
      <c r="G19" s="9">
        <v>34</v>
      </c>
      <c r="H19" s="9">
        <v>689</v>
      </c>
      <c r="I19" s="9">
        <v>87854</v>
      </c>
      <c r="J19" s="11">
        <v>4552</v>
      </c>
      <c r="K19" s="11">
        <f t="shared" si="5"/>
        <v>4630658.7082728595</v>
      </c>
      <c r="L19" s="11">
        <f t="shared" si="0"/>
        <v>36316.204726022719</v>
      </c>
      <c r="M19" s="10">
        <f t="shared" si="1"/>
        <v>700905.94244288222</v>
      </c>
      <c r="N19" s="10">
        <f t="shared" si="6"/>
        <v>6.6066763425253994</v>
      </c>
      <c r="O19" s="10">
        <f t="shared" si="2"/>
        <v>5.1813235595419673</v>
      </c>
      <c r="P19" s="10">
        <f t="shared" si="7"/>
        <v>20.264705882352942</v>
      </c>
      <c r="Q19" s="10">
        <f t="shared" si="7"/>
        <v>127.50943396226415</v>
      </c>
      <c r="R19" s="10">
        <f t="shared" si="3"/>
        <v>2583.9411764705883</v>
      </c>
      <c r="S19" s="10">
        <f t="shared" si="4"/>
        <v>93838936.764705881</v>
      </c>
    </row>
    <row r="20" spans="1:20" ht="24.95" customHeight="1" x14ac:dyDescent="0.2">
      <c r="A20" s="1">
        <v>17</v>
      </c>
      <c r="B20" s="4">
        <v>16</v>
      </c>
      <c r="C20" s="5" t="s">
        <v>62</v>
      </c>
      <c r="D20" s="6" t="s">
        <v>63</v>
      </c>
      <c r="E20" s="7" t="s">
        <v>39</v>
      </c>
      <c r="F20" s="8">
        <v>3092253539</v>
      </c>
      <c r="G20" s="9">
        <v>63</v>
      </c>
      <c r="H20" s="9">
        <v>947</v>
      </c>
      <c r="I20" s="9">
        <v>123338</v>
      </c>
      <c r="J20" s="11">
        <v>9092</v>
      </c>
      <c r="K20" s="11">
        <f t="shared" si="5"/>
        <v>3265315.2470960929</v>
      </c>
      <c r="L20" s="11">
        <f t="shared" si="0"/>
        <v>25071.377345181532</v>
      </c>
      <c r="M20" s="10">
        <f t="shared" si="1"/>
        <v>340107.07644082711</v>
      </c>
      <c r="N20" s="10">
        <f t="shared" si="6"/>
        <v>9.6008447729672657</v>
      </c>
      <c r="O20" s="10">
        <f t="shared" si="2"/>
        <v>7.3716129659958813</v>
      </c>
      <c r="P20" s="10">
        <f t="shared" si="7"/>
        <v>15.031746031746032</v>
      </c>
      <c r="Q20" s="10">
        <f t="shared" si="7"/>
        <v>130.24076029567053</v>
      </c>
      <c r="R20" s="10">
        <f t="shared" si="3"/>
        <v>1957.7460317460318</v>
      </c>
      <c r="S20" s="10">
        <f t="shared" si="4"/>
        <v>49083389.507936507</v>
      </c>
    </row>
    <row r="21" spans="1:20" ht="24.95" customHeight="1" x14ac:dyDescent="0.2">
      <c r="A21" s="1">
        <v>18</v>
      </c>
      <c r="B21" s="4">
        <v>17</v>
      </c>
      <c r="C21" s="5" t="s">
        <v>64</v>
      </c>
      <c r="D21" s="17" t="s">
        <v>65</v>
      </c>
      <c r="E21" s="18" t="s">
        <v>36</v>
      </c>
      <c r="F21" s="19">
        <v>3001391033</v>
      </c>
      <c r="G21" s="20">
        <v>59</v>
      </c>
      <c r="H21" s="20">
        <v>995</v>
      </c>
      <c r="I21" s="9">
        <v>99565</v>
      </c>
      <c r="J21" s="11">
        <v>7433</v>
      </c>
      <c r="K21" s="11">
        <f t="shared" si="5"/>
        <v>3016473.4</v>
      </c>
      <c r="L21" s="11">
        <f t="shared" si="0"/>
        <v>30145.041259478734</v>
      </c>
      <c r="M21" s="10">
        <f t="shared" si="1"/>
        <v>403792.68572581728</v>
      </c>
      <c r="N21" s="10">
        <f t="shared" si="6"/>
        <v>7.4703517587939698</v>
      </c>
      <c r="O21" s="10">
        <f t="shared" si="2"/>
        <v>7.4654748154471955</v>
      </c>
      <c r="P21" s="10">
        <f t="shared" si="7"/>
        <v>16.864406779661017</v>
      </c>
      <c r="Q21" s="10">
        <f t="shared" si="7"/>
        <v>100.06532663316582</v>
      </c>
      <c r="R21" s="10">
        <f t="shared" si="3"/>
        <v>1687.542372881356</v>
      </c>
      <c r="S21" s="10">
        <f t="shared" si="4"/>
        <v>50871034.457627118</v>
      </c>
    </row>
    <row r="22" spans="1:20" ht="24.95" customHeight="1" x14ac:dyDescent="0.2">
      <c r="A22" s="1">
        <v>19</v>
      </c>
      <c r="B22" s="4">
        <v>13</v>
      </c>
      <c r="C22" s="5" t="s">
        <v>66</v>
      </c>
      <c r="D22" s="6" t="s">
        <v>67</v>
      </c>
      <c r="E22" s="7" t="s">
        <v>61</v>
      </c>
      <c r="F22" s="8">
        <v>2969740692</v>
      </c>
      <c r="G22" s="9">
        <v>33</v>
      </c>
      <c r="H22" s="9">
        <v>675</v>
      </c>
      <c r="I22" s="9">
        <v>116535</v>
      </c>
      <c r="J22" s="11">
        <v>6902</v>
      </c>
      <c r="K22" s="11">
        <f t="shared" si="5"/>
        <v>4399615.84</v>
      </c>
      <c r="L22" s="11">
        <f t="shared" si="0"/>
        <v>25483.680370704082</v>
      </c>
      <c r="M22" s="10">
        <f t="shared" si="1"/>
        <v>430272.48507678934</v>
      </c>
      <c r="N22" s="10">
        <f t="shared" si="6"/>
        <v>10.225185185185186</v>
      </c>
      <c r="O22" s="10">
        <f t="shared" si="2"/>
        <v>5.9226841721371262</v>
      </c>
      <c r="P22" s="10">
        <f t="shared" si="7"/>
        <v>20.454545454545453</v>
      </c>
      <c r="Q22" s="10">
        <f t="shared" si="7"/>
        <v>172.64444444444445</v>
      </c>
      <c r="R22" s="10">
        <f t="shared" si="3"/>
        <v>3531.3636363636365</v>
      </c>
      <c r="S22" s="10">
        <f t="shared" si="4"/>
        <v>89992142.181818187</v>
      </c>
    </row>
    <row r="23" spans="1:20" ht="24.95" customHeight="1" x14ac:dyDescent="0.2">
      <c r="A23" s="1">
        <v>20</v>
      </c>
      <c r="B23" s="4">
        <v>15</v>
      </c>
      <c r="C23" s="5" t="s">
        <v>68</v>
      </c>
      <c r="D23" s="17" t="s">
        <v>69</v>
      </c>
      <c r="E23" s="18" t="s">
        <v>39</v>
      </c>
      <c r="F23" s="19">
        <v>2953856263</v>
      </c>
      <c r="G23" s="20">
        <v>51</v>
      </c>
      <c r="H23" s="20">
        <v>592</v>
      </c>
      <c r="I23" s="9">
        <v>79212</v>
      </c>
      <c r="J23" s="11">
        <v>7405</v>
      </c>
      <c r="K23" s="11">
        <f t="shared" si="5"/>
        <v>4989622.0658783782</v>
      </c>
      <c r="L23" s="11">
        <f t="shared" si="0"/>
        <v>37290.514858859766</v>
      </c>
      <c r="M23" s="10">
        <f t="shared" si="1"/>
        <v>398900.23808237677</v>
      </c>
      <c r="N23" s="10">
        <f t="shared" si="6"/>
        <v>12.508445945945946</v>
      </c>
      <c r="O23" s="10">
        <f t="shared" si="2"/>
        <v>9.3483310609503611</v>
      </c>
      <c r="P23" s="10">
        <f t="shared" si="7"/>
        <v>11.607843137254902</v>
      </c>
      <c r="Q23" s="10">
        <f t="shared" si="7"/>
        <v>133.80405405405406</v>
      </c>
      <c r="R23" s="10">
        <f t="shared" si="3"/>
        <v>1553.1764705882354</v>
      </c>
      <c r="S23" s="10">
        <f t="shared" si="4"/>
        <v>57918750.25490196</v>
      </c>
    </row>
    <row r="24" spans="1:20" s="16" customFormat="1" ht="24.95" customHeight="1" x14ac:dyDescent="0.2">
      <c r="A24" s="42" t="s">
        <v>70</v>
      </c>
      <c r="B24" s="43"/>
      <c r="C24" s="43"/>
      <c r="D24" s="43"/>
      <c r="E24" s="44"/>
      <c r="F24" s="14">
        <f>SUM(F13:F23)</f>
        <v>242455180682</v>
      </c>
      <c r="G24" s="14">
        <f>SUM(G13:G23)</f>
        <v>3147</v>
      </c>
      <c r="H24" s="14">
        <f t="shared" ref="H24:J24" si="10">SUM(H13:H23)</f>
        <v>21420</v>
      </c>
      <c r="I24" s="14">
        <f t="shared" si="10"/>
        <v>7336354</v>
      </c>
      <c r="J24" s="14">
        <f t="shared" si="10"/>
        <v>419438</v>
      </c>
      <c r="K24" s="15">
        <f t="shared" si="5"/>
        <v>11319102.73958917</v>
      </c>
      <c r="L24" s="15">
        <f t="shared" si="0"/>
        <v>33048.457133066368</v>
      </c>
      <c r="M24" s="15">
        <f t="shared" si="1"/>
        <v>578047.7226240827</v>
      </c>
      <c r="N24" s="15">
        <f t="shared" si="6"/>
        <v>19.581605975723622</v>
      </c>
      <c r="O24" s="15">
        <f t="shared" si="2"/>
        <v>5.7172541019694521</v>
      </c>
      <c r="P24" s="15">
        <f t="shared" si="7"/>
        <v>6.8064823641563397</v>
      </c>
      <c r="Q24" s="15">
        <f t="shared" si="7"/>
        <v>342.50018674136322</v>
      </c>
      <c r="R24" s="15">
        <f t="shared" si="3"/>
        <v>2331.2214807753417</v>
      </c>
      <c r="S24" s="15">
        <f t="shared" si="4"/>
        <v>77043273.175087377</v>
      </c>
      <c r="T24" s="12"/>
    </row>
    <row r="25" spans="1:20" ht="24.95" customHeight="1" x14ac:dyDescent="0.2">
      <c r="A25" s="1">
        <v>21</v>
      </c>
      <c r="B25" s="4">
        <v>21</v>
      </c>
      <c r="C25" s="5" t="s">
        <v>71</v>
      </c>
      <c r="D25" s="17" t="s">
        <v>72</v>
      </c>
      <c r="E25" s="18" t="s">
        <v>73</v>
      </c>
      <c r="F25" s="19">
        <v>2687885490</v>
      </c>
      <c r="G25" s="20">
        <v>22</v>
      </c>
      <c r="H25" s="20">
        <v>672</v>
      </c>
      <c r="I25" s="9">
        <v>83596</v>
      </c>
      <c r="J25" s="11">
        <v>5600</v>
      </c>
      <c r="K25" s="11">
        <f t="shared" si="5"/>
        <v>3999829.5982142859</v>
      </c>
      <c r="L25" s="11">
        <f t="shared" si="0"/>
        <v>32153.278745394517</v>
      </c>
      <c r="M25" s="10">
        <f t="shared" si="1"/>
        <v>479979.55178571428</v>
      </c>
      <c r="N25" s="10">
        <f t="shared" si="6"/>
        <v>8.3333333333333339</v>
      </c>
      <c r="O25" s="10">
        <f t="shared" si="2"/>
        <v>6.6988851141202925</v>
      </c>
      <c r="P25" s="10">
        <f t="shared" si="7"/>
        <v>30.545454545454547</v>
      </c>
      <c r="Q25" s="10">
        <f t="shared" si="7"/>
        <v>124.39880952380952</v>
      </c>
      <c r="R25" s="10">
        <f t="shared" si="3"/>
        <v>3799.818181818182</v>
      </c>
      <c r="S25" s="10">
        <f t="shared" si="4"/>
        <v>122176613.18181819</v>
      </c>
    </row>
    <row r="26" spans="1:20" ht="24.95" customHeight="1" x14ac:dyDescent="0.2">
      <c r="A26" s="1">
        <v>22</v>
      </c>
      <c r="B26" s="4">
        <v>18</v>
      </c>
      <c r="C26" s="5" t="s">
        <v>74</v>
      </c>
      <c r="D26" s="17" t="s">
        <v>75</v>
      </c>
      <c r="E26" s="18" t="s">
        <v>21</v>
      </c>
      <c r="F26" s="19">
        <v>2618167963</v>
      </c>
      <c r="G26" s="20">
        <v>32</v>
      </c>
      <c r="H26" s="20">
        <v>583</v>
      </c>
      <c r="I26" s="9">
        <v>72571</v>
      </c>
      <c r="J26" s="11">
        <v>5775</v>
      </c>
      <c r="K26" s="11">
        <f t="shared" si="5"/>
        <v>4490854.1389365355</v>
      </c>
      <c r="L26" s="11">
        <f t="shared" si="0"/>
        <v>36077.330655496</v>
      </c>
      <c r="M26" s="10">
        <f t="shared" si="1"/>
        <v>453362.41783549782</v>
      </c>
      <c r="N26" s="10">
        <f t="shared" si="6"/>
        <v>9.9056603773584904</v>
      </c>
      <c r="O26" s="10">
        <f t="shared" si="2"/>
        <v>7.9577241597883459</v>
      </c>
      <c r="P26" s="10">
        <f t="shared" si="7"/>
        <v>18.21875</v>
      </c>
      <c r="Q26" s="10">
        <f t="shared" si="7"/>
        <v>124.47855917667239</v>
      </c>
      <c r="R26" s="10">
        <f t="shared" si="3"/>
        <v>2267.84375</v>
      </c>
      <c r="S26" s="10">
        <f t="shared" si="4"/>
        <v>81817748.84375</v>
      </c>
    </row>
    <row r="27" spans="1:20" ht="24.95" customHeight="1" x14ac:dyDescent="0.2">
      <c r="A27" s="1">
        <v>23</v>
      </c>
      <c r="B27" s="4">
        <v>19</v>
      </c>
      <c r="C27" s="5" t="s">
        <v>76</v>
      </c>
      <c r="D27" s="17" t="s">
        <v>77</v>
      </c>
      <c r="E27" s="18" t="s">
        <v>61</v>
      </c>
      <c r="F27" s="19">
        <v>2416049542</v>
      </c>
      <c r="G27" s="20">
        <v>19</v>
      </c>
      <c r="H27" s="20">
        <v>578</v>
      </c>
      <c r="I27" s="9">
        <v>84272</v>
      </c>
      <c r="J27" s="11">
        <v>6141</v>
      </c>
      <c r="K27" s="11">
        <f t="shared" si="5"/>
        <v>4180016.508650519</v>
      </c>
      <c r="L27" s="11">
        <f t="shared" si="0"/>
        <v>28669.659459844315</v>
      </c>
      <c r="M27" s="10">
        <f t="shared" si="1"/>
        <v>393429.33431037288</v>
      </c>
      <c r="N27" s="10">
        <f t="shared" si="6"/>
        <v>10.624567474048442</v>
      </c>
      <c r="O27" s="10">
        <f t="shared" si="2"/>
        <v>7.287117903930131</v>
      </c>
      <c r="P27" s="10">
        <f t="shared" si="7"/>
        <v>30.421052631578949</v>
      </c>
      <c r="Q27" s="10">
        <f t="shared" si="7"/>
        <v>145.7993079584775</v>
      </c>
      <c r="R27" s="10">
        <f t="shared" si="3"/>
        <v>4435.3684210526317</v>
      </c>
      <c r="S27" s="10">
        <f t="shared" si="4"/>
        <v>127160502.21052632</v>
      </c>
    </row>
    <row r="28" spans="1:20" ht="24.95" customHeight="1" x14ac:dyDescent="0.2">
      <c r="A28" s="1">
        <v>24</v>
      </c>
      <c r="B28" s="4">
        <v>22</v>
      </c>
      <c r="C28" s="5" t="s">
        <v>78</v>
      </c>
      <c r="D28" s="17" t="s">
        <v>79</v>
      </c>
      <c r="E28" s="18" t="s">
        <v>21</v>
      </c>
      <c r="F28" s="19">
        <v>2305400000</v>
      </c>
      <c r="G28" s="20">
        <v>29</v>
      </c>
      <c r="H28" s="20">
        <v>572</v>
      </c>
      <c r="I28" s="9">
        <v>68729</v>
      </c>
      <c r="J28" s="11">
        <v>5950</v>
      </c>
      <c r="K28" s="11">
        <f t="shared" si="5"/>
        <v>4030419.5804195805</v>
      </c>
      <c r="L28" s="11">
        <f t="shared" si="0"/>
        <v>33543.33687380873</v>
      </c>
      <c r="M28" s="10">
        <f t="shared" si="1"/>
        <v>387462.18487394956</v>
      </c>
      <c r="N28" s="10">
        <f t="shared" si="6"/>
        <v>10.402097902097902</v>
      </c>
      <c r="O28" s="10">
        <f t="shared" si="2"/>
        <v>8.6571898325306638</v>
      </c>
      <c r="P28" s="10">
        <f t="shared" si="7"/>
        <v>19.724137931034484</v>
      </c>
      <c r="Q28" s="10">
        <f t="shared" si="7"/>
        <v>120.1555944055944</v>
      </c>
      <c r="R28" s="10">
        <f t="shared" si="3"/>
        <v>2369.9655172413795</v>
      </c>
      <c r="S28" s="10">
        <f t="shared" si="4"/>
        <v>79496551.724137932</v>
      </c>
    </row>
    <row r="29" spans="1:20" ht="24.95" customHeight="1" x14ac:dyDescent="0.2">
      <c r="A29" s="1">
        <v>25</v>
      </c>
      <c r="B29" s="4">
        <v>24</v>
      </c>
      <c r="C29" s="5" t="s">
        <v>80</v>
      </c>
      <c r="D29" s="17" t="s">
        <v>81</v>
      </c>
      <c r="E29" s="18" t="s">
        <v>21</v>
      </c>
      <c r="F29" s="19">
        <v>2154074960</v>
      </c>
      <c r="G29" s="20">
        <v>18</v>
      </c>
      <c r="H29" s="20">
        <v>332</v>
      </c>
      <c r="I29" s="9">
        <v>56985</v>
      </c>
      <c r="J29" s="11">
        <v>3027</v>
      </c>
      <c r="K29" s="11">
        <f t="shared" si="5"/>
        <v>6488177.5903614461</v>
      </c>
      <c r="L29" s="11">
        <f t="shared" si="0"/>
        <v>37800.736334123016</v>
      </c>
      <c r="M29" s="10">
        <f t="shared" si="1"/>
        <v>711620.40303931281</v>
      </c>
      <c r="N29" s="10">
        <f t="shared" si="6"/>
        <v>9.1174698795180724</v>
      </c>
      <c r="O29" s="10">
        <f t="shared" si="2"/>
        <v>5.3119241905764678</v>
      </c>
      <c r="P29" s="10">
        <f t="shared" si="7"/>
        <v>18.444444444444443</v>
      </c>
      <c r="Q29" s="10">
        <f t="shared" si="7"/>
        <v>171.64156626506025</v>
      </c>
      <c r="R29" s="10">
        <f t="shared" si="3"/>
        <v>3165.8333333333335</v>
      </c>
      <c r="S29" s="10">
        <f t="shared" si="4"/>
        <v>119670831.1111111</v>
      </c>
    </row>
    <row r="30" spans="1:20" ht="24.95" customHeight="1" x14ac:dyDescent="0.2">
      <c r="A30" s="1">
        <v>26</v>
      </c>
      <c r="B30" s="4">
        <v>26</v>
      </c>
      <c r="C30" s="5" t="s">
        <v>82</v>
      </c>
      <c r="D30" s="17" t="s">
        <v>83</v>
      </c>
      <c r="E30" s="18" t="s">
        <v>39</v>
      </c>
      <c r="F30" s="19">
        <v>1856475783</v>
      </c>
      <c r="G30" s="20">
        <v>24</v>
      </c>
      <c r="H30" s="20">
        <v>404</v>
      </c>
      <c r="I30" s="9">
        <v>86950</v>
      </c>
      <c r="J30" s="11">
        <v>3698</v>
      </c>
      <c r="K30" s="11">
        <f t="shared" si="5"/>
        <v>4595237.0866336636</v>
      </c>
      <c r="L30" s="11">
        <f t="shared" si="0"/>
        <v>21351.072834962622</v>
      </c>
      <c r="M30" s="10">
        <f t="shared" si="1"/>
        <v>502021.5746349378</v>
      </c>
      <c r="N30" s="10">
        <f t="shared" si="6"/>
        <v>9.153465346534654</v>
      </c>
      <c r="O30" s="10">
        <f t="shared" si="2"/>
        <v>4.253018976423232</v>
      </c>
      <c r="P30" s="10">
        <f t="shared" si="7"/>
        <v>16.833333333333332</v>
      </c>
      <c r="Q30" s="10">
        <f t="shared" si="7"/>
        <v>215.22277227722773</v>
      </c>
      <c r="R30" s="10">
        <f t="shared" si="3"/>
        <v>3622.9166666666665</v>
      </c>
      <c r="S30" s="10">
        <f t="shared" si="4"/>
        <v>77353157.625</v>
      </c>
    </row>
    <row r="31" spans="1:20" ht="24.95" customHeight="1" x14ac:dyDescent="0.2">
      <c r="A31" s="1">
        <v>27</v>
      </c>
      <c r="B31" s="4">
        <v>25</v>
      </c>
      <c r="C31" s="5" t="s">
        <v>84</v>
      </c>
      <c r="D31" s="17" t="s">
        <v>85</v>
      </c>
      <c r="E31" s="18" t="s">
        <v>44</v>
      </c>
      <c r="F31" s="19">
        <v>1848575417</v>
      </c>
      <c r="G31" s="20">
        <v>44</v>
      </c>
      <c r="H31" s="20">
        <v>449</v>
      </c>
      <c r="I31" s="9">
        <v>52371</v>
      </c>
      <c r="J31" s="11">
        <v>5333</v>
      </c>
      <c r="K31" s="11">
        <f t="shared" si="5"/>
        <v>4117094.4699331848</v>
      </c>
      <c r="L31" s="11">
        <f t="shared" si="0"/>
        <v>35297.69179507743</v>
      </c>
      <c r="M31" s="10">
        <f t="shared" si="1"/>
        <v>346629.55503468966</v>
      </c>
      <c r="N31" s="10">
        <f t="shared" si="6"/>
        <v>11.877505567928731</v>
      </c>
      <c r="O31" s="10">
        <f t="shared" si="2"/>
        <v>10.183116610337782</v>
      </c>
      <c r="P31" s="10">
        <f t="shared" si="7"/>
        <v>10.204545454545455</v>
      </c>
      <c r="Q31" s="10">
        <f t="shared" si="7"/>
        <v>116.63919821826281</v>
      </c>
      <c r="R31" s="10">
        <f t="shared" si="3"/>
        <v>1190.25</v>
      </c>
      <c r="S31" s="10">
        <f t="shared" si="4"/>
        <v>42013077.659090906</v>
      </c>
    </row>
    <row r="32" spans="1:20" ht="24.95" customHeight="1" x14ac:dyDescent="0.2">
      <c r="A32" s="1">
        <v>28</v>
      </c>
      <c r="B32" s="4">
        <v>28</v>
      </c>
      <c r="C32" s="5" t="s">
        <v>86</v>
      </c>
      <c r="D32" s="17" t="s">
        <v>87</v>
      </c>
      <c r="E32" s="18" t="s">
        <v>21</v>
      </c>
      <c r="F32" s="19">
        <v>1763284649</v>
      </c>
      <c r="G32" s="20">
        <v>14</v>
      </c>
      <c r="H32" s="20">
        <v>297</v>
      </c>
      <c r="I32" s="9">
        <v>31513</v>
      </c>
      <c r="J32" s="11">
        <v>4385</v>
      </c>
      <c r="K32" s="11">
        <f t="shared" si="5"/>
        <v>5936985.3501683502</v>
      </c>
      <c r="L32" s="11">
        <f t="shared" si="0"/>
        <v>55954.198235648779</v>
      </c>
      <c r="M32" s="10">
        <f t="shared" si="1"/>
        <v>402117.36579247436</v>
      </c>
      <c r="N32" s="10">
        <f t="shared" si="6"/>
        <v>14.764309764309765</v>
      </c>
      <c r="O32" s="10">
        <f t="shared" si="2"/>
        <v>13.914892266683591</v>
      </c>
      <c r="P32" s="10">
        <f t="shared" si="7"/>
        <v>21.214285714285715</v>
      </c>
      <c r="Q32" s="10">
        <f t="shared" si="7"/>
        <v>106.10437710437711</v>
      </c>
      <c r="R32" s="10">
        <f t="shared" si="3"/>
        <v>2250.9285714285716</v>
      </c>
      <c r="S32" s="10">
        <f t="shared" si="4"/>
        <v>125948903.5</v>
      </c>
    </row>
    <row r="33" spans="1:19" ht="24.95" customHeight="1" x14ac:dyDescent="0.2">
      <c r="A33" s="1">
        <v>29</v>
      </c>
      <c r="B33" s="4">
        <v>23</v>
      </c>
      <c r="C33" s="5" t="s">
        <v>88</v>
      </c>
      <c r="D33" s="17" t="s">
        <v>89</v>
      </c>
      <c r="E33" s="18" t="s">
        <v>21</v>
      </c>
      <c r="F33" s="19">
        <v>1738615277</v>
      </c>
      <c r="G33" s="20">
        <v>1804</v>
      </c>
      <c r="H33" s="20">
        <v>2614</v>
      </c>
      <c r="I33" s="9">
        <v>107447</v>
      </c>
      <c r="J33" s="11">
        <v>9613</v>
      </c>
      <c r="K33" s="11">
        <f t="shared" si="5"/>
        <v>665116.78538638097</v>
      </c>
      <c r="L33" s="11">
        <f t="shared" si="0"/>
        <v>16181.143047269818</v>
      </c>
      <c r="M33" s="10">
        <f t="shared" si="1"/>
        <v>180860.84229688963</v>
      </c>
      <c r="N33" s="10">
        <f t="shared" si="6"/>
        <v>3.6775057383320582</v>
      </c>
      <c r="O33" s="10">
        <f t="shared" si="2"/>
        <v>8.9467365305685593</v>
      </c>
      <c r="P33" s="10">
        <f t="shared" si="7"/>
        <v>1.4490022172949002</v>
      </c>
      <c r="Q33" s="10">
        <f t="shared" si="7"/>
        <v>41.104437643458304</v>
      </c>
      <c r="R33" s="10">
        <f t="shared" si="3"/>
        <v>59.560421286031044</v>
      </c>
      <c r="S33" s="10">
        <f t="shared" si="4"/>
        <v>963755.69678492239</v>
      </c>
    </row>
    <row r="34" spans="1:19" ht="24.95" customHeight="1" x14ac:dyDescent="0.2">
      <c r="A34" s="1">
        <v>30</v>
      </c>
      <c r="B34" s="4">
        <v>34</v>
      </c>
      <c r="C34" s="5" t="s">
        <v>90</v>
      </c>
      <c r="D34" s="17" t="s">
        <v>91</v>
      </c>
      <c r="E34" s="18" t="s">
        <v>44</v>
      </c>
      <c r="F34" s="19">
        <v>1669136998</v>
      </c>
      <c r="G34" s="20">
        <v>24</v>
      </c>
      <c r="H34" s="20">
        <v>617</v>
      </c>
      <c r="I34" s="9">
        <v>73624</v>
      </c>
      <c r="J34" s="11">
        <v>3000</v>
      </c>
      <c r="K34" s="11">
        <f t="shared" si="5"/>
        <v>2705246.3500810373</v>
      </c>
      <c r="L34" s="11">
        <f t="shared" si="0"/>
        <v>22671.099070955122</v>
      </c>
      <c r="M34" s="10">
        <f t="shared" si="1"/>
        <v>556378.99933333334</v>
      </c>
      <c r="N34" s="10">
        <f t="shared" si="6"/>
        <v>4.8622366288492707</v>
      </c>
      <c r="O34" s="10">
        <f t="shared" si="2"/>
        <v>4.0747582310116259</v>
      </c>
      <c r="P34" s="10">
        <f t="shared" si="7"/>
        <v>25.708333333333332</v>
      </c>
      <c r="Q34" s="10">
        <f t="shared" si="7"/>
        <v>119.3257698541329</v>
      </c>
      <c r="R34" s="10">
        <f t="shared" si="3"/>
        <v>3067.6666666666665</v>
      </c>
      <c r="S34" s="10">
        <f t="shared" si="4"/>
        <v>69547374.916666672</v>
      </c>
    </row>
    <row r="35" spans="1:19" ht="24.95" customHeight="1" x14ac:dyDescent="0.2">
      <c r="A35" s="1">
        <v>31</v>
      </c>
      <c r="B35" s="4">
        <v>27</v>
      </c>
      <c r="C35" s="5" t="s">
        <v>92</v>
      </c>
      <c r="D35" s="17" t="s">
        <v>93</v>
      </c>
      <c r="E35" s="18" t="s">
        <v>94</v>
      </c>
      <c r="F35" s="19">
        <v>1613794726</v>
      </c>
      <c r="G35" s="20">
        <v>11</v>
      </c>
      <c r="H35" s="20">
        <v>248</v>
      </c>
      <c r="I35" s="9">
        <v>34254</v>
      </c>
      <c r="J35" s="11">
        <v>4042</v>
      </c>
      <c r="K35" s="11">
        <f t="shared" si="5"/>
        <v>6507236.7983870972</v>
      </c>
      <c r="L35" s="11">
        <f t="shared" si="0"/>
        <v>47112.591989256733</v>
      </c>
      <c r="M35" s="10">
        <f t="shared" si="1"/>
        <v>399256.48837209301</v>
      </c>
      <c r="N35" s="10">
        <f t="shared" si="6"/>
        <v>16.298387096774192</v>
      </c>
      <c r="O35" s="10">
        <f t="shared" si="2"/>
        <v>11.800081742278275</v>
      </c>
      <c r="P35" s="10">
        <f t="shared" si="7"/>
        <v>22.545454545454547</v>
      </c>
      <c r="Q35" s="10">
        <f t="shared" si="7"/>
        <v>138.12096774193549</v>
      </c>
      <c r="R35" s="10">
        <f t="shared" si="3"/>
        <v>3114</v>
      </c>
      <c r="S35" s="10">
        <f t="shared" si="4"/>
        <v>146708611.45454547</v>
      </c>
    </row>
    <row r="36" spans="1:19" ht="24.95" customHeight="1" x14ac:dyDescent="0.2">
      <c r="A36" s="1">
        <v>32</v>
      </c>
      <c r="B36" s="4">
        <v>33</v>
      </c>
      <c r="C36" s="5" t="s">
        <v>95</v>
      </c>
      <c r="D36" s="17" t="s">
        <v>96</v>
      </c>
      <c r="E36" s="18" t="s">
        <v>61</v>
      </c>
      <c r="F36" s="19">
        <v>1587030258</v>
      </c>
      <c r="G36" s="20">
        <v>27</v>
      </c>
      <c r="H36" s="20">
        <v>470</v>
      </c>
      <c r="I36" s="9">
        <v>41500</v>
      </c>
      <c r="J36" s="11">
        <v>3520</v>
      </c>
      <c r="K36" s="11">
        <f t="shared" si="5"/>
        <v>3376660.1234042551</v>
      </c>
      <c r="L36" s="11">
        <f t="shared" si="0"/>
        <v>38241.692963855421</v>
      </c>
      <c r="M36" s="10">
        <f t="shared" si="1"/>
        <v>450860.86875000002</v>
      </c>
      <c r="N36" s="10">
        <f t="shared" si="6"/>
        <v>7.4893617021276597</v>
      </c>
      <c r="O36" s="10">
        <f t="shared" si="2"/>
        <v>8.4819277108433724</v>
      </c>
      <c r="P36" s="10">
        <f t="shared" si="7"/>
        <v>17.407407407407408</v>
      </c>
      <c r="Q36" s="10">
        <f t="shared" si="7"/>
        <v>88.297872340425528</v>
      </c>
      <c r="R36" s="10">
        <f t="shared" si="3"/>
        <v>1537.037037037037</v>
      </c>
      <c r="S36" s="10">
        <f t="shared" si="4"/>
        <v>58778898.444444448</v>
      </c>
    </row>
    <row r="37" spans="1:19" ht="24.95" customHeight="1" x14ac:dyDescent="0.2">
      <c r="A37" s="1">
        <v>33</v>
      </c>
      <c r="B37" s="4">
        <v>30</v>
      </c>
      <c r="C37" s="5" t="s">
        <v>97</v>
      </c>
      <c r="D37" s="17" t="s">
        <v>98</v>
      </c>
      <c r="E37" s="18" t="s">
        <v>21</v>
      </c>
      <c r="F37" s="19">
        <v>1446236542</v>
      </c>
      <c r="G37" s="20">
        <v>31</v>
      </c>
      <c r="H37" s="20">
        <v>505</v>
      </c>
      <c r="I37" s="9">
        <v>37344</v>
      </c>
      <c r="J37" s="11">
        <v>3962</v>
      </c>
      <c r="K37" s="11">
        <f t="shared" si="5"/>
        <v>2863834.7366336635</v>
      </c>
      <c r="L37" s="11">
        <f t="shared" si="0"/>
        <v>38727.413828191944</v>
      </c>
      <c r="M37" s="10">
        <f t="shared" si="1"/>
        <v>365026.89096415951</v>
      </c>
      <c r="N37" s="10">
        <f t="shared" si="6"/>
        <v>7.8455445544554454</v>
      </c>
      <c r="O37" s="10">
        <f t="shared" si="2"/>
        <v>10.609468723221935</v>
      </c>
      <c r="P37" s="10">
        <f t="shared" si="7"/>
        <v>16.29032258064516</v>
      </c>
      <c r="Q37" s="10">
        <f t="shared" si="7"/>
        <v>73.948514851485143</v>
      </c>
      <c r="R37" s="10">
        <f t="shared" si="3"/>
        <v>1204.6451612903227</v>
      </c>
      <c r="S37" s="10">
        <f t="shared" si="4"/>
        <v>46652791.677419357</v>
      </c>
    </row>
    <row r="38" spans="1:19" ht="24.95" customHeight="1" x14ac:dyDescent="0.2">
      <c r="A38" s="1">
        <v>34</v>
      </c>
      <c r="B38" s="4">
        <v>31</v>
      </c>
      <c r="C38" s="5" t="s">
        <v>99</v>
      </c>
      <c r="D38" s="17" t="s">
        <v>100</v>
      </c>
      <c r="E38" s="18" t="s">
        <v>101</v>
      </c>
      <c r="F38" s="19">
        <v>1441338305</v>
      </c>
      <c r="G38" s="20">
        <v>30</v>
      </c>
      <c r="H38" s="20">
        <v>397</v>
      </c>
      <c r="I38" s="9">
        <v>39272</v>
      </c>
      <c r="J38" s="11">
        <v>3859</v>
      </c>
      <c r="K38" s="11">
        <f t="shared" si="5"/>
        <v>3630575.0755667505</v>
      </c>
      <c r="L38" s="11">
        <f t="shared" si="0"/>
        <v>36701.423533306173</v>
      </c>
      <c r="M38" s="10">
        <f t="shared" si="1"/>
        <v>373500.46773775591</v>
      </c>
      <c r="N38" s="10">
        <f t="shared" si="6"/>
        <v>9.7204030226700251</v>
      </c>
      <c r="O38" s="10">
        <f t="shared" si="2"/>
        <v>9.8263393766551221</v>
      </c>
      <c r="P38" s="10">
        <f t="shared" si="7"/>
        <v>13.233333333333333</v>
      </c>
      <c r="Q38" s="10">
        <f t="shared" si="7"/>
        <v>98.921914357682624</v>
      </c>
      <c r="R38" s="10">
        <f t="shared" si="3"/>
        <v>1309.0666666666666</v>
      </c>
      <c r="S38" s="10">
        <f t="shared" si="4"/>
        <v>48044610.166666664</v>
      </c>
    </row>
    <row r="39" spans="1:19" ht="24.95" customHeight="1" x14ac:dyDescent="0.2">
      <c r="A39" s="1">
        <v>35</v>
      </c>
      <c r="B39" s="4">
        <v>29</v>
      </c>
      <c r="C39" s="5" t="s">
        <v>102</v>
      </c>
      <c r="D39" s="17" t="s">
        <v>103</v>
      </c>
      <c r="E39" s="18" t="s">
        <v>21</v>
      </c>
      <c r="F39" s="19">
        <v>1410120460</v>
      </c>
      <c r="G39" s="20">
        <v>30</v>
      </c>
      <c r="H39" s="20">
        <v>402</v>
      </c>
      <c r="I39" s="9">
        <v>44359</v>
      </c>
      <c r="J39" s="11">
        <v>3735</v>
      </c>
      <c r="K39" s="11">
        <f t="shared" si="5"/>
        <v>3507762.3383084578</v>
      </c>
      <c r="L39" s="11">
        <f t="shared" si="0"/>
        <v>31788.824364841406</v>
      </c>
      <c r="M39" s="10">
        <f t="shared" si="1"/>
        <v>377542.29183400265</v>
      </c>
      <c r="N39" s="10">
        <f t="shared" si="6"/>
        <v>9.2910447761194028</v>
      </c>
      <c r="O39" s="10">
        <f t="shared" si="2"/>
        <v>8.4199373295159941</v>
      </c>
      <c r="P39" s="10">
        <f t="shared" si="7"/>
        <v>13.4</v>
      </c>
      <c r="Q39" s="10">
        <f t="shared" si="7"/>
        <v>110.3457711442786</v>
      </c>
      <c r="R39" s="10">
        <f t="shared" si="3"/>
        <v>1478.6333333333334</v>
      </c>
      <c r="S39" s="10">
        <f t="shared" si="4"/>
        <v>47004015.333333336</v>
      </c>
    </row>
    <row r="40" spans="1:19" ht="24.95" customHeight="1" x14ac:dyDescent="0.2">
      <c r="A40" s="1">
        <v>36</v>
      </c>
      <c r="B40" s="4">
        <v>32</v>
      </c>
      <c r="C40" s="5" t="s">
        <v>104</v>
      </c>
      <c r="D40" s="17" t="s">
        <v>105</v>
      </c>
      <c r="E40" s="18" t="s">
        <v>21</v>
      </c>
      <c r="F40" s="19">
        <v>1343239070</v>
      </c>
      <c r="G40" s="20">
        <v>21</v>
      </c>
      <c r="H40" s="20">
        <v>358</v>
      </c>
      <c r="I40" s="9">
        <v>48433</v>
      </c>
      <c r="J40" s="11">
        <v>3067</v>
      </c>
      <c r="K40" s="11">
        <f t="shared" si="5"/>
        <v>3752064.4413407822</v>
      </c>
      <c r="L40" s="11">
        <f t="shared" si="0"/>
        <v>27733.963826316769</v>
      </c>
      <c r="M40" s="10">
        <f t="shared" si="1"/>
        <v>437965.13531137921</v>
      </c>
      <c r="N40" s="10">
        <f t="shared" si="6"/>
        <v>8.567039106145252</v>
      </c>
      <c r="O40" s="10">
        <f t="shared" si="2"/>
        <v>6.3324592736357443</v>
      </c>
      <c r="P40" s="10">
        <f t="shared" si="7"/>
        <v>17.047619047619047</v>
      </c>
      <c r="Q40" s="10">
        <f t="shared" si="7"/>
        <v>135.28770949720669</v>
      </c>
      <c r="R40" s="10">
        <f t="shared" si="3"/>
        <v>2306.3333333333335</v>
      </c>
      <c r="S40" s="10">
        <f t="shared" si="4"/>
        <v>63963765.238095239</v>
      </c>
    </row>
    <row r="41" spans="1:19" ht="24.95" customHeight="1" x14ac:dyDescent="0.2">
      <c r="A41" s="1">
        <v>37</v>
      </c>
      <c r="B41" s="4">
        <v>36</v>
      </c>
      <c r="C41" s="5" t="s">
        <v>106</v>
      </c>
      <c r="D41" s="17" t="s">
        <v>107</v>
      </c>
      <c r="E41" s="18" t="s">
        <v>36</v>
      </c>
      <c r="F41" s="19">
        <v>1310473247</v>
      </c>
      <c r="G41" s="20">
        <v>20</v>
      </c>
      <c r="H41" s="20">
        <v>321</v>
      </c>
      <c r="I41" s="9">
        <v>27856</v>
      </c>
      <c r="J41" s="11">
        <v>4158</v>
      </c>
      <c r="K41" s="11">
        <f t="shared" si="5"/>
        <v>4082471.1744548287</v>
      </c>
      <c r="L41" s="11">
        <f t="shared" si="0"/>
        <v>47044.559412693852</v>
      </c>
      <c r="M41" s="10">
        <f t="shared" si="1"/>
        <v>315169.13107263105</v>
      </c>
      <c r="N41" s="10">
        <f t="shared" si="6"/>
        <v>12.953271028037383</v>
      </c>
      <c r="O41" s="10">
        <f t="shared" si="2"/>
        <v>14.92676622630672</v>
      </c>
      <c r="P41" s="10">
        <f t="shared" si="7"/>
        <v>16.05</v>
      </c>
      <c r="Q41" s="10">
        <f t="shared" si="7"/>
        <v>86.778816199376948</v>
      </c>
      <c r="R41" s="10">
        <f t="shared" si="3"/>
        <v>1392.8</v>
      </c>
      <c r="S41" s="10">
        <f t="shared" si="4"/>
        <v>65523662.350000001</v>
      </c>
    </row>
    <row r="42" spans="1:19" ht="24.95" customHeight="1" x14ac:dyDescent="0.2">
      <c r="A42" s="1">
        <v>38</v>
      </c>
      <c r="B42" s="4">
        <v>42</v>
      </c>
      <c r="C42" s="5" t="s">
        <v>108</v>
      </c>
      <c r="D42" s="17" t="s">
        <v>109</v>
      </c>
      <c r="E42" s="18" t="s">
        <v>110</v>
      </c>
      <c r="F42" s="19">
        <v>1277004610</v>
      </c>
      <c r="G42" s="20">
        <v>36</v>
      </c>
      <c r="H42" s="20">
        <v>464</v>
      </c>
      <c r="I42" s="9">
        <v>51975</v>
      </c>
      <c r="J42" s="11">
        <v>4496</v>
      </c>
      <c r="K42" s="11">
        <f t="shared" si="5"/>
        <v>2752165.1077586208</v>
      </c>
      <c r="L42" s="11">
        <f t="shared" si="0"/>
        <v>24569.593265993266</v>
      </c>
      <c r="M42" s="10">
        <f t="shared" si="1"/>
        <v>284031.27446619218</v>
      </c>
      <c r="N42" s="10">
        <f t="shared" si="6"/>
        <v>9.6896551724137936</v>
      </c>
      <c r="O42" s="10">
        <f t="shared" si="2"/>
        <v>8.6503126503126495</v>
      </c>
      <c r="P42" s="10">
        <f t="shared" si="7"/>
        <v>12.888888888888889</v>
      </c>
      <c r="Q42" s="10">
        <f t="shared" si="7"/>
        <v>112.01508620689656</v>
      </c>
      <c r="R42" s="10">
        <f t="shared" si="3"/>
        <v>1443.75</v>
      </c>
      <c r="S42" s="10">
        <f t="shared" si="4"/>
        <v>35472350.277777776</v>
      </c>
    </row>
    <row r="43" spans="1:19" ht="24.95" customHeight="1" x14ac:dyDescent="0.2">
      <c r="A43" s="1">
        <v>39</v>
      </c>
      <c r="B43" s="4">
        <v>35</v>
      </c>
      <c r="C43" s="5" t="s">
        <v>111</v>
      </c>
      <c r="D43" s="17" t="s">
        <v>112</v>
      </c>
      <c r="E43" s="18" t="s">
        <v>113</v>
      </c>
      <c r="F43" s="19">
        <v>1255827159</v>
      </c>
      <c r="G43" s="20">
        <v>18</v>
      </c>
      <c r="H43" s="20">
        <v>297</v>
      </c>
      <c r="I43" s="9">
        <v>21715</v>
      </c>
      <c r="J43" s="11">
        <v>4138</v>
      </c>
      <c r="K43" s="11">
        <f t="shared" si="5"/>
        <v>4228374.2727272725</v>
      </c>
      <c r="L43" s="11">
        <f t="shared" si="0"/>
        <v>57832.243103845271</v>
      </c>
      <c r="M43" s="10">
        <f t="shared" si="1"/>
        <v>303486.50531657808</v>
      </c>
      <c r="N43" s="10">
        <f t="shared" si="6"/>
        <v>13.932659932659933</v>
      </c>
      <c r="O43" s="10">
        <f t="shared" si="2"/>
        <v>19.055952106838593</v>
      </c>
      <c r="P43" s="10">
        <f t="shared" si="7"/>
        <v>16.5</v>
      </c>
      <c r="Q43" s="10">
        <f t="shared" si="7"/>
        <v>73.114478114478118</v>
      </c>
      <c r="R43" s="10">
        <f t="shared" si="3"/>
        <v>1206.3888888888889</v>
      </c>
      <c r="S43" s="10">
        <f t="shared" si="4"/>
        <v>69768175.5</v>
      </c>
    </row>
    <row r="44" spans="1:19" ht="24.95" customHeight="1" x14ac:dyDescent="0.2">
      <c r="A44" s="1">
        <v>40</v>
      </c>
      <c r="B44" s="4">
        <v>41</v>
      </c>
      <c r="C44" s="5" t="s">
        <v>114</v>
      </c>
      <c r="D44" s="17" t="s">
        <v>115</v>
      </c>
      <c r="E44" s="18" t="s">
        <v>21</v>
      </c>
      <c r="F44" s="19">
        <v>1247890069</v>
      </c>
      <c r="G44" s="20">
        <v>36</v>
      </c>
      <c r="H44" s="20">
        <v>325</v>
      </c>
      <c r="I44" s="9">
        <v>44628</v>
      </c>
      <c r="J44" s="11">
        <v>3647</v>
      </c>
      <c r="K44" s="11">
        <f t="shared" si="5"/>
        <v>3839661.7507692305</v>
      </c>
      <c r="L44" s="11">
        <f t="shared" si="0"/>
        <v>27962.043313614769</v>
      </c>
      <c r="M44" s="10">
        <f t="shared" si="1"/>
        <v>342168.92486975598</v>
      </c>
      <c r="N44" s="10">
        <f t="shared" si="6"/>
        <v>11.221538461538461</v>
      </c>
      <c r="O44" s="10">
        <f t="shared" si="2"/>
        <v>8.171999641480685</v>
      </c>
      <c r="P44" s="10">
        <f t="shared" si="7"/>
        <v>9.0277777777777786</v>
      </c>
      <c r="Q44" s="10">
        <f t="shared" si="7"/>
        <v>137.31692307692308</v>
      </c>
      <c r="R44" s="10">
        <f t="shared" si="3"/>
        <v>1239.6666666666667</v>
      </c>
      <c r="S44" s="10">
        <f t="shared" si="4"/>
        <v>34663613.027777776</v>
      </c>
    </row>
    <row r="45" spans="1:19" ht="24.95" customHeight="1" x14ac:dyDescent="0.2">
      <c r="A45" s="1">
        <v>41</v>
      </c>
      <c r="B45" s="4">
        <v>38</v>
      </c>
      <c r="C45" s="5" t="s">
        <v>116</v>
      </c>
      <c r="D45" s="17" t="s">
        <v>117</v>
      </c>
      <c r="E45" s="18" t="s">
        <v>21</v>
      </c>
      <c r="F45" s="19">
        <v>1238262308</v>
      </c>
      <c r="G45" s="20">
        <v>16</v>
      </c>
      <c r="H45" s="20">
        <v>272</v>
      </c>
      <c r="I45" s="9">
        <v>31346</v>
      </c>
      <c r="J45" s="11">
        <v>2724</v>
      </c>
      <c r="K45" s="11">
        <f t="shared" si="5"/>
        <v>4552434.9558823528</v>
      </c>
      <c r="L45" s="11">
        <f t="shared" si="0"/>
        <v>39503.040515536275</v>
      </c>
      <c r="M45" s="10">
        <f t="shared" si="1"/>
        <v>454575.00293685758</v>
      </c>
      <c r="N45" s="10">
        <f t="shared" si="6"/>
        <v>10.014705882352942</v>
      </c>
      <c r="O45" s="10">
        <f t="shared" si="2"/>
        <v>8.6901040005104324</v>
      </c>
      <c r="P45" s="10">
        <f t="shared" si="7"/>
        <v>17</v>
      </c>
      <c r="Q45" s="10">
        <f t="shared" si="7"/>
        <v>115.24264705882354</v>
      </c>
      <c r="R45" s="10">
        <f t="shared" si="3"/>
        <v>1959.125</v>
      </c>
      <c r="S45" s="10">
        <f t="shared" si="4"/>
        <v>77391394.25</v>
      </c>
    </row>
    <row r="46" spans="1:19" ht="24.95" customHeight="1" x14ac:dyDescent="0.2">
      <c r="A46" s="1">
        <v>42</v>
      </c>
      <c r="B46" s="4">
        <v>37</v>
      </c>
      <c r="C46" s="5" t="s">
        <v>118</v>
      </c>
      <c r="D46" s="17" t="s">
        <v>119</v>
      </c>
      <c r="E46" s="18" t="s">
        <v>36</v>
      </c>
      <c r="F46" s="19">
        <v>1200013665</v>
      </c>
      <c r="G46" s="20">
        <v>28</v>
      </c>
      <c r="H46" s="20">
        <v>496</v>
      </c>
      <c r="I46" s="9">
        <v>61080</v>
      </c>
      <c r="J46" s="11">
        <v>3591</v>
      </c>
      <c r="K46" s="11">
        <f t="shared" si="5"/>
        <v>2419382.3891129033</v>
      </c>
      <c r="L46" s="11">
        <f t="shared" si="0"/>
        <v>19646.589145383103</v>
      </c>
      <c r="M46" s="10">
        <f t="shared" si="1"/>
        <v>334172.56056808686</v>
      </c>
      <c r="N46" s="10">
        <f t="shared" si="6"/>
        <v>7.23991935483871</v>
      </c>
      <c r="O46" s="10">
        <f t="shared" si="2"/>
        <v>5.8791748526522598</v>
      </c>
      <c r="P46" s="10">
        <f t="shared" si="7"/>
        <v>17.714285714285715</v>
      </c>
      <c r="Q46" s="10">
        <f t="shared" si="7"/>
        <v>123.14516129032258</v>
      </c>
      <c r="R46" s="10">
        <f t="shared" si="3"/>
        <v>2181.4285714285716</v>
      </c>
      <c r="S46" s="10">
        <f t="shared" si="4"/>
        <v>42857630.892857142</v>
      </c>
    </row>
    <row r="47" spans="1:19" ht="24.95" customHeight="1" x14ac:dyDescent="0.2">
      <c r="A47" s="1">
        <v>43</v>
      </c>
      <c r="B47" s="4">
        <v>39</v>
      </c>
      <c r="C47" s="5" t="s">
        <v>120</v>
      </c>
      <c r="D47" s="17" t="s">
        <v>121</v>
      </c>
      <c r="E47" s="18" t="s">
        <v>56</v>
      </c>
      <c r="F47" s="19">
        <v>1178869651</v>
      </c>
      <c r="G47" s="20">
        <v>4</v>
      </c>
      <c r="H47" s="20">
        <v>265</v>
      </c>
      <c r="I47" s="9">
        <v>37228</v>
      </c>
      <c r="J47" s="11">
        <v>3527</v>
      </c>
      <c r="K47" s="11">
        <f t="shared" si="5"/>
        <v>4448564.7207547165</v>
      </c>
      <c r="L47" s="11">
        <f t="shared" si="0"/>
        <v>31666.209600300848</v>
      </c>
      <c r="M47" s="10">
        <f t="shared" si="1"/>
        <v>334241.4661185143</v>
      </c>
      <c r="N47" s="10">
        <f t="shared" si="6"/>
        <v>13.309433962264151</v>
      </c>
      <c r="O47" s="10">
        <f t="shared" si="2"/>
        <v>9.4740517889760394</v>
      </c>
      <c r="P47" s="10">
        <f t="shared" si="7"/>
        <v>66.25</v>
      </c>
      <c r="Q47" s="10">
        <f t="shared" si="7"/>
        <v>140.48301886792453</v>
      </c>
      <c r="R47" s="10">
        <f t="shared" si="3"/>
        <v>9307</v>
      </c>
      <c r="S47" s="10">
        <f t="shared" si="4"/>
        <v>294717412.75</v>
      </c>
    </row>
    <row r="48" spans="1:19" ht="24.95" customHeight="1" x14ac:dyDescent="0.2">
      <c r="A48" s="1">
        <v>44</v>
      </c>
      <c r="B48" s="4">
        <v>40</v>
      </c>
      <c r="C48" s="5" t="s">
        <v>122</v>
      </c>
      <c r="D48" s="17" t="s">
        <v>123</v>
      </c>
      <c r="E48" s="18" t="s">
        <v>21</v>
      </c>
      <c r="F48" s="19">
        <v>1129667277</v>
      </c>
      <c r="G48" s="20">
        <v>12</v>
      </c>
      <c r="H48" s="20">
        <v>364</v>
      </c>
      <c r="I48" s="9">
        <v>49027</v>
      </c>
      <c r="J48" s="11">
        <v>2600</v>
      </c>
      <c r="K48" s="11">
        <f t="shared" si="5"/>
        <v>3103481.5302197803</v>
      </c>
      <c r="L48" s="11">
        <f t="shared" si="0"/>
        <v>23041.737756746283</v>
      </c>
      <c r="M48" s="10">
        <f t="shared" si="1"/>
        <v>434487.41423076921</v>
      </c>
      <c r="N48" s="10">
        <f t="shared" si="6"/>
        <v>7.1428571428571432</v>
      </c>
      <c r="O48" s="10">
        <f t="shared" si="2"/>
        <v>5.3032002773981688</v>
      </c>
      <c r="P48" s="10">
        <f t="shared" si="7"/>
        <v>30.333333333333332</v>
      </c>
      <c r="Q48" s="10">
        <f t="shared" si="7"/>
        <v>134.68956043956044</v>
      </c>
      <c r="R48" s="10">
        <f t="shared" si="3"/>
        <v>4085.5833333333335</v>
      </c>
      <c r="S48" s="10">
        <f t="shared" si="4"/>
        <v>94138939.75</v>
      </c>
    </row>
    <row r="49" spans="1:20" ht="24.95" customHeight="1" x14ac:dyDescent="0.2">
      <c r="A49" s="1">
        <v>45</v>
      </c>
      <c r="B49" s="4">
        <v>43</v>
      </c>
      <c r="C49" s="5" t="s">
        <v>124</v>
      </c>
      <c r="D49" s="17" t="s">
        <v>125</v>
      </c>
      <c r="E49" s="18" t="s">
        <v>39</v>
      </c>
      <c r="F49" s="19">
        <v>1102880000</v>
      </c>
      <c r="G49" s="20">
        <v>18</v>
      </c>
      <c r="H49" s="20">
        <v>290</v>
      </c>
      <c r="I49" s="9">
        <v>47000</v>
      </c>
      <c r="J49" s="11">
        <v>1967</v>
      </c>
      <c r="K49" s="11">
        <f t="shared" si="5"/>
        <v>3803034.4827586208</v>
      </c>
      <c r="L49" s="11">
        <f t="shared" si="0"/>
        <v>23465.531914893618</v>
      </c>
      <c r="M49" s="10">
        <f t="shared" si="1"/>
        <v>560691.40823589219</v>
      </c>
      <c r="N49" s="10">
        <f t="shared" si="6"/>
        <v>6.7827586206896555</v>
      </c>
      <c r="O49" s="10">
        <f t="shared" si="2"/>
        <v>4.1851063829787236</v>
      </c>
      <c r="P49" s="10">
        <f t="shared" si="7"/>
        <v>16.111111111111111</v>
      </c>
      <c r="Q49" s="10">
        <f t="shared" si="7"/>
        <v>162.06896551724137</v>
      </c>
      <c r="R49" s="10">
        <f t="shared" si="3"/>
        <v>2611.1111111111113</v>
      </c>
      <c r="S49" s="10">
        <f t="shared" si="4"/>
        <v>61271111.111111112</v>
      </c>
    </row>
    <row r="50" spans="1:20" ht="24.95" customHeight="1" x14ac:dyDescent="0.2">
      <c r="A50" s="1">
        <v>46</v>
      </c>
      <c r="B50" s="4">
        <v>45</v>
      </c>
      <c r="C50" s="5" t="s">
        <v>126</v>
      </c>
      <c r="D50" s="17" t="s">
        <v>127</v>
      </c>
      <c r="E50" s="18" t="s">
        <v>39</v>
      </c>
      <c r="F50" s="19">
        <v>1098611047</v>
      </c>
      <c r="G50" s="20">
        <v>16</v>
      </c>
      <c r="H50" s="20">
        <v>222</v>
      </c>
      <c r="I50" s="9">
        <v>23757</v>
      </c>
      <c r="J50" s="11">
        <v>5000</v>
      </c>
      <c r="K50" s="11">
        <f t="shared" si="5"/>
        <v>4948698.4099099096</v>
      </c>
      <c r="L50" s="11">
        <f t="shared" si="0"/>
        <v>46243.677526623731</v>
      </c>
      <c r="M50" s="10">
        <f t="shared" si="1"/>
        <v>219722.20939999999</v>
      </c>
      <c r="N50" s="10">
        <f t="shared" si="6"/>
        <v>22.522522522522522</v>
      </c>
      <c r="O50" s="10">
        <f t="shared" si="2"/>
        <v>21.046428421096941</v>
      </c>
      <c r="P50" s="10">
        <f t="shared" si="7"/>
        <v>13.875</v>
      </c>
      <c r="Q50" s="10">
        <f t="shared" si="7"/>
        <v>107.01351351351352</v>
      </c>
      <c r="R50" s="10">
        <f t="shared" si="3"/>
        <v>1484.8125</v>
      </c>
      <c r="S50" s="10">
        <f t="shared" si="4"/>
        <v>68663190.4375</v>
      </c>
    </row>
    <row r="51" spans="1:20" ht="24.95" customHeight="1" x14ac:dyDescent="0.2">
      <c r="A51" s="1">
        <v>47</v>
      </c>
      <c r="B51" s="4" t="s">
        <v>23</v>
      </c>
      <c r="C51" s="5" t="s">
        <v>128</v>
      </c>
      <c r="D51" s="17" t="s">
        <v>129</v>
      </c>
      <c r="E51" s="18" t="s">
        <v>130</v>
      </c>
      <c r="F51" s="19">
        <v>987842086</v>
      </c>
      <c r="G51" s="20">
        <v>28</v>
      </c>
      <c r="H51" s="20">
        <v>440</v>
      </c>
      <c r="I51" s="9">
        <v>42189</v>
      </c>
      <c r="J51" s="11">
        <v>2460</v>
      </c>
      <c r="K51" s="11">
        <f t="shared" si="5"/>
        <v>2245095.65</v>
      </c>
      <c r="L51" s="11">
        <f t="shared" si="0"/>
        <v>23414.683590509376</v>
      </c>
      <c r="M51" s="10">
        <f t="shared" si="1"/>
        <v>401561.82357723574</v>
      </c>
      <c r="N51" s="10">
        <f t="shared" si="6"/>
        <v>5.5909090909090908</v>
      </c>
      <c r="O51" s="10">
        <f t="shared" si="2"/>
        <v>5.8309037900874632</v>
      </c>
      <c r="P51" s="10">
        <f t="shared" si="7"/>
        <v>15.714285714285714</v>
      </c>
      <c r="Q51" s="10">
        <f t="shared" si="7"/>
        <v>95.884090909090915</v>
      </c>
      <c r="R51" s="10">
        <f t="shared" si="3"/>
        <v>1506.75</v>
      </c>
      <c r="S51" s="10">
        <f t="shared" si="4"/>
        <v>35280074.5</v>
      </c>
    </row>
    <row r="52" spans="1:20" ht="24.95" customHeight="1" x14ac:dyDescent="0.2">
      <c r="A52" s="1">
        <v>48</v>
      </c>
      <c r="B52" s="4">
        <v>50</v>
      </c>
      <c r="C52" s="5" t="s">
        <v>131</v>
      </c>
      <c r="D52" s="17" t="s">
        <v>132</v>
      </c>
      <c r="E52" s="18" t="s">
        <v>94</v>
      </c>
      <c r="F52" s="19">
        <v>963028781</v>
      </c>
      <c r="G52" s="20">
        <v>25</v>
      </c>
      <c r="H52" s="20">
        <v>374</v>
      </c>
      <c r="I52" s="9">
        <v>34961</v>
      </c>
      <c r="J52" s="11">
        <v>2262</v>
      </c>
      <c r="K52" s="11">
        <f t="shared" si="5"/>
        <v>2574943.2647058824</v>
      </c>
      <c r="L52" s="11">
        <f t="shared" si="0"/>
        <v>27545.801922141814</v>
      </c>
      <c r="M52" s="10">
        <f t="shared" si="1"/>
        <v>425742.16666666669</v>
      </c>
      <c r="N52" s="10">
        <f t="shared" si="6"/>
        <v>6.0481283422459891</v>
      </c>
      <c r="O52" s="10">
        <f t="shared" si="2"/>
        <v>6.4700666456909124</v>
      </c>
      <c r="P52" s="10">
        <f t="shared" si="7"/>
        <v>14.96</v>
      </c>
      <c r="Q52" s="10">
        <f t="shared" si="7"/>
        <v>93.478609625668454</v>
      </c>
      <c r="R52" s="10">
        <f t="shared" si="3"/>
        <v>1398.44</v>
      </c>
      <c r="S52" s="10">
        <f t="shared" si="4"/>
        <v>38521151.240000002</v>
      </c>
    </row>
    <row r="53" spans="1:20" ht="24.95" customHeight="1" x14ac:dyDescent="0.2">
      <c r="A53" s="1">
        <v>49</v>
      </c>
      <c r="B53" s="4">
        <v>49</v>
      </c>
      <c r="C53" s="5" t="s">
        <v>133</v>
      </c>
      <c r="D53" s="17" t="s">
        <v>134</v>
      </c>
      <c r="E53" s="18" t="s">
        <v>135</v>
      </c>
      <c r="F53" s="19">
        <v>954046697</v>
      </c>
      <c r="G53" s="20">
        <v>27</v>
      </c>
      <c r="H53" s="20">
        <v>320</v>
      </c>
      <c r="I53" s="9">
        <v>39579</v>
      </c>
      <c r="J53" s="11">
        <v>2781</v>
      </c>
      <c r="K53" s="11">
        <f t="shared" si="5"/>
        <v>2981395.9281250001</v>
      </c>
      <c r="L53" s="11">
        <f t="shared" si="0"/>
        <v>24104.871194320222</v>
      </c>
      <c r="M53" s="10">
        <f t="shared" si="1"/>
        <v>343058.86263933836</v>
      </c>
      <c r="N53" s="10">
        <f t="shared" si="6"/>
        <v>8.6906250000000007</v>
      </c>
      <c r="O53" s="10">
        <f t="shared" si="2"/>
        <v>7.0264534222693857</v>
      </c>
      <c r="P53" s="10">
        <f t="shared" si="7"/>
        <v>11.851851851851851</v>
      </c>
      <c r="Q53" s="10">
        <f t="shared" si="7"/>
        <v>123.684375</v>
      </c>
      <c r="R53" s="10">
        <f t="shared" si="3"/>
        <v>1465.8888888888889</v>
      </c>
      <c r="S53" s="10">
        <f t="shared" si="4"/>
        <v>35335062.851851851</v>
      </c>
    </row>
    <row r="54" spans="1:20" ht="24.95" customHeight="1" x14ac:dyDescent="0.2">
      <c r="A54" s="1">
        <v>50</v>
      </c>
      <c r="B54" s="4">
        <v>47</v>
      </c>
      <c r="C54" s="5" t="s">
        <v>136</v>
      </c>
      <c r="D54" s="17" t="s">
        <v>137</v>
      </c>
      <c r="E54" s="18" t="s">
        <v>21</v>
      </c>
      <c r="F54" s="19">
        <v>948708000</v>
      </c>
      <c r="G54" s="20">
        <v>14</v>
      </c>
      <c r="H54" s="20">
        <v>227</v>
      </c>
      <c r="I54" s="9">
        <v>23787</v>
      </c>
      <c r="J54" s="11">
        <v>1840</v>
      </c>
      <c r="K54" s="11">
        <f t="shared" si="5"/>
        <v>4179330.396475771</v>
      </c>
      <c r="L54" s="11">
        <f t="shared" si="0"/>
        <v>39883.465758607643</v>
      </c>
      <c r="M54" s="10">
        <f t="shared" si="1"/>
        <v>515602.17391304346</v>
      </c>
      <c r="N54" s="10">
        <f t="shared" si="6"/>
        <v>8.1057268722466969</v>
      </c>
      <c r="O54" s="10">
        <f t="shared" si="2"/>
        <v>7.7353176104594956</v>
      </c>
      <c r="P54" s="10">
        <f t="shared" si="7"/>
        <v>16.214285714285715</v>
      </c>
      <c r="Q54" s="10">
        <f t="shared" si="7"/>
        <v>104.7885462555066</v>
      </c>
      <c r="R54" s="10">
        <f t="shared" si="3"/>
        <v>1699.0714285714287</v>
      </c>
      <c r="S54" s="10">
        <f t="shared" si="4"/>
        <v>67764857.142857149</v>
      </c>
    </row>
    <row r="55" spans="1:20" s="16" customFormat="1" ht="24.95" customHeight="1" x14ac:dyDescent="0.2">
      <c r="A55" s="42" t="s">
        <v>138</v>
      </c>
      <c r="B55" s="43"/>
      <c r="C55" s="43"/>
      <c r="D55" s="43"/>
      <c r="E55" s="44"/>
      <c r="F55" s="14">
        <f>SUM(F24:F54)</f>
        <v>288247730719</v>
      </c>
      <c r="G55" s="14">
        <f>SUM(G24:G54)</f>
        <v>5625</v>
      </c>
      <c r="H55" s="14">
        <f t="shared" ref="H55:J55" si="11">SUM(H24:H54)</f>
        <v>35595</v>
      </c>
      <c r="I55" s="14">
        <f t="shared" si="11"/>
        <v>8835702</v>
      </c>
      <c r="J55" s="14">
        <f t="shared" si="11"/>
        <v>539336</v>
      </c>
      <c r="K55" s="15">
        <f t="shared" si="5"/>
        <v>8097983.7257760921</v>
      </c>
      <c r="L55" s="15">
        <f t="shared" si="0"/>
        <v>32623.070664787021</v>
      </c>
      <c r="M55" s="15">
        <f t="shared" si="1"/>
        <v>534449.26858025428</v>
      </c>
      <c r="N55" s="15">
        <f t="shared" si="6"/>
        <v>15.152015732546706</v>
      </c>
      <c r="O55" s="15">
        <f t="shared" si="2"/>
        <v>6.1040537582639161</v>
      </c>
      <c r="P55" s="15">
        <f t="shared" si="7"/>
        <v>6.3280000000000003</v>
      </c>
      <c r="Q55" s="15">
        <f t="shared" si="7"/>
        <v>248.22873999157184</v>
      </c>
      <c r="R55" s="15">
        <f t="shared" si="3"/>
        <v>1570.7914666666666</v>
      </c>
      <c r="S55" s="15">
        <f t="shared" si="4"/>
        <v>51244041.016711108</v>
      </c>
      <c r="T55" s="12"/>
    </row>
    <row r="56" spans="1:20" ht="24.95" customHeight="1" x14ac:dyDescent="0.2">
      <c r="A56" s="1">
        <v>51</v>
      </c>
      <c r="B56" s="4">
        <v>48</v>
      </c>
      <c r="C56" s="5" t="s">
        <v>139</v>
      </c>
      <c r="D56" s="17" t="s">
        <v>140</v>
      </c>
      <c r="E56" s="18" t="s">
        <v>21</v>
      </c>
      <c r="F56" s="19">
        <v>921732208</v>
      </c>
      <c r="G56" s="20">
        <v>18</v>
      </c>
      <c r="H56" s="20">
        <v>262</v>
      </c>
      <c r="I56" s="9">
        <v>24431</v>
      </c>
      <c r="J56" s="11">
        <v>2588</v>
      </c>
      <c r="K56" s="11">
        <f t="shared" si="5"/>
        <v>3518061.8625954199</v>
      </c>
      <c r="L56" s="11">
        <f t="shared" si="0"/>
        <v>37727.977078302159</v>
      </c>
      <c r="M56" s="10">
        <f t="shared" si="1"/>
        <v>356156.1854714065</v>
      </c>
      <c r="N56" s="10">
        <f t="shared" si="6"/>
        <v>9.8778625954198471</v>
      </c>
      <c r="O56" s="10">
        <f t="shared" si="2"/>
        <v>10.593098931685153</v>
      </c>
      <c r="P56" s="10">
        <f t="shared" si="7"/>
        <v>14.555555555555555</v>
      </c>
      <c r="Q56" s="10">
        <f t="shared" si="7"/>
        <v>93.248091603053439</v>
      </c>
      <c r="R56" s="10">
        <f t="shared" si="3"/>
        <v>1357.2777777777778</v>
      </c>
      <c r="S56" s="10">
        <f t="shared" si="4"/>
        <v>51207344.888888888</v>
      </c>
    </row>
    <row r="57" spans="1:20" ht="24.95" customHeight="1" x14ac:dyDescent="0.2">
      <c r="A57" s="1">
        <v>52</v>
      </c>
      <c r="B57" s="4">
        <v>46</v>
      </c>
      <c r="C57" s="5" t="s">
        <v>141</v>
      </c>
      <c r="D57" s="17" t="s">
        <v>142</v>
      </c>
      <c r="E57" s="18" t="s">
        <v>113</v>
      </c>
      <c r="F57" s="19">
        <v>912308210</v>
      </c>
      <c r="G57" s="20">
        <v>23</v>
      </c>
      <c r="H57" s="20">
        <v>323</v>
      </c>
      <c r="I57" s="9">
        <v>30000</v>
      </c>
      <c r="J57" s="11">
        <v>3313</v>
      </c>
      <c r="K57" s="11">
        <f t="shared" si="5"/>
        <v>2824483.6222910215</v>
      </c>
      <c r="L57" s="11">
        <f t="shared" si="0"/>
        <v>30410.273666666668</v>
      </c>
      <c r="M57" s="10">
        <f t="shared" si="1"/>
        <v>275372.23362511321</v>
      </c>
      <c r="N57" s="10">
        <f t="shared" si="6"/>
        <v>10.256965944272446</v>
      </c>
      <c r="O57" s="10">
        <f t="shared" si="2"/>
        <v>11.043333333333333</v>
      </c>
      <c r="P57" s="10">
        <f t="shared" si="7"/>
        <v>14.043478260869565</v>
      </c>
      <c r="Q57" s="10">
        <f t="shared" si="7"/>
        <v>92.879256965944279</v>
      </c>
      <c r="R57" s="10">
        <f t="shared" si="3"/>
        <v>1304.3478260869565</v>
      </c>
      <c r="S57" s="10">
        <f t="shared" si="4"/>
        <v>39665574.347826086</v>
      </c>
    </row>
    <row r="58" spans="1:20" ht="24.95" customHeight="1" x14ac:dyDescent="0.2">
      <c r="A58" s="1">
        <v>53</v>
      </c>
      <c r="B58" s="4">
        <v>52</v>
      </c>
      <c r="C58" s="5" t="s">
        <v>143</v>
      </c>
      <c r="D58" s="17" t="s">
        <v>144</v>
      </c>
      <c r="E58" s="18" t="s">
        <v>145</v>
      </c>
      <c r="F58" s="19">
        <v>898345742</v>
      </c>
      <c r="G58" s="20">
        <v>12</v>
      </c>
      <c r="H58" s="20">
        <v>213</v>
      </c>
      <c r="I58" s="9">
        <v>21475</v>
      </c>
      <c r="J58" s="11">
        <v>2456</v>
      </c>
      <c r="K58" s="11">
        <f t="shared" si="5"/>
        <v>4217585.6431924887</v>
      </c>
      <c r="L58" s="11">
        <f t="shared" si="0"/>
        <v>41832.164935972061</v>
      </c>
      <c r="M58" s="10">
        <f t="shared" si="1"/>
        <v>365775.95358306187</v>
      </c>
      <c r="N58" s="10">
        <f t="shared" si="6"/>
        <v>11.530516431924882</v>
      </c>
      <c r="O58" s="10">
        <f t="shared" si="2"/>
        <v>11.436554132712457</v>
      </c>
      <c r="P58" s="10">
        <f t="shared" si="7"/>
        <v>17.75</v>
      </c>
      <c r="Q58" s="10">
        <f t="shared" si="7"/>
        <v>100.82159624413146</v>
      </c>
      <c r="R58" s="10">
        <f t="shared" si="3"/>
        <v>1789.5833333333333</v>
      </c>
      <c r="S58" s="10">
        <f t="shared" si="4"/>
        <v>74862145.166666672</v>
      </c>
    </row>
    <row r="59" spans="1:20" ht="24.95" customHeight="1" x14ac:dyDescent="0.2">
      <c r="A59" s="1">
        <v>54</v>
      </c>
      <c r="B59" s="4">
        <v>56</v>
      </c>
      <c r="C59" s="5" t="s">
        <v>146</v>
      </c>
      <c r="D59" s="17" t="s">
        <v>147</v>
      </c>
      <c r="E59" s="18" t="s">
        <v>44</v>
      </c>
      <c r="F59" s="19">
        <v>889084204</v>
      </c>
      <c r="G59" s="20">
        <v>23</v>
      </c>
      <c r="H59" s="20">
        <v>221</v>
      </c>
      <c r="I59" s="9">
        <v>29296</v>
      </c>
      <c r="J59" s="11">
        <v>2419</v>
      </c>
      <c r="K59" s="11">
        <f t="shared" si="5"/>
        <v>4023005.4479638007</v>
      </c>
      <c r="L59" s="11">
        <f t="shared" si="0"/>
        <v>30348.313899508466</v>
      </c>
      <c r="M59" s="10">
        <f t="shared" si="1"/>
        <v>367542.04381976021</v>
      </c>
      <c r="N59" s="10">
        <f t="shared" si="6"/>
        <v>10.945701357466064</v>
      </c>
      <c r="O59" s="10">
        <f t="shared" si="2"/>
        <v>8.2570999453850344</v>
      </c>
      <c r="P59" s="10">
        <f t="shared" si="7"/>
        <v>9.6086956521739122</v>
      </c>
      <c r="Q59" s="10">
        <f t="shared" si="7"/>
        <v>132.56108597285069</v>
      </c>
      <c r="R59" s="10">
        <f t="shared" si="3"/>
        <v>1273.7391304347825</v>
      </c>
      <c r="S59" s="10">
        <f t="shared" si="4"/>
        <v>38655834.956521742</v>
      </c>
    </row>
    <row r="60" spans="1:20" ht="24.95" customHeight="1" x14ac:dyDescent="0.2">
      <c r="A60" s="1">
        <v>55</v>
      </c>
      <c r="B60" s="4">
        <v>54</v>
      </c>
      <c r="C60" s="5" t="s">
        <v>148</v>
      </c>
      <c r="D60" s="17" t="s">
        <v>149</v>
      </c>
      <c r="E60" s="18" t="s">
        <v>44</v>
      </c>
      <c r="F60" s="19">
        <v>888275546</v>
      </c>
      <c r="G60" s="20">
        <v>30</v>
      </c>
      <c r="H60" s="20">
        <v>272</v>
      </c>
      <c r="I60" s="9">
        <v>31462</v>
      </c>
      <c r="J60" s="11">
        <v>2758</v>
      </c>
      <c r="K60" s="11">
        <f t="shared" si="5"/>
        <v>3265718.9191176472</v>
      </c>
      <c r="L60" s="11">
        <f t="shared" si="0"/>
        <v>28233.282880935731</v>
      </c>
      <c r="M60" s="10">
        <f t="shared" si="1"/>
        <v>322072.35170413344</v>
      </c>
      <c r="N60" s="10">
        <f t="shared" si="6"/>
        <v>10.139705882352942</v>
      </c>
      <c r="O60" s="10">
        <f t="shared" si="2"/>
        <v>8.7661305702116845</v>
      </c>
      <c r="P60" s="10">
        <f t="shared" si="7"/>
        <v>9.0666666666666664</v>
      </c>
      <c r="Q60" s="10">
        <f t="shared" si="7"/>
        <v>115.66911764705883</v>
      </c>
      <c r="R60" s="10">
        <f t="shared" si="3"/>
        <v>1048.7333333333333</v>
      </c>
      <c r="S60" s="10">
        <f t="shared" si="4"/>
        <v>29609184.866666667</v>
      </c>
    </row>
    <row r="61" spans="1:20" ht="24.95" customHeight="1" x14ac:dyDescent="0.2">
      <c r="A61" s="1">
        <v>56</v>
      </c>
      <c r="B61" s="4">
        <v>68</v>
      </c>
      <c r="C61" s="5" t="s">
        <v>150</v>
      </c>
      <c r="D61" s="17" t="s">
        <v>151</v>
      </c>
      <c r="E61" s="18" t="s">
        <v>130</v>
      </c>
      <c r="F61" s="19">
        <v>887627750</v>
      </c>
      <c r="G61" s="20">
        <v>15</v>
      </c>
      <c r="H61" s="20">
        <v>295</v>
      </c>
      <c r="I61" s="9">
        <v>30302</v>
      </c>
      <c r="J61" s="11">
        <v>2120</v>
      </c>
      <c r="K61" s="11">
        <f t="shared" si="5"/>
        <v>3008907.6271186438</v>
      </c>
      <c r="L61" s="11">
        <f t="shared" si="0"/>
        <v>29292.711702197874</v>
      </c>
      <c r="M61" s="10">
        <f t="shared" si="1"/>
        <v>418692.33490566036</v>
      </c>
      <c r="N61" s="10">
        <f t="shared" si="6"/>
        <v>7.1864406779661021</v>
      </c>
      <c r="O61" s="10">
        <f t="shared" si="2"/>
        <v>6.9962378720876499</v>
      </c>
      <c r="P61" s="10">
        <f t="shared" si="7"/>
        <v>19.666666666666668</v>
      </c>
      <c r="Q61" s="10">
        <f t="shared" si="7"/>
        <v>102.7186440677966</v>
      </c>
      <c r="R61" s="10">
        <f t="shared" si="3"/>
        <v>2020.1333333333334</v>
      </c>
      <c r="S61" s="10">
        <f t="shared" si="4"/>
        <v>59175183.333333336</v>
      </c>
    </row>
    <row r="62" spans="1:20" ht="24.95" customHeight="1" x14ac:dyDescent="0.2">
      <c r="A62" s="1">
        <v>57</v>
      </c>
      <c r="B62" s="4">
        <v>51</v>
      </c>
      <c r="C62" s="5" t="s">
        <v>152</v>
      </c>
      <c r="D62" s="17" t="s">
        <v>153</v>
      </c>
      <c r="E62" s="18" t="s">
        <v>21</v>
      </c>
      <c r="F62" s="19">
        <v>886285346</v>
      </c>
      <c r="G62" s="20">
        <v>15</v>
      </c>
      <c r="H62" s="20">
        <v>212</v>
      </c>
      <c r="I62" s="9">
        <v>17690</v>
      </c>
      <c r="J62" s="11">
        <v>2212</v>
      </c>
      <c r="K62" s="11">
        <f t="shared" si="5"/>
        <v>4180591.2547169812</v>
      </c>
      <c r="L62" s="11">
        <f t="shared" si="0"/>
        <v>50100.924024872809</v>
      </c>
      <c r="M62" s="10">
        <f t="shared" si="1"/>
        <v>400671.49457504519</v>
      </c>
      <c r="N62" s="10">
        <f t="shared" si="6"/>
        <v>10.433962264150944</v>
      </c>
      <c r="O62" s="10">
        <f t="shared" si="2"/>
        <v>12.504239683436971</v>
      </c>
      <c r="P62" s="10">
        <f t="shared" si="7"/>
        <v>14.133333333333333</v>
      </c>
      <c r="Q62" s="10">
        <f t="shared" si="7"/>
        <v>83.443396226415089</v>
      </c>
      <c r="R62" s="10">
        <f t="shared" si="3"/>
        <v>1179.3333333333333</v>
      </c>
      <c r="S62" s="10">
        <f t="shared" si="4"/>
        <v>59085689.733333334</v>
      </c>
    </row>
    <row r="63" spans="1:20" ht="24.95" customHeight="1" x14ac:dyDescent="0.2">
      <c r="A63" s="1">
        <v>58</v>
      </c>
      <c r="B63" s="4">
        <v>55</v>
      </c>
      <c r="C63" s="5" t="s">
        <v>154</v>
      </c>
      <c r="D63" s="17" t="s">
        <v>155</v>
      </c>
      <c r="E63" s="18" t="s">
        <v>130</v>
      </c>
      <c r="F63" s="19">
        <v>844838677</v>
      </c>
      <c r="G63" s="20">
        <v>22</v>
      </c>
      <c r="H63" s="20">
        <v>242</v>
      </c>
      <c r="I63" s="9">
        <v>25470</v>
      </c>
      <c r="J63" s="11">
        <v>1954</v>
      </c>
      <c r="K63" s="11">
        <f t="shared" si="5"/>
        <v>3491068.9132231404</v>
      </c>
      <c r="L63" s="11">
        <f t="shared" si="0"/>
        <v>33169.951982724771</v>
      </c>
      <c r="M63" s="10">
        <f t="shared" si="1"/>
        <v>432363.70368474926</v>
      </c>
      <c r="N63" s="10">
        <f t="shared" si="6"/>
        <v>8.0743801652892557</v>
      </c>
      <c r="O63" s="10">
        <f t="shared" si="2"/>
        <v>7.6717707106399686</v>
      </c>
      <c r="P63" s="10">
        <f t="shared" si="7"/>
        <v>11</v>
      </c>
      <c r="Q63" s="10">
        <f t="shared" si="7"/>
        <v>105.24793388429752</v>
      </c>
      <c r="R63" s="10">
        <f t="shared" si="3"/>
        <v>1157.7272727272727</v>
      </c>
      <c r="S63" s="10">
        <f t="shared" si="4"/>
        <v>38401758.045454547</v>
      </c>
    </row>
    <row r="64" spans="1:20" ht="24.95" customHeight="1" x14ac:dyDescent="0.2">
      <c r="A64" s="1">
        <v>59</v>
      </c>
      <c r="B64" s="4">
        <v>63</v>
      </c>
      <c r="C64" s="5" t="s">
        <v>156</v>
      </c>
      <c r="D64" s="17" t="s">
        <v>157</v>
      </c>
      <c r="E64" s="18" t="s">
        <v>158</v>
      </c>
      <c r="F64" s="19">
        <v>817065192</v>
      </c>
      <c r="G64" s="20">
        <v>13</v>
      </c>
      <c r="H64" s="20">
        <v>240</v>
      </c>
      <c r="I64" s="9">
        <v>23600</v>
      </c>
      <c r="J64" s="11">
        <v>2530</v>
      </c>
      <c r="K64" s="11">
        <f t="shared" si="5"/>
        <v>3404438.3</v>
      </c>
      <c r="L64" s="11">
        <f t="shared" si="0"/>
        <v>34621.406440677965</v>
      </c>
      <c r="M64" s="10">
        <f t="shared" si="1"/>
        <v>322950.66877470358</v>
      </c>
      <c r="N64" s="10">
        <f t="shared" si="6"/>
        <v>10.541666666666666</v>
      </c>
      <c r="O64" s="10">
        <f t="shared" si="2"/>
        <v>10.720338983050848</v>
      </c>
      <c r="P64" s="10">
        <f t="shared" si="7"/>
        <v>18.46153846153846</v>
      </c>
      <c r="Q64" s="10">
        <f t="shared" si="7"/>
        <v>98.333333333333329</v>
      </c>
      <c r="R64" s="10">
        <f t="shared" si="3"/>
        <v>1815.3846153846155</v>
      </c>
      <c r="S64" s="10">
        <f t="shared" si="4"/>
        <v>62851168.615384616</v>
      </c>
    </row>
    <row r="65" spans="1:19" ht="24.95" customHeight="1" x14ac:dyDescent="0.2">
      <c r="A65" s="1">
        <v>60</v>
      </c>
      <c r="B65" s="4">
        <v>61</v>
      </c>
      <c r="C65" s="5" t="s">
        <v>159</v>
      </c>
      <c r="D65" s="17" t="s">
        <v>160</v>
      </c>
      <c r="E65" s="18" t="s">
        <v>73</v>
      </c>
      <c r="F65" s="19">
        <v>788970952</v>
      </c>
      <c r="G65" s="20">
        <v>15</v>
      </c>
      <c r="H65" s="20">
        <v>177</v>
      </c>
      <c r="I65" s="9">
        <v>15800</v>
      </c>
      <c r="J65" s="11">
        <v>2042</v>
      </c>
      <c r="K65" s="11">
        <f t="shared" si="5"/>
        <v>4457463.0056497175</v>
      </c>
      <c r="L65" s="11">
        <f t="shared" si="0"/>
        <v>49934.870379746833</v>
      </c>
      <c r="M65" s="10">
        <f t="shared" si="1"/>
        <v>386371.6709108717</v>
      </c>
      <c r="N65" s="10">
        <f t="shared" si="6"/>
        <v>11.536723163841808</v>
      </c>
      <c r="O65" s="10">
        <f t="shared" si="2"/>
        <v>12.924050632911394</v>
      </c>
      <c r="P65" s="10">
        <f t="shared" si="7"/>
        <v>11.8</v>
      </c>
      <c r="Q65" s="10">
        <f t="shared" si="7"/>
        <v>89.265536723163848</v>
      </c>
      <c r="R65" s="10">
        <f t="shared" si="3"/>
        <v>1053.3333333333333</v>
      </c>
      <c r="S65" s="10">
        <f t="shared" si="4"/>
        <v>52598063.466666669</v>
      </c>
    </row>
    <row r="66" spans="1:19" ht="24.95" customHeight="1" x14ac:dyDescent="0.2">
      <c r="A66" s="1">
        <v>61</v>
      </c>
      <c r="B66" s="4">
        <v>60</v>
      </c>
      <c r="C66" s="5" t="s">
        <v>161</v>
      </c>
      <c r="D66" s="17" t="s">
        <v>162</v>
      </c>
      <c r="E66" s="18" t="s">
        <v>21</v>
      </c>
      <c r="F66" s="19">
        <v>753817420</v>
      </c>
      <c r="G66" s="20">
        <v>19</v>
      </c>
      <c r="H66" s="20">
        <v>224</v>
      </c>
      <c r="I66" s="9">
        <v>28846</v>
      </c>
      <c r="J66" s="11">
        <v>2153</v>
      </c>
      <c r="K66" s="11">
        <f t="shared" si="5"/>
        <v>3365256.3392857141</v>
      </c>
      <c r="L66" s="11">
        <f t="shared" ref="L66:L129" si="12">F66/I66</f>
        <v>26132.476599875201</v>
      </c>
      <c r="M66" s="10">
        <f t="shared" ref="M66:M129" si="13">F66/J66</f>
        <v>350124.20808174642</v>
      </c>
      <c r="N66" s="10">
        <f t="shared" si="6"/>
        <v>9.6116071428571423</v>
      </c>
      <c r="O66" s="10">
        <f t="shared" ref="O66:O129" si="14">(J66/I66)*100</f>
        <v>7.463773140123414</v>
      </c>
      <c r="P66" s="10">
        <f t="shared" si="7"/>
        <v>11.789473684210526</v>
      </c>
      <c r="Q66" s="10">
        <f t="shared" si="7"/>
        <v>128.77678571428572</v>
      </c>
      <c r="R66" s="10">
        <f t="shared" ref="R66:R129" si="15">I66/G66</f>
        <v>1518.2105263157894</v>
      </c>
      <c r="S66" s="10">
        <f t="shared" ref="S66:S129" si="16">F66/G66</f>
        <v>39674601.052631579</v>
      </c>
    </row>
    <row r="67" spans="1:19" ht="24.95" customHeight="1" x14ac:dyDescent="0.2">
      <c r="A67" s="1">
        <v>62</v>
      </c>
      <c r="B67" s="4">
        <v>102</v>
      </c>
      <c r="C67" s="5" t="s">
        <v>163</v>
      </c>
      <c r="D67" s="17" t="s">
        <v>164</v>
      </c>
      <c r="E67" s="18" t="s">
        <v>135</v>
      </c>
      <c r="F67" s="19">
        <v>753286646</v>
      </c>
      <c r="G67" s="20">
        <v>24</v>
      </c>
      <c r="H67" s="20">
        <v>292</v>
      </c>
      <c r="I67" s="9">
        <v>37906</v>
      </c>
      <c r="J67" s="11">
        <v>2467</v>
      </c>
      <c r="K67" s="11">
        <f t="shared" si="5"/>
        <v>2579748.7876712331</v>
      </c>
      <c r="L67" s="11">
        <f t="shared" si="12"/>
        <v>19872.491056824776</v>
      </c>
      <c r="M67" s="10">
        <f t="shared" si="13"/>
        <v>305345.21524118364</v>
      </c>
      <c r="N67" s="10">
        <f t="shared" si="6"/>
        <v>8.4486301369863011</v>
      </c>
      <c r="O67" s="10">
        <f t="shared" si="14"/>
        <v>6.5082045058829738</v>
      </c>
      <c r="P67" s="10">
        <f t="shared" si="7"/>
        <v>12.166666666666666</v>
      </c>
      <c r="Q67" s="10">
        <f t="shared" si="7"/>
        <v>129.81506849315068</v>
      </c>
      <c r="R67" s="10">
        <f t="shared" si="15"/>
        <v>1579.4166666666667</v>
      </c>
      <c r="S67" s="10">
        <f t="shared" si="16"/>
        <v>31386943.583333332</v>
      </c>
    </row>
    <row r="68" spans="1:19" ht="24.95" customHeight="1" x14ac:dyDescent="0.2">
      <c r="A68" s="1">
        <v>63</v>
      </c>
      <c r="B68" s="4">
        <v>62</v>
      </c>
      <c r="C68" s="5" t="s">
        <v>165</v>
      </c>
      <c r="D68" s="17" t="s">
        <v>166</v>
      </c>
      <c r="E68" s="18" t="s">
        <v>21</v>
      </c>
      <c r="F68" s="19">
        <v>745718183</v>
      </c>
      <c r="G68" s="20">
        <v>19</v>
      </c>
      <c r="H68" s="20">
        <v>185</v>
      </c>
      <c r="I68" s="9">
        <v>17000</v>
      </c>
      <c r="J68" s="11">
        <v>2300</v>
      </c>
      <c r="K68" s="11">
        <f t="shared" si="5"/>
        <v>4030909.0972972973</v>
      </c>
      <c r="L68" s="11">
        <f t="shared" si="12"/>
        <v>43865.775470588233</v>
      </c>
      <c r="M68" s="10">
        <f t="shared" si="13"/>
        <v>324225.29695652175</v>
      </c>
      <c r="N68" s="10">
        <f t="shared" si="6"/>
        <v>12.432432432432432</v>
      </c>
      <c r="O68" s="10">
        <f t="shared" si="14"/>
        <v>13.529411764705882</v>
      </c>
      <c r="P68" s="10">
        <f t="shared" si="7"/>
        <v>9.7368421052631575</v>
      </c>
      <c r="Q68" s="10">
        <f t="shared" si="7"/>
        <v>91.891891891891888</v>
      </c>
      <c r="R68" s="10">
        <f t="shared" si="15"/>
        <v>894.73684210526312</v>
      </c>
      <c r="S68" s="10">
        <f t="shared" si="16"/>
        <v>39248325.421052635</v>
      </c>
    </row>
    <row r="69" spans="1:19" ht="24.95" customHeight="1" x14ac:dyDescent="0.2">
      <c r="A69" s="1">
        <v>64</v>
      </c>
      <c r="B69" s="4">
        <v>70</v>
      </c>
      <c r="C69" s="5" t="s">
        <v>167</v>
      </c>
      <c r="D69" s="17" t="s">
        <v>168</v>
      </c>
      <c r="E69" s="18" t="s">
        <v>169</v>
      </c>
      <c r="F69" s="19">
        <v>738263431</v>
      </c>
      <c r="G69" s="20">
        <v>19</v>
      </c>
      <c r="H69" s="20">
        <v>212</v>
      </c>
      <c r="I69" s="9">
        <v>14717</v>
      </c>
      <c r="J69" s="11">
        <v>1900</v>
      </c>
      <c r="K69" s="11">
        <f t="shared" ref="K69:K132" si="17">F69/H69</f>
        <v>3482374.6745283017</v>
      </c>
      <c r="L69" s="11">
        <f t="shared" si="12"/>
        <v>50163.989332064957</v>
      </c>
      <c r="M69" s="10">
        <f t="shared" si="13"/>
        <v>388559.70052631578</v>
      </c>
      <c r="N69" s="10">
        <f t="shared" ref="N69:N132" si="18">J69/H69</f>
        <v>8.9622641509433958</v>
      </c>
      <c r="O69" s="10">
        <f t="shared" si="14"/>
        <v>12.910239858666847</v>
      </c>
      <c r="P69" s="10">
        <f t="shared" ref="P69:Q132" si="19">H69/G69</f>
        <v>11.157894736842104</v>
      </c>
      <c r="Q69" s="10">
        <f t="shared" si="19"/>
        <v>69.419811320754718</v>
      </c>
      <c r="R69" s="10">
        <f t="shared" si="15"/>
        <v>774.57894736842104</v>
      </c>
      <c r="S69" s="10">
        <f t="shared" si="16"/>
        <v>38855970.052631579</v>
      </c>
    </row>
    <row r="70" spans="1:19" ht="24.95" customHeight="1" x14ac:dyDescent="0.2">
      <c r="A70" s="1">
        <v>65</v>
      </c>
      <c r="B70" s="4">
        <v>64</v>
      </c>
      <c r="C70" s="5" t="s">
        <v>170</v>
      </c>
      <c r="D70" s="17" t="s">
        <v>171</v>
      </c>
      <c r="E70" s="18" t="s">
        <v>113</v>
      </c>
      <c r="F70" s="19">
        <v>735094991</v>
      </c>
      <c r="G70" s="20">
        <v>18</v>
      </c>
      <c r="H70" s="20">
        <v>261</v>
      </c>
      <c r="I70" s="9">
        <v>19433</v>
      </c>
      <c r="J70" s="11">
        <v>2200</v>
      </c>
      <c r="K70" s="11">
        <f t="shared" si="17"/>
        <v>2816455.9042145596</v>
      </c>
      <c r="L70" s="11">
        <f t="shared" si="12"/>
        <v>37827.149230690062</v>
      </c>
      <c r="M70" s="10">
        <f t="shared" si="13"/>
        <v>334134.08681818179</v>
      </c>
      <c r="N70" s="10">
        <f t="shared" si="18"/>
        <v>8.4291187739463602</v>
      </c>
      <c r="O70" s="10">
        <f t="shared" si="14"/>
        <v>11.320948901353368</v>
      </c>
      <c r="P70" s="10">
        <f t="shared" si="19"/>
        <v>14.5</v>
      </c>
      <c r="Q70" s="10">
        <f t="shared" si="19"/>
        <v>74.455938697318004</v>
      </c>
      <c r="R70" s="10">
        <f t="shared" si="15"/>
        <v>1079.6111111111111</v>
      </c>
      <c r="S70" s="10">
        <f t="shared" si="16"/>
        <v>40838610.611111112</v>
      </c>
    </row>
    <row r="71" spans="1:19" ht="24.95" customHeight="1" x14ac:dyDescent="0.2">
      <c r="A71" s="1">
        <v>66</v>
      </c>
      <c r="B71" s="4">
        <v>57</v>
      </c>
      <c r="C71" s="5" t="s">
        <v>172</v>
      </c>
      <c r="D71" s="17" t="s">
        <v>173</v>
      </c>
      <c r="E71" s="18" t="s">
        <v>113</v>
      </c>
      <c r="F71" s="19">
        <v>733735270</v>
      </c>
      <c r="G71" s="20">
        <v>15</v>
      </c>
      <c r="H71" s="20">
        <v>253</v>
      </c>
      <c r="I71" s="9">
        <v>25399</v>
      </c>
      <c r="J71" s="11">
        <v>2100</v>
      </c>
      <c r="K71" s="11">
        <f t="shared" si="17"/>
        <v>2900139.4071146245</v>
      </c>
      <c r="L71" s="11">
        <f t="shared" si="12"/>
        <v>28888.35269105083</v>
      </c>
      <c r="M71" s="10">
        <f t="shared" si="13"/>
        <v>349397.74761904764</v>
      </c>
      <c r="N71" s="10">
        <f t="shared" si="18"/>
        <v>8.3003952569169961</v>
      </c>
      <c r="O71" s="10">
        <f t="shared" si="14"/>
        <v>8.268042048899563</v>
      </c>
      <c r="P71" s="10">
        <f t="shared" si="19"/>
        <v>16.866666666666667</v>
      </c>
      <c r="Q71" s="10">
        <f t="shared" si="19"/>
        <v>100.39130434782609</v>
      </c>
      <c r="R71" s="10">
        <f t="shared" si="15"/>
        <v>1693.2666666666667</v>
      </c>
      <c r="S71" s="10">
        <f t="shared" si="16"/>
        <v>48915684.666666664</v>
      </c>
    </row>
    <row r="72" spans="1:19" ht="24.95" customHeight="1" x14ac:dyDescent="0.2">
      <c r="A72" s="1">
        <v>67</v>
      </c>
      <c r="B72" s="4">
        <v>82</v>
      </c>
      <c r="C72" s="5" t="s">
        <v>174</v>
      </c>
      <c r="D72" s="17" t="s">
        <v>175</v>
      </c>
      <c r="E72" s="18" t="s">
        <v>176</v>
      </c>
      <c r="F72" s="19">
        <v>717137026</v>
      </c>
      <c r="G72" s="20">
        <v>23</v>
      </c>
      <c r="H72" s="20">
        <v>261</v>
      </c>
      <c r="I72" s="9">
        <v>31600</v>
      </c>
      <c r="J72" s="11">
        <v>1411</v>
      </c>
      <c r="K72" s="11">
        <f t="shared" si="17"/>
        <v>2747651.4406130267</v>
      </c>
      <c r="L72" s="11">
        <f t="shared" si="12"/>
        <v>22694.209683544304</v>
      </c>
      <c r="M72" s="10">
        <f t="shared" si="13"/>
        <v>508247.3607370659</v>
      </c>
      <c r="N72" s="10">
        <f t="shared" si="18"/>
        <v>5.4061302681992336</v>
      </c>
      <c r="O72" s="10">
        <f t="shared" si="14"/>
        <v>4.4651898734177218</v>
      </c>
      <c r="P72" s="10">
        <f t="shared" si="19"/>
        <v>11.347826086956522</v>
      </c>
      <c r="Q72" s="10">
        <f t="shared" si="19"/>
        <v>121.07279693486591</v>
      </c>
      <c r="R72" s="10">
        <f t="shared" si="15"/>
        <v>1373.9130434782608</v>
      </c>
      <c r="S72" s="10">
        <f t="shared" si="16"/>
        <v>31179870.695652176</v>
      </c>
    </row>
    <row r="73" spans="1:19" ht="24.95" customHeight="1" x14ac:dyDescent="0.2">
      <c r="A73" s="1">
        <v>68</v>
      </c>
      <c r="B73" s="4">
        <v>77</v>
      </c>
      <c r="C73" s="5" t="s">
        <v>177</v>
      </c>
      <c r="D73" s="17" t="s">
        <v>178</v>
      </c>
      <c r="E73" s="18" t="s">
        <v>113</v>
      </c>
      <c r="F73" s="19">
        <v>707867289</v>
      </c>
      <c r="G73" s="20">
        <v>7</v>
      </c>
      <c r="H73" s="20">
        <v>140</v>
      </c>
      <c r="I73" s="9">
        <v>24500</v>
      </c>
      <c r="J73" s="11">
        <v>1400</v>
      </c>
      <c r="K73" s="11">
        <f t="shared" si="17"/>
        <v>5056194.9214285715</v>
      </c>
      <c r="L73" s="11">
        <f t="shared" si="12"/>
        <v>28892.542408163266</v>
      </c>
      <c r="M73" s="10">
        <f t="shared" si="13"/>
        <v>505619.49214285717</v>
      </c>
      <c r="N73" s="10">
        <f t="shared" si="18"/>
        <v>10</v>
      </c>
      <c r="O73" s="10">
        <f t="shared" si="14"/>
        <v>5.7142857142857144</v>
      </c>
      <c r="P73" s="10">
        <f t="shared" si="19"/>
        <v>20</v>
      </c>
      <c r="Q73" s="10">
        <f t="shared" si="19"/>
        <v>175</v>
      </c>
      <c r="R73" s="10">
        <f t="shared" si="15"/>
        <v>3500</v>
      </c>
      <c r="S73" s="10">
        <f t="shared" si="16"/>
        <v>101123898.42857143</v>
      </c>
    </row>
    <row r="74" spans="1:19" ht="24.95" customHeight="1" x14ac:dyDescent="0.2">
      <c r="A74" s="1">
        <v>69</v>
      </c>
      <c r="B74" s="4">
        <v>66</v>
      </c>
      <c r="C74" s="5" t="s">
        <v>179</v>
      </c>
      <c r="D74" s="17" t="s">
        <v>180</v>
      </c>
      <c r="E74" s="18" t="s">
        <v>73</v>
      </c>
      <c r="F74" s="19">
        <v>688366550</v>
      </c>
      <c r="G74" s="20">
        <v>18</v>
      </c>
      <c r="H74" s="20">
        <v>194</v>
      </c>
      <c r="I74" s="9">
        <v>18674</v>
      </c>
      <c r="J74" s="11">
        <v>2061</v>
      </c>
      <c r="K74" s="11">
        <f t="shared" si="17"/>
        <v>3548281.1855670102</v>
      </c>
      <c r="L74" s="11">
        <f t="shared" si="12"/>
        <v>36862.297847274283</v>
      </c>
      <c r="M74" s="10">
        <f t="shared" si="13"/>
        <v>333996.38524987869</v>
      </c>
      <c r="N74" s="10">
        <f t="shared" si="18"/>
        <v>10.623711340206185</v>
      </c>
      <c r="O74" s="10">
        <f t="shared" si="14"/>
        <v>11.036735568169648</v>
      </c>
      <c r="P74" s="10">
        <f t="shared" si="19"/>
        <v>10.777777777777779</v>
      </c>
      <c r="Q74" s="10">
        <f t="shared" si="19"/>
        <v>96.257731958762889</v>
      </c>
      <c r="R74" s="10">
        <f t="shared" si="15"/>
        <v>1037.4444444444443</v>
      </c>
      <c r="S74" s="10">
        <f t="shared" si="16"/>
        <v>38242586.111111112</v>
      </c>
    </row>
    <row r="75" spans="1:19" ht="24.95" customHeight="1" x14ac:dyDescent="0.2">
      <c r="A75" s="1">
        <v>70</v>
      </c>
      <c r="B75" s="4">
        <v>73</v>
      </c>
      <c r="C75" s="5" t="s">
        <v>181</v>
      </c>
      <c r="D75" s="17" t="s">
        <v>182</v>
      </c>
      <c r="E75" s="18" t="s">
        <v>44</v>
      </c>
      <c r="F75" s="19">
        <v>658065303</v>
      </c>
      <c r="G75" s="20">
        <v>14</v>
      </c>
      <c r="H75" s="20">
        <v>229</v>
      </c>
      <c r="I75" s="9">
        <v>30522</v>
      </c>
      <c r="J75" s="11">
        <v>1875</v>
      </c>
      <c r="K75" s="11">
        <f t="shared" si="17"/>
        <v>2873647.6113537117</v>
      </c>
      <c r="L75" s="11">
        <f t="shared" si="12"/>
        <v>21560.359838804798</v>
      </c>
      <c r="M75" s="10">
        <f t="shared" si="13"/>
        <v>350968.16159999999</v>
      </c>
      <c r="N75" s="10">
        <f t="shared" si="18"/>
        <v>8.1877729257641914</v>
      </c>
      <c r="O75" s="10">
        <f t="shared" si="14"/>
        <v>6.1431098879496755</v>
      </c>
      <c r="P75" s="10">
        <f t="shared" si="19"/>
        <v>16.357142857142858</v>
      </c>
      <c r="Q75" s="10">
        <f t="shared" si="19"/>
        <v>133.28384279475983</v>
      </c>
      <c r="R75" s="10">
        <f t="shared" si="15"/>
        <v>2180.1428571428573</v>
      </c>
      <c r="S75" s="10">
        <f t="shared" si="16"/>
        <v>47004664.5</v>
      </c>
    </row>
    <row r="76" spans="1:19" ht="24.95" customHeight="1" x14ac:dyDescent="0.2">
      <c r="A76" s="1">
        <v>71</v>
      </c>
      <c r="B76" s="4">
        <v>69</v>
      </c>
      <c r="C76" s="5" t="s">
        <v>183</v>
      </c>
      <c r="D76" s="17" t="s">
        <v>184</v>
      </c>
      <c r="E76" s="18" t="s">
        <v>21</v>
      </c>
      <c r="F76" s="19">
        <v>654763639</v>
      </c>
      <c r="G76" s="20">
        <v>2</v>
      </c>
      <c r="H76" s="20">
        <v>50</v>
      </c>
      <c r="I76" s="9">
        <v>5800</v>
      </c>
      <c r="J76" s="11">
        <v>700</v>
      </c>
      <c r="K76" s="11">
        <f t="shared" si="17"/>
        <v>13095272.779999999</v>
      </c>
      <c r="L76" s="11">
        <f t="shared" si="12"/>
        <v>112890.2825862069</v>
      </c>
      <c r="M76" s="10">
        <f t="shared" si="13"/>
        <v>935376.62714285718</v>
      </c>
      <c r="N76" s="10">
        <f t="shared" si="18"/>
        <v>14</v>
      </c>
      <c r="O76" s="10">
        <f t="shared" si="14"/>
        <v>12.068965517241379</v>
      </c>
      <c r="P76" s="10">
        <f t="shared" si="19"/>
        <v>25</v>
      </c>
      <c r="Q76" s="10">
        <f t="shared" si="19"/>
        <v>116</v>
      </c>
      <c r="R76" s="10">
        <f t="shared" si="15"/>
        <v>2900</v>
      </c>
      <c r="S76" s="10">
        <f t="shared" si="16"/>
        <v>327381819.5</v>
      </c>
    </row>
    <row r="77" spans="1:19" ht="24.95" customHeight="1" x14ac:dyDescent="0.2">
      <c r="A77" s="1">
        <v>72</v>
      </c>
      <c r="B77" s="4">
        <v>65</v>
      </c>
      <c r="C77" s="5" t="s">
        <v>185</v>
      </c>
      <c r="D77" s="17" t="s">
        <v>186</v>
      </c>
      <c r="E77" s="18" t="s">
        <v>113</v>
      </c>
      <c r="F77" s="19">
        <v>648549681</v>
      </c>
      <c r="G77" s="20">
        <v>22</v>
      </c>
      <c r="H77" s="20">
        <v>283</v>
      </c>
      <c r="I77" s="9">
        <v>34229</v>
      </c>
      <c r="J77" s="11">
        <v>2528</v>
      </c>
      <c r="K77" s="11">
        <f t="shared" si="17"/>
        <v>2291694.9858657243</v>
      </c>
      <c r="L77" s="11">
        <f t="shared" si="12"/>
        <v>18947.374477781999</v>
      </c>
      <c r="M77" s="10">
        <f t="shared" si="13"/>
        <v>256546.55102848102</v>
      </c>
      <c r="N77" s="10">
        <f t="shared" si="18"/>
        <v>8.9328621908127204</v>
      </c>
      <c r="O77" s="10">
        <f t="shared" si="14"/>
        <v>7.3855502643956878</v>
      </c>
      <c r="P77" s="10">
        <f t="shared" si="19"/>
        <v>12.863636363636363</v>
      </c>
      <c r="Q77" s="10">
        <f t="shared" si="19"/>
        <v>120.95053003533569</v>
      </c>
      <c r="R77" s="10">
        <f t="shared" si="15"/>
        <v>1555.8636363636363</v>
      </c>
      <c r="S77" s="10">
        <f t="shared" si="16"/>
        <v>29479530.954545453</v>
      </c>
    </row>
    <row r="78" spans="1:19" ht="24.95" customHeight="1" x14ac:dyDescent="0.2">
      <c r="A78" s="1">
        <v>73</v>
      </c>
      <c r="B78" s="4">
        <v>75</v>
      </c>
      <c r="C78" s="5" t="s">
        <v>187</v>
      </c>
      <c r="D78" s="17" t="s">
        <v>188</v>
      </c>
      <c r="E78" s="18" t="s">
        <v>21</v>
      </c>
      <c r="F78" s="19">
        <v>639931016</v>
      </c>
      <c r="G78" s="20">
        <v>9</v>
      </c>
      <c r="H78" s="20">
        <v>130</v>
      </c>
      <c r="I78" s="9">
        <v>16420</v>
      </c>
      <c r="J78" s="11">
        <v>1560</v>
      </c>
      <c r="K78" s="11">
        <f t="shared" si="17"/>
        <v>4922546.2769230772</v>
      </c>
      <c r="L78" s="11">
        <f t="shared" si="12"/>
        <v>38972.656272838001</v>
      </c>
      <c r="M78" s="10">
        <f t="shared" si="13"/>
        <v>410212.18974358973</v>
      </c>
      <c r="N78" s="10">
        <f t="shared" si="18"/>
        <v>12</v>
      </c>
      <c r="O78" s="10">
        <f t="shared" si="14"/>
        <v>9.5006090133982948</v>
      </c>
      <c r="P78" s="10">
        <f t="shared" si="19"/>
        <v>14.444444444444445</v>
      </c>
      <c r="Q78" s="10">
        <f t="shared" si="19"/>
        <v>126.30769230769231</v>
      </c>
      <c r="R78" s="10">
        <f t="shared" si="15"/>
        <v>1824.4444444444443</v>
      </c>
      <c r="S78" s="10">
        <f t="shared" si="16"/>
        <v>71103446.222222224</v>
      </c>
    </row>
    <row r="79" spans="1:19" ht="24.95" customHeight="1" x14ac:dyDescent="0.2">
      <c r="A79" s="1">
        <v>74</v>
      </c>
      <c r="B79" s="4">
        <v>87</v>
      </c>
      <c r="C79" s="5" t="s">
        <v>189</v>
      </c>
      <c r="D79" s="17" t="s">
        <v>190</v>
      </c>
      <c r="E79" s="18" t="s">
        <v>61</v>
      </c>
      <c r="F79" s="19">
        <v>631996352</v>
      </c>
      <c r="G79" s="20">
        <v>9</v>
      </c>
      <c r="H79" s="20">
        <v>151</v>
      </c>
      <c r="I79" s="9">
        <v>20336</v>
      </c>
      <c r="J79" s="11">
        <v>1048</v>
      </c>
      <c r="K79" s="11">
        <f t="shared" si="17"/>
        <v>4185406.3046357618</v>
      </c>
      <c r="L79" s="11">
        <f t="shared" si="12"/>
        <v>31077.712037765537</v>
      </c>
      <c r="M79" s="10">
        <f t="shared" si="13"/>
        <v>603049.95419847325</v>
      </c>
      <c r="N79" s="10">
        <f t="shared" si="18"/>
        <v>6.9403973509933774</v>
      </c>
      <c r="O79" s="10">
        <f t="shared" si="14"/>
        <v>5.1534225019669551</v>
      </c>
      <c r="P79" s="10">
        <f t="shared" si="19"/>
        <v>16.777777777777779</v>
      </c>
      <c r="Q79" s="10">
        <f t="shared" si="19"/>
        <v>134.67549668874173</v>
      </c>
      <c r="R79" s="10">
        <f t="shared" si="15"/>
        <v>2259.5555555555557</v>
      </c>
      <c r="S79" s="10">
        <f t="shared" si="16"/>
        <v>70221816.888888896</v>
      </c>
    </row>
    <row r="80" spans="1:19" ht="24.95" customHeight="1" x14ac:dyDescent="0.2">
      <c r="A80" s="1">
        <v>75</v>
      </c>
      <c r="B80" s="4">
        <v>80</v>
      </c>
      <c r="C80" s="5" t="s">
        <v>191</v>
      </c>
      <c r="D80" s="17" t="s">
        <v>192</v>
      </c>
      <c r="E80" s="18" t="s">
        <v>44</v>
      </c>
      <c r="F80" s="19">
        <v>630679144</v>
      </c>
      <c r="G80" s="20">
        <v>29</v>
      </c>
      <c r="H80" s="20">
        <v>245</v>
      </c>
      <c r="I80" s="9">
        <v>35730</v>
      </c>
      <c r="J80" s="11">
        <v>1647</v>
      </c>
      <c r="K80" s="11">
        <f t="shared" si="17"/>
        <v>2574200.5877551022</v>
      </c>
      <c r="L80" s="11">
        <f t="shared" si="12"/>
        <v>17651.24948222782</v>
      </c>
      <c r="M80" s="10">
        <f t="shared" si="13"/>
        <v>382926.01335761993</v>
      </c>
      <c r="N80" s="10">
        <f t="shared" si="18"/>
        <v>6.722448979591837</v>
      </c>
      <c r="O80" s="10">
        <f t="shared" si="14"/>
        <v>4.6095717884130982</v>
      </c>
      <c r="P80" s="10">
        <f t="shared" si="19"/>
        <v>8.4482758620689662</v>
      </c>
      <c r="Q80" s="10">
        <f t="shared" si="19"/>
        <v>145.83673469387756</v>
      </c>
      <c r="R80" s="10">
        <f t="shared" si="15"/>
        <v>1232.0689655172414</v>
      </c>
      <c r="S80" s="10">
        <f t="shared" si="16"/>
        <v>21747556.689655174</v>
      </c>
    </row>
    <row r="81" spans="1:19" ht="24.95" customHeight="1" x14ac:dyDescent="0.2">
      <c r="A81" s="1">
        <v>76</v>
      </c>
      <c r="B81" s="4">
        <v>72</v>
      </c>
      <c r="C81" s="5" t="s">
        <v>193</v>
      </c>
      <c r="D81" s="17" t="s">
        <v>194</v>
      </c>
      <c r="E81" s="18" t="s">
        <v>21</v>
      </c>
      <c r="F81" s="19">
        <v>622073904</v>
      </c>
      <c r="G81" s="20">
        <v>24</v>
      </c>
      <c r="H81" s="20">
        <v>245</v>
      </c>
      <c r="I81" s="9">
        <v>37150</v>
      </c>
      <c r="J81" s="11">
        <v>2188</v>
      </c>
      <c r="K81" s="11">
        <f t="shared" si="17"/>
        <v>2539077.1591836736</v>
      </c>
      <c r="L81" s="11">
        <f t="shared" si="12"/>
        <v>16744.923391655451</v>
      </c>
      <c r="M81" s="10">
        <f t="shared" si="13"/>
        <v>284311.65630712977</v>
      </c>
      <c r="N81" s="10">
        <f t="shared" si="18"/>
        <v>8.9306122448979597</v>
      </c>
      <c r="O81" s="10">
        <f t="shared" si="14"/>
        <v>5.8896366083445493</v>
      </c>
      <c r="P81" s="10">
        <f t="shared" si="19"/>
        <v>10.208333333333334</v>
      </c>
      <c r="Q81" s="10">
        <f t="shared" si="19"/>
        <v>151.63265306122449</v>
      </c>
      <c r="R81" s="10">
        <f t="shared" si="15"/>
        <v>1547.9166666666667</v>
      </c>
      <c r="S81" s="10">
        <f t="shared" si="16"/>
        <v>25919746</v>
      </c>
    </row>
    <row r="82" spans="1:19" ht="24.95" customHeight="1" x14ac:dyDescent="0.2">
      <c r="A82" s="1">
        <v>77</v>
      </c>
      <c r="B82" s="4">
        <v>78</v>
      </c>
      <c r="C82" s="5" t="s">
        <v>195</v>
      </c>
      <c r="D82" s="17" t="s">
        <v>196</v>
      </c>
      <c r="E82" s="18" t="s">
        <v>21</v>
      </c>
      <c r="F82" s="19">
        <v>612014027</v>
      </c>
      <c r="G82" s="20">
        <v>1</v>
      </c>
      <c r="H82" s="20">
        <v>95</v>
      </c>
      <c r="I82" s="9">
        <v>6200</v>
      </c>
      <c r="J82" s="11">
        <v>1272</v>
      </c>
      <c r="K82" s="11">
        <f t="shared" si="17"/>
        <v>6442252.9157894738</v>
      </c>
      <c r="L82" s="11">
        <f t="shared" si="12"/>
        <v>98711.939838709673</v>
      </c>
      <c r="M82" s="10">
        <f t="shared" si="13"/>
        <v>481143.10298742139</v>
      </c>
      <c r="N82" s="10">
        <f t="shared" si="18"/>
        <v>13.389473684210527</v>
      </c>
      <c r="O82" s="10">
        <f t="shared" si="14"/>
        <v>20.516129032258064</v>
      </c>
      <c r="P82" s="10">
        <f t="shared" si="19"/>
        <v>95</v>
      </c>
      <c r="Q82" s="10">
        <f t="shared" si="19"/>
        <v>65.263157894736835</v>
      </c>
      <c r="R82" s="10">
        <f t="shared" si="15"/>
        <v>6200</v>
      </c>
      <c r="S82" s="10">
        <f t="shared" si="16"/>
        <v>612014027</v>
      </c>
    </row>
    <row r="83" spans="1:19" ht="24.95" customHeight="1" x14ac:dyDescent="0.2">
      <c r="A83" s="1">
        <v>78</v>
      </c>
      <c r="B83" s="4">
        <v>76</v>
      </c>
      <c r="C83" s="5" t="s">
        <v>197</v>
      </c>
      <c r="D83" s="17" t="s">
        <v>198</v>
      </c>
      <c r="E83" s="18" t="s">
        <v>44</v>
      </c>
      <c r="F83" s="19">
        <v>609456457</v>
      </c>
      <c r="G83" s="20">
        <v>10</v>
      </c>
      <c r="H83" s="20">
        <v>237</v>
      </c>
      <c r="I83" s="9">
        <v>18004</v>
      </c>
      <c r="J83" s="11">
        <v>2371</v>
      </c>
      <c r="K83" s="11">
        <f t="shared" si="17"/>
        <v>2571546.2320675105</v>
      </c>
      <c r="L83" s="11">
        <f t="shared" si="12"/>
        <v>33851.169573428124</v>
      </c>
      <c r="M83" s="10">
        <f t="shared" si="13"/>
        <v>257046.16490932097</v>
      </c>
      <c r="N83" s="10">
        <f t="shared" si="18"/>
        <v>10.004219409282701</v>
      </c>
      <c r="O83" s="10">
        <f t="shared" si="14"/>
        <v>13.169295712063986</v>
      </c>
      <c r="P83" s="10">
        <f t="shared" si="19"/>
        <v>23.7</v>
      </c>
      <c r="Q83" s="10">
        <f t="shared" si="19"/>
        <v>75.966244725738392</v>
      </c>
      <c r="R83" s="10">
        <f t="shared" si="15"/>
        <v>1800.4</v>
      </c>
      <c r="S83" s="10">
        <f t="shared" si="16"/>
        <v>60945645.700000003</v>
      </c>
    </row>
    <row r="84" spans="1:19" ht="24.95" customHeight="1" x14ac:dyDescent="0.2">
      <c r="A84" s="1">
        <v>79</v>
      </c>
      <c r="B84" s="4">
        <v>74</v>
      </c>
      <c r="C84" s="5" t="s">
        <v>199</v>
      </c>
      <c r="D84" s="17" t="s">
        <v>200</v>
      </c>
      <c r="E84" s="18" t="s">
        <v>21</v>
      </c>
      <c r="F84" s="19">
        <v>606932570</v>
      </c>
      <c r="G84" s="20">
        <v>14</v>
      </c>
      <c r="H84" s="20">
        <v>154</v>
      </c>
      <c r="I84" s="9">
        <v>14702</v>
      </c>
      <c r="J84" s="11">
        <v>1409</v>
      </c>
      <c r="K84" s="11">
        <f t="shared" si="17"/>
        <v>3941120.5844155843</v>
      </c>
      <c r="L84" s="11">
        <f t="shared" si="12"/>
        <v>41282.313290708749</v>
      </c>
      <c r="M84" s="10">
        <f t="shared" si="13"/>
        <v>430754.13058907026</v>
      </c>
      <c r="N84" s="10">
        <f t="shared" si="18"/>
        <v>9.1493506493506498</v>
      </c>
      <c r="O84" s="10">
        <f t="shared" si="14"/>
        <v>9.5837301047476533</v>
      </c>
      <c r="P84" s="10">
        <f t="shared" si="19"/>
        <v>11</v>
      </c>
      <c r="Q84" s="10">
        <f t="shared" si="19"/>
        <v>95.467532467532465</v>
      </c>
      <c r="R84" s="10">
        <f t="shared" si="15"/>
        <v>1050.1428571428571</v>
      </c>
      <c r="S84" s="10">
        <f t="shared" si="16"/>
        <v>43352326.428571425</v>
      </c>
    </row>
    <row r="85" spans="1:19" ht="24.95" customHeight="1" x14ac:dyDescent="0.2">
      <c r="A85" s="1">
        <v>80</v>
      </c>
      <c r="B85" s="4">
        <v>86</v>
      </c>
      <c r="C85" s="5" t="s">
        <v>201</v>
      </c>
      <c r="D85" s="17" t="s">
        <v>202</v>
      </c>
      <c r="E85" s="18" t="s">
        <v>203</v>
      </c>
      <c r="F85" s="19">
        <v>560922781</v>
      </c>
      <c r="G85" s="20">
        <v>10</v>
      </c>
      <c r="H85" s="20">
        <v>155</v>
      </c>
      <c r="I85" s="9">
        <v>11400</v>
      </c>
      <c r="J85" s="11">
        <v>1286</v>
      </c>
      <c r="K85" s="11">
        <f t="shared" si="17"/>
        <v>3618856.6516129035</v>
      </c>
      <c r="L85" s="11">
        <f t="shared" si="12"/>
        <v>49203.752719298245</v>
      </c>
      <c r="M85" s="10">
        <f t="shared" si="13"/>
        <v>436176.3460342146</v>
      </c>
      <c r="N85" s="10">
        <f t="shared" si="18"/>
        <v>8.2967741935483872</v>
      </c>
      <c r="O85" s="10">
        <f t="shared" si="14"/>
        <v>11.280701754385964</v>
      </c>
      <c r="P85" s="10">
        <f t="shared" si="19"/>
        <v>15.5</v>
      </c>
      <c r="Q85" s="10">
        <f t="shared" si="19"/>
        <v>73.548387096774192</v>
      </c>
      <c r="R85" s="10">
        <f t="shared" si="15"/>
        <v>1140</v>
      </c>
      <c r="S85" s="10">
        <f t="shared" si="16"/>
        <v>56092278.100000001</v>
      </c>
    </row>
    <row r="86" spans="1:19" ht="24.95" customHeight="1" x14ac:dyDescent="0.2">
      <c r="A86" s="1">
        <v>81</v>
      </c>
      <c r="B86" s="4">
        <v>79</v>
      </c>
      <c r="C86" s="5" t="s">
        <v>204</v>
      </c>
      <c r="D86" s="17" t="s">
        <v>205</v>
      </c>
      <c r="E86" s="18" t="s">
        <v>206</v>
      </c>
      <c r="F86" s="19">
        <v>557017204</v>
      </c>
      <c r="G86" s="20">
        <v>20</v>
      </c>
      <c r="H86" s="20">
        <v>259</v>
      </c>
      <c r="I86" s="9">
        <v>18434</v>
      </c>
      <c r="J86" s="11">
        <v>2424</v>
      </c>
      <c r="K86" s="11">
        <f t="shared" si="17"/>
        <v>2150645.5752895754</v>
      </c>
      <c r="L86" s="11">
        <f t="shared" si="12"/>
        <v>30216.838667679287</v>
      </c>
      <c r="M86" s="10">
        <f t="shared" si="13"/>
        <v>229792.57590759077</v>
      </c>
      <c r="N86" s="10">
        <f t="shared" si="18"/>
        <v>9.3590733590733599</v>
      </c>
      <c r="O86" s="10">
        <f t="shared" si="14"/>
        <v>13.149614842139526</v>
      </c>
      <c r="P86" s="10">
        <f t="shared" si="19"/>
        <v>12.95</v>
      </c>
      <c r="Q86" s="10">
        <f t="shared" si="19"/>
        <v>71.173745173745175</v>
      </c>
      <c r="R86" s="10">
        <f t="shared" si="15"/>
        <v>921.7</v>
      </c>
      <c r="S86" s="10">
        <f t="shared" si="16"/>
        <v>27850860.199999999</v>
      </c>
    </row>
    <row r="87" spans="1:19" ht="24.95" customHeight="1" x14ac:dyDescent="0.2">
      <c r="A87" s="1">
        <v>82</v>
      </c>
      <c r="B87" s="4">
        <v>92</v>
      </c>
      <c r="C87" s="5" t="s">
        <v>207</v>
      </c>
      <c r="D87" s="17" t="s">
        <v>208</v>
      </c>
      <c r="E87" s="18" t="s">
        <v>21</v>
      </c>
      <c r="F87" s="19">
        <v>543250666</v>
      </c>
      <c r="G87" s="20">
        <v>15</v>
      </c>
      <c r="H87" s="20">
        <v>241</v>
      </c>
      <c r="I87" s="9">
        <v>23951</v>
      </c>
      <c r="J87" s="11">
        <v>1705</v>
      </c>
      <c r="K87" s="11">
        <f t="shared" si="17"/>
        <v>2254152.1410788381</v>
      </c>
      <c r="L87" s="11">
        <f t="shared" si="12"/>
        <v>22681.752995699553</v>
      </c>
      <c r="M87" s="10">
        <f t="shared" si="13"/>
        <v>318622.09149560117</v>
      </c>
      <c r="N87" s="10">
        <f t="shared" si="18"/>
        <v>7.0746887966804977</v>
      </c>
      <c r="O87" s="10">
        <f t="shared" si="14"/>
        <v>7.1187006805561355</v>
      </c>
      <c r="P87" s="10">
        <f t="shared" si="19"/>
        <v>16.066666666666666</v>
      </c>
      <c r="Q87" s="10">
        <f t="shared" si="19"/>
        <v>99.38174273858921</v>
      </c>
      <c r="R87" s="10">
        <f t="shared" si="15"/>
        <v>1596.7333333333333</v>
      </c>
      <c r="S87" s="10">
        <f t="shared" si="16"/>
        <v>36216711.06666667</v>
      </c>
    </row>
    <row r="88" spans="1:19" ht="24.95" customHeight="1" x14ac:dyDescent="0.2">
      <c r="A88" s="1">
        <v>83</v>
      </c>
      <c r="B88" s="4">
        <v>85</v>
      </c>
      <c r="C88" s="5" t="s">
        <v>209</v>
      </c>
      <c r="D88" s="17" t="s">
        <v>210</v>
      </c>
      <c r="E88" s="18" t="s">
        <v>61</v>
      </c>
      <c r="F88" s="19">
        <v>518013575</v>
      </c>
      <c r="G88" s="20">
        <v>10</v>
      </c>
      <c r="H88" s="20">
        <v>121</v>
      </c>
      <c r="I88" s="9">
        <v>13502</v>
      </c>
      <c r="J88" s="11">
        <v>1015</v>
      </c>
      <c r="K88" s="11">
        <f t="shared" si="17"/>
        <v>4281103.925619835</v>
      </c>
      <c r="L88" s="11">
        <f t="shared" si="12"/>
        <v>38365.692119685969</v>
      </c>
      <c r="M88" s="10">
        <f t="shared" si="13"/>
        <v>510358.20197044336</v>
      </c>
      <c r="N88" s="10">
        <f t="shared" si="18"/>
        <v>8.3884297520661164</v>
      </c>
      <c r="O88" s="10">
        <f t="shared" si="14"/>
        <v>7.5174048289142359</v>
      </c>
      <c r="P88" s="10">
        <f t="shared" si="19"/>
        <v>12.1</v>
      </c>
      <c r="Q88" s="10">
        <f t="shared" si="19"/>
        <v>111.58677685950413</v>
      </c>
      <c r="R88" s="10">
        <f t="shared" si="15"/>
        <v>1350.2</v>
      </c>
      <c r="S88" s="10">
        <f t="shared" si="16"/>
        <v>51801357.5</v>
      </c>
    </row>
    <row r="89" spans="1:19" ht="24.95" customHeight="1" x14ac:dyDescent="0.2">
      <c r="A89" s="1">
        <v>84</v>
      </c>
      <c r="B89" s="4">
        <v>90</v>
      </c>
      <c r="C89" s="5" t="s">
        <v>211</v>
      </c>
      <c r="D89" s="17" t="s">
        <v>212</v>
      </c>
      <c r="E89" s="18" t="s">
        <v>73</v>
      </c>
      <c r="F89" s="19">
        <v>516437998</v>
      </c>
      <c r="G89" s="20">
        <v>17</v>
      </c>
      <c r="H89" s="20">
        <v>174</v>
      </c>
      <c r="I89" s="9">
        <v>13896</v>
      </c>
      <c r="J89" s="11">
        <v>1306</v>
      </c>
      <c r="K89" s="11">
        <f t="shared" si="17"/>
        <v>2968034.4712643679</v>
      </c>
      <c r="L89" s="11">
        <f t="shared" si="12"/>
        <v>37164.507628094412</v>
      </c>
      <c r="M89" s="10">
        <f t="shared" si="13"/>
        <v>395434.91424196016</v>
      </c>
      <c r="N89" s="10">
        <f t="shared" si="18"/>
        <v>7.5057471264367814</v>
      </c>
      <c r="O89" s="10">
        <f t="shared" si="14"/>
        <v>9.3983880253310303</v>
      </c>
      <c r="P89" s="10">
        <f t="shared" si="19"/>
        <v>10.235294117647058</v>
      </c>
      <c r="Q89" s="10">
        <f t="shared" si="19"/>
        <v>79.862068965517238</v>
      </c>
      <c r="R89" s="10">
        <f t="shared" si="15"/>
        <v>817.41176470588232</v>
      </c>
      <c r="S89" s="10">
        <f t="shared" si="16"/>
        <v>30378705.764705881</v>
      </c>
    </row>
    <row r="90" spans="1:19" ht="24.95" customHeight="1" x14ac:dyDescent="0.2">
      <c r="A90" s="1">
        <v>85</v>
      </c>
      <c r="B90" s="4">
        <v>84</v>
      </c>
      <c r="C90" s="5" t="s">
        <v>213</v>
      </c>
      <c r="D90" s="17" t="s">
        <v>214</v>
      </c>
      <c r="E90" s="18" t="s">
        <v>44</v>
      </c>
      <c r="F90" s="19">
        <v>503776950</v>
      </c>
      <c r="G90" s="20">
        <v>13</v>
      </c>
      <c r="H90" s="20">
        <v>168</v>
      </c>
      <c r="I90" s="9">
        <v>21677</v>
      </c>
      <c r="J90" s="11">
        <v>1693</v>
      </c>
      <c r="K90" s="11">
        <f t="shared" si="17"/>
        <v>2998672.3214285714</v>
      </c>
      <c r="L90" s="11">
        <f t="shared" si="12"/>
        <v>23240.160077501499</v>
      </c>
      <c r="M90" s="10">
        <f t="shared" si="13"/>
        <v>297564.64855286473</v>
      </c>
      <c r="N90" s="10">
        <f t="shared" si="18"/>
        <v>10.077380952380953</v>
      </c>
      <c r="O90" s="10">
        <f t="shared" si="14"/>
        <v>7.8101213267518563</v>
      </c>
      <c r="P90" s="10">
        <f t="shared" si="19"/>
        <v>12.923076923076923</v>
      </c>
      <c r="Q90" s="10">
        <f t="shared" si="19"/>
        <v>129.0297619047619</v>
      </c>
      <c r="R90" s="10">
        <f t="shared" si="15"/>
        <v>1667.4615384615386</v>
      </c>
      <c r="S90" s="10">
        <f t="shared" si="16"/>
        <v>38752073.07692308</v>
      </c>
    </row>
    <row r="91" spans="1:19" ht="24.95" customHeight="1" x14ac:dyDescent="0.2">
      <c r="A91" s="1">
        <v>86</v>
      </c>
      <c r="B91" s="4">
        <v>88</v>
      </c>
      <c r="C91" s="5" t="s">
        <v>215</v>
      </c>
      <c r="D91" s="17" t="s">
        <v>216</v>
      </c>
      <c r="E91" s="18" t="s">
        <v>130</v>
      </c>
      <c r="F91" s="19">
        <v>493264434</v>
      </c>
      <c r="G91" s="20">
        <v>16</v>
      </c>
      <c r="H91" s="20">
        <v>250</v>
      </c>
      <c r="I91" s="9">
        <v>22750</v>
      </c>
      <c r="J91" s="11">
        <v>1771</v>
      </c>
      <c r="K91" s="11">
        <f t="shared" si="17"/>
        <v>1973057.736</v>
      </c>
      <c r="L91" s="11">
        <f t="shared" si="12"/>
        <v>21681.953142857143</v>
      </c>
      <c r="M91" s="10">
        <f t="shared" si="13"/>
        <v>278523.11349520046</v>
      </c>
      <c r="N91" s="10">
        <f t="shared" si="18"/>
        <v>7.0839999999999996</v>
      </c>
      <c r="O91" s="10">
        <f t="shared" si="14"/>
        <v>7.7846153846153845</v>
      </c>
      <c r="P91" s="10">
        <f t="shared" si="19"/>
        <v>15.625</v>
      </c>
      <c r="Q91" s="10">
        <f t="shared" si="19"/>
        <v>91</v>
      </c>
      <c r="R91" s="10">
        <f t="shared" si="15"/>
        <v>1421.875</v>
      </c>
      <c r="S91" s="10">
        <f t="shared" si="16"/>
        <v>30829027.125</v>
      </c>
    </row>
    <row r="92" spans="1:19" ht="24.95" customHeight="1" x14ac:dyDescent="0.2">
      <c r="A92" s="1">
        <v>87</v>
      </c>
      <c r="B92" s="4" t="s">
        <v>23</v>
      </c>
      <c r="C92" s="5" t="s">
        <v>217</v>
      </c>
      <c r="D92" s="17" t="s">
        <v>218</v>
      </c>
      <c r="E92" s="18" t="s">
        <v>130</v>
      </c>
      <c r="F92" s="19">
        <v>487614187</v>
      </c>
      <c r="G92" s="20">
        <v>14</v>
      </c>
      <c r="H92" s="20">
        <v>198</v>
      </c>
      <c r="I92" s="9">
        <v>27893</v>
      </c>
      <c r="J92" s="11">
        <v>1504</v>
      </c>
      <c r="K92" s="11">
        <f t="shared" si="17"/>
        <v>2462697.9141414142</v>
      </c>
      <c r="L92" s="11">
        <f t="shared" si="12"/>
        <v>17481.597067364572</v>
      </c>
      <c r="M92" s="10">
        <f t="shared" si="13"/>
        <v>324211.56050531915</v>
      </c>
      <c r="N92" s="10">
        <f t="shared" si="18"/>
        <v>7.595959595959596</v>
      </c>
      <c r="O92" s="10">
        <f t="shared" si="14"/>
        <v>5.3920338436166784</v>
      </c>
      <c r="P92" s="10">
        <f t="shared" si="19"/>
        <v>14.142857142857142</v>
      </c>
      <c r="Q92" s="10">
        <f t="shared" si="19"/>
        <v>140.87373737373738</v>
      </c>
      <c r="R92" s="10">
        <f t="shared" si="15"/>
        <v>1992.3571428571429</v>
      </c>
      <c r="S92" s="10">
        <f t="shared" si="16"/>
        <v>34829584.785714284</v>
      </c>
    </row>
    <row r="93" spans="1:19" ht="24.95" customHeight="1" x14ac:dyDescent="0.2">
      <c r="A93" s="1">
        <v>88</v>
      </c>
      <c r="B93" s="4">
        <v>89</v>
      </c>
      <c r="C93" s="5" t="s">
        <v>219</v>
      </c>
      <c r="D93" s="17" t="s">
        <v>220</v>
      </c>
      <c r="E93" s="18" t="s">
        <v>21</v>
      </c>
      <c r="F93" s="19">
        <v>484278431</v>
      </c>
      <c r="G93" s="20">
        <v>2</v>
      </c>
      <c r="H93" s="20">
        <v>170</v>
      </c>
      <c r="I93" s="9">
        <v>11800</v>
      </c>
      <c r="J93" s="11">
        <v>1798</v>
      </c>
      <c r="K93" s="11">
        <f t="shared" si="17"/>
        <v>2848696.6529411767</v>
      </c>
      <c r="L93" s="11">
        <f t="shared" si="12"/>
        <v>41040.544999999998</v>
      </c>
      <c r="M93" s="10">
        <f t="shared" si="13"/>
        <v>269342.84260289208</v>
      </c>
      <c r="N93" s="10">
        <f t="shared" si="18"/>
        <v>10.576470588235294</v>
      </c>
      <c r="O93" s="10">
        <f t="shared" si="14"/>
        <v>15.237288135593221</v>
      </c>
      <c r="P93" s="10">
        <f t="shared" si="19"/>
        <v>85</v>
      </c>
      <c r="Q93" s="10">
        <f t="shared" si="19"/>
        <v>69.411764705882348</v>
      </c>
      <c r="R93" s="10">
        <f t="shared" si="15"/>
        <v>5900</v>
      </c>
      <c r="S93" s="10">
        <f t="shared" si="16"/>
        <v>242139215.5</v>
      </c>
    </row>
    <row r="94" spans="1:19" ht="24.95" customHeight="1" x14ac:dyDescent="0.2">
      <c r="A94" s="1">
        <v>89</v>
      </c>
      <c r="B94" s="4">
        <v>93</v>
      </c>
      <c r="C94" s="5" t="s">
        <v>221</v>
      </c>
      <c r="D94" s="17" t="s">
        <v>222</v>
      </c>
      <c r="E94" s="18" t="s">
        <v>176</v>
      </c>
      <c r="F94" s="19">
        <v>467420171</v>
      </c>
      <c r="G94" s="20">
        <v>24</v>
      </c>
      <c r="H94" s="20">
        <v>171</v>
      </c>
      <c r="I94" s="9">
        <v>15600</v>
      </c>
      <c r="J94" s="11">
        <v>1511</v>
      </c>
      <c r="K94" s="11">
        <f t="shared" si="17"/>
        <v>2733451.2923976607</v>
      </c>
      <c r="L94" s="11">
        <f t="shared" si="12"/>
        <v>29962.831474358973</v>
      </c>
      <c r="M94" s="10">
        <f t="shared" si="13"/>
        <v>309344.91793514229</v>
      </c>
      <c r="N94" s="10">
        <f t="shared" si="18"/>
        <v>8.8362573099415211</v>
      </c>
      <c r="O94" s="10">
        <f t="shared" si="14"/>
        <v>9.6858974358974361</v>
      </c>
      <c r="P94" s="10">
        <f t="shared" si="19"/>
        <v>7.125</v>
      </c>
      <c r="Q94" s="10">
        <f t="shared" si="19"/>
        <v>91.228070175438603</v>
      </c>
      <c r="R94" s="10">
        <f t="shared" si="15"/>
        <v>650</v>
      </c>
      <c r="S94" s="10">
        <f t="shared" si="16"/>
        <v>19475840.458333332</v>
      </c>
    </row>
    <row r="95" spans="1:19" ht="24.95" customHeight="1" x14ac:dyDescent="0.2">
      <c r="A95" s="1">
        <v>90</v>
      </c>
      <c r="B95" s="4">
        <v>97</v>
      </c>
      <c r="C95" s="5" t="s">
        <v>223</v>
      </c>
      <c r="D95" s="17" t="s">
        <v>224</v>
      </c>
      <c r="E95" s="18" t="s">
        <v>36</v>
      </c>
      <c r="F95" s="19">
        <v>454984657</v>
      </c>
      <c r="G95" s="20">
        <v>16</v>
      </c>
      <c r="H95" s="20">
        <v>191</v>
      </c>
      <c r="I95" s="9">
        <v>25100</v>
      </c>
      <c r="J95" s="11">
        <v>1700</v>
      </c>
      <c r="K95" s="11">
        <f t="shared" si="17"/>
        <v>2382118.6230366491</v>
      </c>
      <c r="L95" s="11">
        <f t="shared" si="12"/>
        <v>18126.87876494024</v>
      </c>
      <c r="M95" s="10">
        <f t="shared" si="13"/>
        <v>267638.03352941177</v>
      </c>
      <c r="N95" s="10">
        <f t="shared" si="18"/>
        <v>8.9005235602094235</v>
      </c>
      <c r="O95" s="10">
        <f t="shared" si="14"/>
        <v>6.7729083665338639</v>
      </c>
      <c r="P95" s="10">
        <f t="shared" si="19"/>
        <v>11.9375</v>
      </c>
      <c r="Q95" s="10">
        <f t="shared" si="19"/>
        <v>131.41361256544502</v>
      </c>
      <c r="R95" s="10">
        <f t="shared" si="15"/>
        <v>1568.75</v>
      </c>
      <c r="S95" s="10">
        <f t="shared" si="16"/>
        <v>28436541.0625</v>
      </c>
    </row>
    <row r="96" spans="1:19" ht="24.95" customHeight="1" x14ac:dyDescent="0.2">
      <c r="A96" s="1">
        <v>91</v>
      </c>
      <c r="B96" s="4">
        <v>100</v>
      </c>
      <c r="C96" s="5" t="s">
        <v>225</v>
      </c>
      <c r="D96" s="17" t="s">
        <v>226</v>
      </c>
      <c r="E96" s="18" t="s">
        <v>130</v>
      </c>
      <c r="F96" s="19">
        <v>442806127</v>
      </c>
      <c r="G96" s="20">
        <v>15</v>
      </c>
      <c r="H96" s="20">
        <v>182</v>
      </c>
      <c r="I96" s="9">
        <v>21765</v>
      </c>
      <c r="J96" s="11">
        <v>1820</v>
      </c>
      <c r="K96" s="11">
        <f t="shared" si="17"/>
        <v>2433000.6978021977</v>
      </c>
      <c r="L96" s="11">
        <f t="shared" si="12"/>
        <v>20344.871444980472</v>
      </c>
      <c r="M96" s="10">
        <f t="shared" si="13"/>
        <v>243300.06978021978</v>
      </c>
      <c r="N96" s="10">
        <f t="shared" si="18"/>
        <v>10</v>
      </c>
      <c r="O96" s="10">
        <f t="shared" si="14"/>
        <v>8.3620491614978167</v>
      </c>
      <c r="P96" s="10">
        <f t="shared" si="19"/>
        <v>12.133333333333333</v>
      </c>
      <c r="Q96" s="10">
        <f t="shared" si="19"/>
        <v>119.58791208791209</v>
      </c>
      <c r="R96" s="10">
        <f t="shared" si="15"/>
        <v>1451</v>
      </c>
      <c r="S96" s="10">
        <f t="shared" si="16"/>
        <v>29520408.466666665</v>
      </c>
    </row>
    <row r="97" spans="1:20" ht="24.95" customHeight="1" x14ac:dyDescent="0.2">
      <c r="A97" s="1">
        <v>92</v>
      </c>
      <c r="B97" s="4">
        <v>95</v>
      </c>
      <c r="C97" s="5" t="s">
        <v>227</v>
      </c>
      <c r="D97" s="17" t="s">
        <v>228</v>
      </c>
      <c r="E97" s="18" t="s">
        <v>39</v>
      </c>
      <c r="F97" s="19">
        <v>442305755</v>
      </c>
      <c r="G97" s="20">
        <v>24</v>
      </c>
      <c r="H97" s="20">
        <v>168</v>
      </c>
      <c r="I97" s="9">
        <v>17209</v>
      </c>
      <c r="J97" s="11">
        <v>1508</v>
      </c>
      <c r="K97" s="11">
        <f t="shared" si="17"/>
        <v>2632772.3511904762</v>
      </c>
      <c r="L97" s="11">
        <f t="shared" si="12"/>
        <v>25702.00215003777</v>
      </c>
      <c r="M97" s="10">
        <f t="shared" si="13"/>
        <v>293306.20358090184</v>
      </c>
      <c r="N97" s="10">
        <f t="shared" si="18"/>
        <v>8.9761904761904763</v>
      </c>
      <c r="O97" s="10">
        <f t="shared" si="14"/>
        <v>8.7628566447788945</v>
      </c>
      <c r="P97" s="10">
        <f t="shared" si="19"/>
        <v>7</v>
      </c>
      <c r="Q97" s="10">
        <f t="shared" si="19"/>
        <v>102.43452380952381</v>
      </c>
      <c r="R97" s="10">
        <f t="shared" si="15"/>
        <v>717.04166666666663</v>
      </c>
      <c r="S97" s="10">
        <f t="shared" si="16"/>
        <v>18429406.458333332</v>
      </c>
    </row>
    <row r="98" spans="1:20" ht="24.95" customHeight="1" x14ac:dyDescent="0.2">
      <c r="A98" s="1">
        <v>93</v>
      </c>
      <c r="B98" s="4">
        <v>96</v>
      </c>
      <c r="C98" s="5" t="s">
        <v>229</v>
      </c>
      <c r="D98" s="17" t="s">
        <v>230</v>
      </c>
      <c r="E98" s="18" t="s">
        <v>39</v>
      </c>
      <c r="F98" s="19">
        <v>435970258</v>
      </c>
      <c r="G98" s="20">
        <v>14</v>
      </c>
      <c r="H98" s="20">
        <v>131</v>
      </c>
      <c r="I98" s="9">
        <v>15556</v>
      </c>
      <c r="J98" s="11">
        <v>1348</v>
      </c>
      <c r="K98" s="11">
        <f t="shared" si="17"/>
        <v>3328017.2366412212</v>
      </c>
      <c r="L98" s="11">
        <f t="shared" si="12"/>
        <v>28025.858704037026</v>
      </c>
      <c r="M98" s="10">
        <f t="shared" si="13"/>
        <v>323420.07270029676</v>
      </c>
      <c r="N98" s="10">
        <f t="shared" si="18"/>
        <v>10.290076335877863</v>
      </c>
      <c r="O98" s="10">
        <f t="shared" si="14"/>
        <v>8.6654667009514021</v>
      </c>
      <c r="P98" s="10">
        <f t="shared" si="19"/>
        <v>9.3571428571428577</v>
      </c>
      <c r="Q98" s="10">
        <f t="shared" si="19"/>
        <v>118.74809160305344</v>
      </c>
      <c r="R98" s="10">
        <f t="shared" si="15"/>
        <v>1111.1428571428571</v>
      </c>
      <c r="S98" s="10">
        <f t="shared" si="16"/>
        <v>31140732.714285713</v>
      </c>
    </row>
    <row r="99" spans="1:20" ht="24.95" customHeight="1" x14ac:dyDescent="0.2">
      <c r="A99" s="1">
        <v>94</v>
      </c>
      <c r="B99" s="4">
        <v>98</v>
      </c>
      <c r="C99" s="5" t="s">
        <v>231</v>
      </c>
      <c r="D99" s="17" t="s">
        <v>232</v>
      </c>
      <c r="E99" s="18" t="s">
        <v>21</v>
      </c>
      <c r="F99" s="19">
        <v>435889295</v>
      </c>
      <c r="G99" s="20">
        <v>11</v>
      </c>
      <c r="H99" s="20">
        <v>140</v>
      </c>
      <c r="I99" s="9">
        <v>14100</v>
      </c>
      <c r="J99" s="11">
        <v>1440</v>
      </c>
      <c r="K99" s="11">
        <f t="shared" si="17"/>
        <v>3113494.9642857141</v>
      </c>
      <c r="L99" s="11">
        <f t="shared" si="12"/>
        <v>30914.134397163121</v>
      </c>
      <c r="M99" s="10">
        <f t="shared" si="13"/>
        <v>302700.89930555556</v>
      </c>
      <c r="N99" s="10">
        <f t="shared" si="18"/>
        <v>10.285714285714286</v>
      </c>
      <c r="O99" s="10">
        <f t="shared" si="14"/>
        <v>10.212765957446807</v>
      </c>
      <c r="P99" s="10">
        <f t="shared" si="19"/>
        <v>12.727272727272727</v>
      </c>
      <c r="Q99" s="10">
        <f t="shared" si="19"/>
        <v>100.71428571428571</v>
      </c>
      <c r="R99" s="10">
        <f t="shared" si="15"/>
        <v>1281.8181818181818</v>
      </c>
      <c r="S99" s="10">
        <f t="shared" si="16"/>
        <v>39626299.545454547</v>
      </c>
    </row>
    <row r="100" spans="1:20" ht="24.95" customHeight="1" x14ac:dyDescent="0.2">
      <c r="A100" s="1">
        <v>95</v>
      </c>
      <c r="B100" s="4">
        <v>94</v>
      </c>
      <c r="C100" s="5" t="s">
        <v>233</v>
      </c>
      <c r="D100" s="17" t="s">
        <v>234</v>
      </c>
      <c r="E100" s="18" t="s">
        <v>39</v>
      </c>
      <c r="F100" s="19">
        <v>414042185</v>
      </c>
      <c r="G100" s="20">
        <v>8</v>
      </c>
      <c r="H100" s="20">
        <v>102</v>
      </c>
      <c r="I100" s="9">
        <v>13800</v>
      </c>
      <c r="J100" s="11">
        <v>1000</v>
      </c>
      <c r="K100" s="11">
        <f t="shared" si="17"/>
        <v>4059237.1078431373</v>
      </c>
      <c r="L100" s="11">
        <f t="shared" si="12"/>
        <v>30003.056884057973</v>
      </c>
      <c r="M100" s="10">
        <f t="shared" si="13"/>
        <v>414042.185</v>
      </c>
      <c r="N100" s="10">
        <f t="shared" si="18"/>
        <v>9.8039215686274517</v>
      </c>
      <c r="O100" s="10">
        <f t="shared" si="14"/>
        <v>7.2463768115942031</v>
      </c>
      <c r="P100" s="10">
        <f t="shared" si="19"/>
        <v>12.75</v>
      </c>
      <c r="Q100" s="10">
        <f t="shared" si="19"/>
        <v>135.29411764705881</v>
      </c>
      <c r="R100" s="10">
        <f t="shared" si="15"/>
        <v>1725</v>
      </c>
      <c r="S100" s="10">
        <f t="shared" si="16"/>
        <v>51755273.125</v>
      </c>
    </row>
    <row r="101" spans="1:20" ht="24.95" customHeight="1" x14ac:dyDescent="0.2">
      <c r="A101" s="1">
        <v>96</v>
      </c>
      <c r="B101" s="4">
        <v>108</v>
      </c>
      <c r="C101" s="5" t="s">
        <v>235</v>
      </c>
      <c r="D101" s="17" t="s">
        <v>236</v>
      </c>
      <c r="E101" s="18" t="s">
        <v>36</v>
      </c>
      <c r="F101" s="19">
        <v>386593303</v>
      </c>
      <c r="G101" s="20">
        <v>9</v>
      </c>
      <c r="H101" s="20">
        <v>174</v>
      </c>
      <c r="I101" s="9">
        <v>20000</v>
      </c>
      <c r="J101" s="11">
        <v>1265</v>
      </c>
      <c r="K101" s="11">
        <f t="shared" si="17"/>
        <v>2221800.5919540231</v>
      </c>
      <c r="L101" s="11">
        <f t="shared" si="12"/>
        <v>19329.665150000001</v>
      </c>
      <c r="M101" s="10">
        <f t="shared" si="13"/>
        <v>305607.35415019764</v>
      </c>
      <c r="N101" s="10">
        <f t="shared" si="18"/>
        <v>7.2701149425287355</v>
      </c>
      <c r="O101" s="10">
        <f t="shared" si="14"/>
        <v>6.3250000000000002</v>
      </c>
      <c r="P101" s="10">
        <f t="shared" si="19"/>
        <v>19.333333333333332</v>
      </c>
      <c r="Q101" s="10">
        <f t="shared" si="19"/>
        <v>114.94252873563218</v>
      </c>
      <c r="R101" s="10">
        <f t="shared" si="15"/>
        <v>2222.2222222222222</v>
      </c>
      <c r="S101" s="10">
        <f t="shared" si="16"/>
        <v>42954811.444444448</v>
      </c>
    </row>
    <row r="102" spans="1:20" ht="24.95" customHeight="1" x14ac:dyDescent="0.2">
      <c r="A102" s="1">
        <v>97</v>
      </c>
      <c r="B102" s="4">
        <v>99</v>
      </c>
      <c r="C102" s="5" t="s">
        <v>237</v>
      </c>
      <c r="D102" s="17" t="s">
        <v>238</v>
      </c>
      <c r="E102" s="18" t="s">
        <v>101</v>
      </c>
      <c r="F102" s="19">
        <v>385467298</v>
      </c>
      <c r="G102" s="20">
        <v>10</v>
      </c>
      <c r="H102" s="20">
        <v>103</v>
      </c>
      <c r="I102" s="9">
        <v>9042</v>
      </c>
      <c r="J102" s="11">
        <v>952</v>
      </c>
      <c r="K102" s="11">
        <f t="shared" si="17"/>
        <v>3742400.9514563107</v>
      </c>
      <c r="L102" s="11">
        <f t="shared" si="12"/>
        <v>42630.756248617559</v>
      </c>
      <c r="M102" s="10">
        <f t="shared" si="13"/>
        <v>404902.62394957984</v>
      </c>
      <c r="N102" s="10">
        <f t="shared" si="18"/>
        <v>9.2427184466019412</v>
      </c>
      <c r="O102" s="10">
        <f t="shared" si="14"/>
        <v>10.528644105286441</v>
      </c>
      <c r="P102" s="10">
        <f t="shared" si="19"/>
        <v>10.3</v>
      </c>
      <c r="Q102" s="10">
        <f t="shared" si="19"/>
        <v>87.786407766990294</v>
      </c>
      <c r="R102" s="10">
        <f t="shared" si="15"/>
        <v>904.2</v>
      </c>
      <c r="S102" s="10">
        <f t="shared" si="16"/>
        <v>38546729.799999997</v>
      </c>
    </row>
    <row r="103" spans="1:20" ht="24.95" customHeight="1" x14ac:dyDescent="0.2">
      <c r="A103" s="1">
        <v>98</v>
      </c>
      <c r="B103" s="4">
        <v>101</v>
      </c>
      <c r="C103" s="5" t="s">
        <v>239</v>
      </c>
      <c r="D103" s="17" t="s">
        <v>240</v>
      </c>
      <c r="E103" s="18" t="s">
        <v>21</v>
      </c>
      <c r="F103" s="19">
        <v>379860587</v>
      </c>
      <c r="G103" s="20">
        <v>8</v>
      </c>
      <c r="H103" s="20">
        <v>93</v>
      </c>
      <c r="I103" s="9">
        <v>13320</v>
      </c>
      <c r="J103" s="11">
        <v>974</v>
      </c>
      <c r="K103" s="11">
        <f t="shared" si="17"/>
        <v>4084522.4408602151</v>
      </c>
      <c r="L103" s="11">
        <f t="shared" si="12"/>
        <v>28518.062087087088</v>
      </c>
      <c r="M103" s="10">
        <f t="shared" si="13"/>
        <v>390000.60266940453</v>
      </c>
      <c r="N103" s="10">
        <f t="shared" si="18"/>
        <v>10.473118279569892</v>
      </c>
      <c r="O103" s="10">
        <f t="shared" si="14"/>
        <v>7.3123123123123124</v>
      </c>
      <c r="P103" s="10">
        <f t="shared" si="19"/>
        <v>11.625</v>
      </c>
      <c r="Q103" s="10">
        <f t="shared" si="19"/>
        <v>143.2258064516129</v>
      </c>
      <c r="R103" s="10">
        <f t="shared" si="15"/>
        <v>1665</v>
      </c>
      <c r="S103" s="10">
        <f t="shared" si="16"/>
        <v>47482573.375</v>
      </c>
    </row>
    <row r="104" spans="1:20" ht="24.95" customHeight="1" x14ac:dyDescent="0.2">
      <c r="A104" s="1">
        <v>99</v>
      </c>
      <c r="B104" s="4">
        <v>112</v>
      </c>
      <c r="C104" s="5" t="s">
        <v>241</v>
      </c>
      <c r="D104" s="17" t="s">
        <v>242</v>
      </c>
      <c r="E104" s="18" t="s">
        <v>21</v>
      </c>
      <c r="F104" s="19">
        <v>373360701</v>
      </c>
      <c r="G104" s="20">
        <v>8</v>
      </c>
      <c r="H104" s="20">
        <v>115</v>
      </c>
      <c r="I104" s="9">
        <v>14400</v>
      </c>
      <c r="J104" s="11">
        <v>1134</v>
      </c>
      <c r="K104" s="11">
        <f t="shared" si="17"/>
        <v>3246614.791304348</v>
      </c>
      <c r="L104" s="11">
        <f t="shared" si="12"/>
        <v>25927.826458333333</v>
      </c>
      <c r="M104" s="10">
        <f t="shared" si="13"/>
        <v>329242.24074074073</v>
      </c>
      <c r="N104" s="10">
        <f t="shared" si="18"/>
        <v>9.8608695652173921</v>
      </c>
      <c r="O104" s="10">
        <f t="shared" si="14"/>
        <v>7.875</v>
      </c>
      <c r="P104" s="10">
        <f t="shared" si="19"/>
        <v>14.375</v>
      </c>
      <c r="Q104" s="10">
        <f t="shared" si="19"/>
        <v>125.21739130434783</v>
      </c>
      <c r="R104" s="10">
        <f t="shared" si="15"/>
        <v>1800</v>
      </c>
      <c r="S104" s="10">
        <f t="shared" si="16"/>
        <v>46670087.625</v>
      </c>
    </row>
    <row r="105" spans="1:20" ht="24.95" customHeight="1" x14ac:dyDescent="0.2">
      <c r="A105" s="1">
        <v>100</v>
      </c>
      <c r="B105" s="4">
        <v>103</v>
      </c>
      <c r="C105" s="5" t="s">
        <v>243</v>
      </c>
      <c r="D105" s="17" t="s">
        <v>244</v>
      </c>
      <c r="E105" s="18" t="s">
        <v>44</v>
      </c>
      <c r="F105" s="19">
        <v>367998200</v>
      </c>
      <c r="G105" s="20">
        <v>13</v>
      </c>
      <c r="H105" s="20">
        <v>128</v>
      </c>
      <c r="I105" s="9">
        <v>11268</v>
      </c>
      <c r="J105" s="11">
        <v>1121</v>
      </c>
      <c r="K105" s="11">
        <f t="shared" si="17"/>
        <v>2874985.9375</v>
      </c>
      <c r="L105" s="11">
        <f t="shared" si="12"/>
        <v>32658.697195598153</v>
      </c>
      <c r="M105" s="10">
        <f t="shared" si="13"/>
        <v>328276.71721677075</v>
      </c>
      <c r="N105" s="10">
        <f t="shared" si="18"/>
        <v>8.7578125</v>
      </c>
      <c r="O105" s="10">
        <f t="shared" si="14"/>
        <v>9.948526801561945</v>
      </c>
      <c r="P105" s="10">
        <f t="shared" si="19"/>
        <v>9.8461538461538467</v>
      </c>
      <c r="Q105" s="10">
        <f t="shared" si="19"/>
        <v>88.03125</v>
      </c>
      <c r="R105" s="10">
        <f t="shared" si="15"/>
        <v>866.76923076923072</v>
      </c>
      <c r="S105" s="10">
        <f t="shared" si="16"/>
        <v>28307553.846153848</v>
      </c>
    </row>
    <row r="106" spans="1:20" s="16" customFormat="1" ht="24.95" customHeight="1" x14ac:dyDescent="0.2">
      <c r="A106" s="42" t="s">
        <v>245</v>
      </c>
      <c r="B106" s="43"/>
      <c r="C106" s="43"/>
      <c r="D106" s="43"/>
      <c r="E106" s="44"/>
      <c r="F106" s="14">
        <f>SUM(F55:F105)</f>
        <v>319521288208</v>
      </c>
      <c r="G106" s="14">
        <f>SUM(G55:G105)</f>
        <v>6384</v>
      </c>
      <c r="H106" s="14">
        <f t="shared" ref="H106:J106" si="20">SUM(H55:H105)</f>
        <v>45327</v>
      </c>
      <c r="I106" s="14">
        <f t="shared" si="20"/>
        <v>9878859</v>
      </c>
      <c r="J106" s="14">
        <f t="shared" si="20"/>
        <v>628593</v>
      </c>
      <c r="K106" s="15">
        <f t="shared" si="17"/>
        <v>7049248.5319566708</v>
      </c>
      <c r="L106" s="15">
        <f t="shared" si="12"/>
        <v>32343.946624605131</v>
      </c>
      <c r="M106" s="15">
        <f t="shared" si="13"/>
        <v>508311.87780964788</v>
      </c>
      <c r="N106" s="15">
        <f t="shared" si="18"/>
        <v>13.867959494341122</v>
      </c>
      <c r="O106" s="15">
        <f t="shared" si="14"/>
        <v>6.3630121656762189</v>
      </c>
      <c r="P106" s="15">
        <f t="shared" si="19"/>
        <v>7.1000939849624061</v>
      </c>
      <c r="Q106" s="15">
        <f t="shared" si="19"/>
        <v>217.9464557548481</v>
      </c>
      <c r="R106" s="15">
        <f t="shared" si="15"/>
        <v>1547.4403195488721</v>
      </c>
      <c r="S106" s="15">
        <f t="shared" si="16"/>
        <v>50050327.100250624</v>
      </c>
      <c r="T106" s="12"/>
    </row>
    <row r="107" spans="1:20" ht="24.95" customHeight="1" x14ac:dyDescent="0.2">
      <c r="A107" s="1">
        <v>101</v>
      </c>
      <c r="B107" s="4">
        <v>107</v>
      </c>
      <c r="C107" s="5" t="s">
        <v>246</v>
      </c>
      <c r="D107" s="17" t="s">
        <v>247</v>
      </c>
      <c r="E107" s="18" t="s">
        <v>36</v>
      </c>
      <c r="F107" s="19">
        <v>364947298</v>
      </c>
      <c r="G107" s="20">
        <v>4</v>
      </c>
      <c r="H107" s="20">
        <v>126</v>
      </c>
      <c r="I107" s="9">
        <v>13909</v>
      </c>
      <c r="J107" s="11">
        <v>1024</v>
      </c>
      <c r="K107" s="11">
        <f t="shared" si="17"/>
        <v>2896407.1269841269</v>
      </c>
      <c r="L107" s="11">
        <f t="shared" si="12"/>
        <v>26238.212524264865</v>
      </c>
      <c r="M107" s="10">
        <f t="shared" si="13"/>
        <v>356393.845703125</v>
      </c>
      <c r="N107" s="10">
        <f t="shared" si="18"/>
        <v>8.1269841269841265</v>
      </c>
      <c r="O107" s="10">
        <f t="shared" si="14"/>
        <v>7.362139621827593</v>
      </c>
      <c r="P107" s="10">
        <f t="shared" si="19"/>
        <v>31.5</v>
      </c>
      <c r="Q107" s="10">
        <f t="shared" si="19"/>
        <v>110.38888888888889</v>
      </c>
      <c r="R107" s="10">
        <f t="shared" si="15"/>
        <v>3477.25</v>
      </c>
      <c r="S107" s="10">
        <f t="shared" si="16"/>
        <v>91236824.5</v>
      </c>
    </row>
    <row r="108" spans="1:20" ht="24.95" customHeight="1" x14ac:dyDescent="0.2">
      <c r="A108" s="1">
        <v>102</v>
      </c>
      <c r="B108" s="4">
        <v>109</v>
      </c>
      <c r="C108" s="5" t="s">
        <v>248</v>
      </c>
      <c r="D108" s="17" t="s">
        <v>249</v>
      </c>
      <c r="E108" s="18" t="s">
        <v>44</v>
      </c>
      <c r="F108" s="19">
        <v>357701433</v>
      </c>
      <c r="G108" s="20">
        <v>10</v>
      </c>
      <c r="H108" s="20">
        <v>108</v>
      </c>
      <c r="I108" s="9">
        <v>7973</v>
      </c>
      <c r="J108" s="11">
        <v>1312</v>
      </c>
      <c r="K108" s="11">
        <f t="shared" si="17"/>
        <v>3312050.3055555555</v>
      </c>
      <c r="L108" s="11">
        <f t="shared" si="12"/>
        <v>44864.095447134081</v>
      </c>
      <c r="M108" s="10">
        <f t="shared" si="13"/>
        <v>272638.28734756098</v>
      </c>
      <c r="N108" s="10">
        <f t="shared" si="18"/>
        <v>12.148148148148149</v>
      </c>
      <c r="O108" s="10">
        <f t="shared" si="14"/>
        <v>16.455537438856137</v>
      </c>
      <c r="P108" s="10">
        <f t="shared" si="19"/>
        <v>10.8</v>
      </c>
      <c r="Q108" s="10">
        <f t="shared" si="19"/>
        <v>73.824074074074076</v>
      </c>
      <c r="R108" s="10">
        <f t="shared" si="15"/>
        <v>797.3</v>
      </c>
      <c r="S108" s="10">
        <f t="shared" si="16"/>
        <v>35770143.299999997</v>
      </c>
    </row>
    <row r="109" spans="1:20" ht="24.95" customHeight="1" x14ac:dyDescent="0.2">
      <c r="A109" s="1">
        <v>103</v>
      </c>
      <c r="B109" s="4">
        <v>104</v>
      </c>
      <c r="C109" s="5" t="s">
        <v>250</v>
      </c>
      <c r="D109" s="17" t="s">
        <v>251</v>
      </c>
      <c r="E109" s="18" t="s">
        <v>36</v>
      </c>
      <c r="F109" s="19">
        <v>355905309</v>
      </c>
      <c r="G109" s="20">
        <v>7</v>
      </c>
      <c r="H109" s="20">
        <v>120</v>
      </c>
      <c r="I109" s="9">
        <v>27917</v>
      </c>
      <c r="J109" s="11">
        <v>783</v>
      </c>
      <c r="K109" s="11">
        <f t="shared" si="17"/>
        <v>2965877.5750000002</v>
      </c>
      <c r="L109" s="11">
        <f t="shared" si="12"/>
        <v>12748.694666332342</v>
      </c>
      <c r="M109" s="10">
        <f t="shared" si="13"/>
        <v>454540.62452107278</v>
      </c>
      <c r="N109" s="10">
        <f t="shared" si="18"/>
        <v>6.5250000000000004</v>
      </c>
      <c r="O109" s="10">
        <f t="shared" si="14"/>
        <v>2.804742629938747</v>
      </c>
      <c r="P109" s="10">
        <f t="shared" si="19"/>
        <v>17.142857142857142</v>
      </c>
      <c r="Q109" s="10">
        <f t="shared" si="19"/>
        <v>232.64166666666668</v>
      </c>
      <c r="R109" s="10">
        <f t="shared" si="15"/>
        <v>3988.1428571428573</v>
      </c>
      <c r="S109" s="10">
        <f t="shared" si="16"/>
        <v>50843615.571428575</v>
      </c>
    </row>
    <row r="110" spans="1:20" ht="24.95" customHeight="1" x14ac:dyDescent="0.2">
      <c r="A110" s="1">
        <v>104</v>
      </c>
      <c r="B110" s="4">
        <v>130</v>
      </c>
      <c r="C110" s="5" t="s">
        <v>252</v>
      </c>
      <c r="D110" s="17" t="s">
        <v>253</v>
      </c>
      <c r="E110" s="18" t="s">
        <v>113</v>
      </c>
      <c r="F110" s="19">
        <v>343602515</v>
      </c>
      <c r="G110" s="20">
        <v>17</v>
      </c>
      <c r="H110" s="20">
        <v>176</v>
      </c>
      <c r="I110" s="9">
        <v>7881</v>
      </c>
      <c r="J110" s="11">
        <v>868</v>
      </c>
      <c r="K110" s="11">
        <f t="shared" si="17"/>
        <v>1952287.0170454546</v>
      </c>
      <c r="L110" s="11">
        <f t="shared" si="12"/>
        <v>43598.847227509199</v>
      </c>
      <c r="M110" s="10">
        <f t="shared" si="13"/>
        <v>395855.43202764977</v>
      </c>
      <c r="N110" s="10">
        <f t="shared" si="18"/>
        <v>4.9318181818181817</v>
      </c>
      <c r="O110" s="10">
        <f t="shared" si="14"/>
        <v>11.01383073214059</v>
      </c>
      <c r="P110" s="10">
        <f t="shared" si="19"/>
        <v>10.352941176470589</v>
      </c>
      <c r="Q110" s="10">
        <f t="shared" si="19"/>
        <v>44.778409090909093</v>
      </c>
      <c r="R110" s="10">
        <f t="shared" si="15"/>
        <v>463.58823529411762</v>
      </c>
      <c r="S110" s="10">
        <f t="shared" si="16"/>
        <v>20211912.647058822</v>
      </c>
    </row>
    <row r="111" spans="1:20" ht="24.95" customHeight="1" x14ac:dyDescent="0.2">
      <c r="A111" s="1">
        <v>105</v>
      </c>
      <c r="B111" s="4">
        <v>105</v>
      </c>
      <c r="C111" s="5" t="s">
        <v>254</v>
      </c>
      <c r="D111" s="17" t="s">
        <v>255</v>
      </c>
      <c r="E111" s="18" t="s">
        <v>256</v>
      </c>
      <c r="F111" s="19">
        <v>338514559</v>
      </c>
      <c r="G111" s="20">
        <v>7</v>
      </c>
      <c r="H111" s="20">
        <v>82</v>
      </c>
      <c r="I111" s="9">
        <v>12496</v>
      </c>
      <c r="J111" s="11">
        <v>879</v>
      </c>
      <c r="K111" s="11">
        <f t="shared" si="17"/>
        <v>4128226.3292682925</v>
      </c>
      <c r="L111" s="11">
        <f t="shared" si="12"/>
        <v>27089.833466709348</v>
      </c>
      <c r="M111" s="10">
        <f t="shared" si="13"/>
        <v>385113.26393629122</v>
      </c>
      <c r="N111" s="10">
        <f t="shared" si="18"/>
        <v>10.719512195121951</v>
      </c>
      <c r="O111" s="10">
        <f t="shared" si="14"/>
        <v>7.0342509603072978</v>
      </c>
      <c r="P111" s="10">
        <f t="shared" si="19"/>
        <v>11.714285714285714</v>
      </c>
      <c r="Q111" s="10">
        <f t="shared" si="19"/>
        <v>152.39024390243901</v>
      </c>
      <c r="R111" s="10">
        <f t="shared" si="15"/>
        <v>1785.1428571428571</v>
      </c>
      <c r="S111" s="10">
        <f t="shared" si="16"/>
        <v>48359222.714285716</v>
      </c>
    </row>
    <row r="112" spans="1:20" ht="24.95" customHeight="1" x14ac:dyDescent="0.2">
      <c r="A112" s="1">
        <v>106</v>
      </c>
      <c r="B112" s="4">
        <v>106</v>
      </c>
      <c r="C112" s="5" t="s">
        <v>257</v>
      </c>
      <c r="D112" s="17" t="s">
        <v>258</v>
      </c>
      <c r="E112" s="18" t="s">
        <v>21</v>
      </c>
      <c r="F112" s="19">
        <v>336804339</v>
      </c>
      <c r="G112" s="20">
        <v>7</v>
      </c>
      <c r="H112" s="20">
        <v>98</v>
      </c>
      <c r="I112" s="9">
        <v>14025</v>
      </c>
      <c r="J112" s="11">
        <v>1130</v>
      </c>
      <c r="K112" s="11">
        <f t="shared" si="17"/>
        <v>3436778.9693877553</v>
      </c>
      <c r="L112" s="11">
        <f t="shared" si="12"/>
        <v>24014.56962566845</v>
      </c>
      <c r="M112" s="10">
        <f t="shared" si="13"/>
        <v>298056.93716814159</v>
      </c>
      <c r="N112" s="10">
        <f t="shared" si="18"/>
        <v>11.530612244897959</v>
      </c>
      <c r="O112" s="10">
        <f t="shared" si="14"/>
        <v>8.0570409982174684</v>
      </c>
      <c r="P112" s="10">
        <f t="shared" si="19"/>
        <v>14</v>
      </c>
      <c r="Q112" s="10">
        <f t="shared" si="19"/>
        <v>143.11224489795919</v>
      </c>
      <c r="R112" s="10">
        <f t="shared" si="15"/>
        <v>2003.5714285714287</v>
      </c>
      <c r="S112" s="10">
        <f t="shared" si="16"/>
        <v>48114905.571428575</v>
      </c>
    </row>
    <row r="113" spans="1:19" ht="24.95" customHeight="1" x14ac:dyDescent="0.2">
      <c r="A113" s="1">
        <v>107</v>
      </c>
      <c r="B113" s="4">
        <v>110</v>
      </c>
      <c r="C113" s="5" t="s">
        <v>259</v>
      </c>
      <c r="D113" s="17" t="s">
        <v>260</v>
      </c>
      <c r="E113" s="18" t="s">
        <v>44</v>
      </c>
      <c r="F113" s="19">
        <v>332645647</v>
      </c>
      <c r="G113" s="20">
        <v>6</v>
      </c>
      <c r="H113" s="20">
        <v>113</v>
      </c>
      <c r="I113" s="9">
        <v>13209</v>
      </c>
      <c r="J113" s="11">
        <v>938</v>
      </c>
      <c r="K113" s="11">
        <f t="shared" si="17"/>
        <v>2943766.7876106193</v>
      </c>
      <c r="L113" s="11">
        <f t="shared" si="12"/>
        <v>25183.2574002574</v>
      </c>
      <c r="M113" s="10">
        <f t="shared" si="13"/>
        <v>354632.88592750533</v>
      </c>
      <c r="N113" s="10">
        <f t="shared" si="18"/>
        <v>8.3008849557522115</v>
      </c>
      <c r="O113" s="10">
        <f t="shared" si="14"/>
        <v>7.1012188659247482</v>
      </c>
      <c r="P113" s="10">
        <f t="shared" si="19"/>
        <v>18.833333333333332</v>
      </c>
      <c r="Q113" s="10">
        <f t="shared" si="19"/>
        <v>116.89380530973452</v>
      </c>
      <c r="R113" s="10">
        <f t="shared" si="15"/>
        <v>2201.5</v>
      </c>
      <c r="S113" s="10">
        <f t="shared" si="16"/>
        <v>55440941.166666664</v>
      </c>
    </row>
    <row r="114" spans="1:19" ht="24.95" customHeight="1" x14ac:dyDescent="0.2">
      <c r="A114" s="1">
        <v>108</v>
      </c>
      <c r="B114" s="4">
        <v>122</v>
      </c>
      <c r="C114" s="5" t="s">
        <v>261</v>
      </c>
      <c r="D114" s="17" t="s">
        <v>262</v>
      </c>
      <c r="E114" s="18" t="s">
        <v>21</v>
      </c>
      <c r="F114" s="19">
        <v>330483892</v>
      </c>
      <c r="G114" s="20">
        <v>8</v>
      </c>
      <c r="H114" s="20">
        <v>131</v>
      </c>
      <c r="I114" s="9">
        <v>18700</v>
      </c>
      <c r="J114" s="11">
        <v>836</v>
      </c>
      <c r="K114" s="11">
        <f t="shared" si="17"/>
        <v>2522777.8015267174</v>
      </c>
      <c r="L114" s="11">
        <f t="shared" si="12"/>
        <v>17672.935401069517</v>
      </c>
      <c r="M114" s="10">
        <f t="shared" si="13"/>
        <v>395315.66028708132</v>
      </c>
      <c r="N114" s="10">
        <f t="shared" si="18"/>
        <v>6.3816793893129775</v>
      </c>
      <c r="O114" s="10">
        <f t="shared" si="14"/>
        <v>4.4705882352941178</v>
      </c>
      <c r="P114" s="10">
        <f t="shared" si="19"/>
        <v>16.375</v>
      </c>
      <c r="Q114" s="10">
        <f t="shared" si="19"/>
        <v>142.74809160305344</v>
      </c>
      <c r="R114" s="10">
        <f t="shared" si="15"/>
        <v>2337.5</v>
      </c>
      <c r="S114" s="10">
        <f t="shared" si="16"/>
        <v>41310486.5</v>
      </c>
    </row>
    <row r="115" spans="1:19" ht="24.95" customHeight="1" x14ac:dyDescent="0.2">
      <c r="A115" s="1">
        <v>109</v>
      </c>
      <c r="B115" s="4">
        <v>119</v>
      </c>
      <c r="C115" s="5" t="s">
        <v>263</v>
      </c>
      <c r="D115" s="17" t="s">
        <v>264</v>
      </c>
      <c r="E115" s="18" t="s">
        <v>203</v>
      </c>
      <c r="F115" s="19">
        <v>317621939</v>
      </c>
      <c r="G115" s="20">
        <v>6</v>
      </c>
      <c r="H115" s="20">
        <v>76</v>
      </c>
      <c r="I115" s="9">
        <v>7857</v>
      </c>
      <c r="J115" s="11">
        <v>731</v>
      </c>
      <c r="K115" s="11">
        <f t="shared" si="17"/>
        <v>4179236.039473684</v>
      </c>
      <c r="L115" s="11">
        <f t="shared" si="12"/>
        <v>40425.345424462263</v>
      </c>
      <c r="M115" s="10">
        <f t="shared" si="13"/>
        <v>434503.33652530779</v>
      </c>
      <c r="N115" s="10">
        <f t="shared" si="18"/>
        <v>9.6184210526315788</v>
      </c>
      <c r="O115" s="10">
        <f t="shared" si="14"/>
        <v>9.3038055237367949</v>
      </c>
      <c r="P115" s="10">
        <f t="shared" si="19"/>
        <v>12.666666666666666</v>
      </c>
      <c r="Q115" s="10">
        <f t="shared" si="19"/>
        <v>103.38157894736842</v>
      </c>
      <c r="R115" s="10">
        <f t="shared" si="15"/>
        <v>1309.5</v>
      </c>
      <c r="S115" s="10">
        <f t="shared" si="16"/>
        <v>52936989.833333336</v>
      </c>
    </row>
    <row r="116" spans="1:19" ht="24.95" customHeight="1" x14ac:dyDescent="0.2">
      <c r="A116" s="1">
        <v>110</v>
      </c>
      <c r="B116" s="4">
        <v>113</v>
      </c>
      <c r="C116" s="5" t="s">
        <v>265</v>
      </c>
      <c r="D116" s="17" t="s">
        <v>266</v>
      </c>
      <c r="E116" s="18" t="s">
        <v>61</v>
      </c>
      <c r="F116" s="19">
        <v>317384478</v>
      </c>
      <c r="G116" s="20">
        <v>9</v>
      </c>
      <c r="H116" s="20">
        <v>127</v>
      </c>
      <c r="I116" s="9">
        <v>14100</v>
      </c>
      <c r="J116" s="11">
        <v>864</v>
      </c>
      <c r="K116" s="11">
        <f t="shared" si="17"/>
        <v>2499090.3779527559</v>
      </c>
      <c r="L116" s="11">
        <f t="shared" si="12"/>
        <v>22509.53744680851</v>
      </c>
      <c r="M116" s="10">
        <f t="shared" si="13"/>
        <v>367343.14583333331</v>
      </c>
      <c r="N116" s="10">
        <f t="shared" si="18"/>
        <v>6.8031496062992129</v>
      </c>
      <c r="O116" s="10">
        <f t="shared" si="14"/>
        <v>6.1276595744680851</v>
      </c>
      <c r="P116" s="10">
        <f t="shared" si="19"/>
        <v>14.111111111111111</v>
      </c>
      <c r="Q116" s="10">
        <f t="shared" si="19"/>
        <v>111.02362204724409</v>
      </c>
      <c r="R116" s="10">
        <f t="shared" si="15"/>
        <v>1566.6666666666667</v>
      </c>
      <c r="S116" s="10">
        <f t="shared" si="16"/>
        <v>35264942</v>
      </c>
    </row>
    <row r="117" spans="1:19" ht="24.95" customHeight="1" x14ac:dyDescent="0.2">
      <c r="A117" s="1">
        <v>111</v>
      </c>
      <c r="B117" s="4">
        <v>114</v>
      </c>
      <c r="C117" s="5" t="s">
        <v>267</v>
      </c>
      <c r="D117" s="17" t="s">
        <v>268</v>
      </c>
      <c r="E117" s="18" t="s">
        <v>36</v>
      </c>
      <c r="F117" s="19">
        <v>315245117</v>
      </c>
      <c r="G117" s="20">
        <v>8</v>
      </c>
      <c r="H117" s="20">
        <v>115</v>
      </c>
      <c r="I117" s="9">
        <v>14895</v>
      </c>
      <c r="J117" s="11">
        <v>645</v>
      </c>
      <c r="K117" s="11">
        <f t="shared" si="17"/>
        <v>2741261.8869565218</v>
      </c>
      <c r="L117" s="11">
        <f t="shared" si="12"/>
        <v>21164.492581403156</v>
      </c>
      <c r="M117" s="10">
        <f t="shared" si="13"/>
        <v>488752.11937984498</v>
      </c>
      <c r="N117" s="10">
        <f t="shared" si="18"/>
        <v>5.6086956521739131</v>
      </c>
      <c r="O117" s="10">
        <f t="shared" si="14"/>
        <v>4.3303121852970801</v>
      </c>
      <c r="P117" s="10">
        <f t="shared" si="19"/>
        <v>14.375</v>
      </c>
      <c r="Q117" s="10">
        <f t="shared" si="19"/>
        <v>129.52173913043478</v>
      </c>
      <c r="R117" s="10">
        <f t="shared" si="15"/>
        <v>1861.875</v>
      </c>
      <c r="S117" s="10">
        <f t="shared" si="16"/>
        <v>39405639.625</v>
      </c>
    </row>
    <row r="118" spans="1:19" ht="24.95" customHeight="1" x14ac:dyDescent="0.2">
      <c r="A118" s="1">
        <v>112</v>
      </c>
      <c r="B118" s="4">
        <v>118</v>
      </c>
      <c r="C118" s="5" t="s">
        <v>269</v>
      </c>
      <c r="D118" s="17" t="s">
        <v>270</v>
      </c>
      <c r="E118" s="18" t="s">
        <v>39</v>
      </c>
      <c r="F118" s="19">
        <v>313630808</v>
      </c>
      <c r="G118" s="20">
        <v>11</v>
      </c>
      <c r="H118" s="20">
        <v>113</v>
      </c>
      <c r="I118" s="20">
        <v>14408</v>
      </c>
      <c r="J118" s="11">
        <v>1068</v>
      </c>
      <c r="K118" s="11">
        <f t="shared" si="17"/>
        <v>2775493.8761061947</v>
      </c>
      <c r="L118" s="11">
        <f t="shared" si="12"/>
        <v>21767.82398667407</v>
      </c>
      <c r="M118" s="10">
        <f t="shared" si="13"/>
        <v>293661.80524344568</v>
      </c>
      <c r="N118" s="10">
        <f t="shared" si="18"/>
        <v>9.4513274336283182</v>
      </c>
      <c r="O118" s="10">
        <f t="shared" si="14"/>
        <v>7.4125485841199339</v>
      </c>
      <c r="P118" s="10">
        <f t="shared" si="19"/>
        <v>10.272727272727273</v>
      </c>
      <c r="Q118" s="10">
        <f t="shared" si="19"/>
        <v>127.50442477876106</v>
      </c>
      <c r="R118" s="10">
        <f t="shared" si="15"/>
        <v>1309.8181818181818</v>
      </c>
      <c r="S118" s="10">
        <f t="shared" si="16"/>
        <v>28511891.636363637</v>
      </c>
    </row>
    <row r="119" spans="1:19" ht="24.95" customHeight="1" x14ac:dyDescent="0.2">
      <c r="A119" s="1">
        <v>113</v>
      </c>
      <c r="B119" s="4">
        <v>166</v>
      </c>
      <c r="C119" s="5" t="s">
        <v>271</v>
      </c>
      <c r="D119" s="17" t="s">
        <v>272</v>
      </c>
      <c r="E119" s="18" t="s">
        <v>176</v>
      </c>
      <c r="F119" s="19">
        <v>305493083</v>
      </c>
      <c r="G119" s="20">
        <v>4</v>
      </c>
      <c r="H119" s="20">
        <v>52</v>
      </c>
      <c r="I119" s="9">
        <v>7532</v>
      </c>
      <c r="J119" s="11">
        <v>480</v>
      </c>
      <c r="K119" s="11">
        <f t="shared" si="17"/>
        <v>5874866.980769231</v>
      </c>
      <c r="L119" s="11">
        <f t="shared" si="12"/>
        <v>40559.357806691449</v>
      </c>
      <c r="M119" s="10">
        <f t="shared" si="13"/>
        <v>636443.92291666672</v>
      </c>
      <c r="N119" s="10">
        <f t="shared" si="18"/>
        <v>9.2307692307692299</v>
      </c>
      <c r="O119" s="10">
        <f t="shared" si="14"/>
        <v>6.3728093467870419</v>
      </c>
      <c r="P119" s="10">
        <f t="shared" si="19"/>
        <v>13</v>
      </c>
      <c r="Q119" s="10">
        <f t="shared" si="19"/>
        <v>144.84615384615384</v>
      </c>
      <c r="R119" s="10">
        <f t="shared" si="15"/>
        <v>1883</v>
      </c>
      <c r="S119" s="10">
        <f t="shared" si="16"/>
        <v>76373270.75</v>
      </c>
    </row>
    <row r="120" spans="1:19" ht="24.95" customHeight="1" x14ac:dyDescent="0.2">
      <c r="A120" s="1">
        <v>114</v>
      </c>
      <c r="B120" s="4">
        <v>120</v>
      </c>
      <c r="C120" s="5" t="s">
        <v>273</v>
      </c>
      <c r="D120" s="17" t="s">
        <v>274</v>
      </c>
      <c r="E120" s="18" t="s">
        <v>36</v>
      </c>
      <c r="F120" s="19">
        <v>299893244</v>
      </c>
      <c r="G120" s="20">
        <v>7</v>
      </c>
      <c r="H120" s="20">
        <v>159</v>
      </c>
      <c r="I120" s="9">
        <v>51878</v>
      </c>
      <c r="J120" s="11">
        <v>789</v>
      </c>
      <c r="K120" s="11">
        <f t="shared" si="17"/>
        <v>1886121.031446541</v>
      </c>
      <c r="L120" s="11">
        <f t="shared" si="12"/>
        <v>5780.7402752611897</v>
      </c>
      <c r="M120" s="10">
        <f t="shared" si="13"/>
        <v>380092.83143219264</v>
      </c>
      <c r="N120" s="10">
        <f t="shared" si="18"/>
        <v>4.9622641509433958</v>
      </c>
      <c r="O120" s="10">
        <f t="shared" si="14"/>
        <v>1.5208759011527044</v>
      </c>
      <c r="P120" s="10">
        <f t="shared" si="19"/>
        <v>22.714285714285715</v>
      </c>
      <c r="Q120" s="10">
        <f t="shared" si="19"/>
        <v>326.27672955974845</v>
      </c>
      <c r="R120" s="10">
        <f t="shared" si="15"/>
        <v>7411.1428571428569</v>
      </c>
      <c r="S120" s="10">
        <f t="shared" si="16"/>
        <v>42841892</v>
      </c>
    </row>
    <row r="121" spans="1:19" ht="24.95" customHeight="1" x14ac:dyDescent="0.2">
      <c r="A121" s="1">
        <v>115</v>
      </c>
      <c r="B121" s="4">
        <v>116</v>
      </c>
      <c r="C121" s="5" t="s">
        <v>275</v>
      </c>
      <c r="D121" s="17" t="s">
        <v>276</v>
      </c>
      <c r="E121" s="18" t="s">
        <v>44</v>
      </c>
      <c r="F121" s="19">
        <v>299000000</v>
      </c>
      <c r="G121" s="20">
        <v>1</v>
      </c>
      <c r="H121" s="20">
        <v>52</v>
      </c>
      <c r="I121" s="9">
        <v>10000</v>
      </c>
      <c r="J121" s="11">
        <v>498</v>
      </c>
      <c r="K121" s="11">
        <f t="shared" si="17"/>
        <v>5750000</v>
      </c>
      <c r="L121" s="11">
        <f t="shared" si="12"/>
        <v>29900</v>
      </c>
      <c r="M121" s="10">
        <f t="shared" si="13"/>
        <v>600401.6064257028</v>
      </c>
      <c r="N121" s="10">
        <f t="shared" si="18"/>
        <v>9.5769230769230766</v>
      </c>
      <c r="O121" s="10">
        <f t="shared" si="14"/>
        <v>4.9799999999999995</v>
      </c>
      <c r="P121" s="10">
        <f t="shared" si="19"/>
        <v>52</v>
      </c>
      <c r="Q121" s="10">
        <f t="shared" si="19"/>
        <v>192.30769230769232</v>
      </c>
      <c r="R121" s="10">
        <f t="shared" si="15"/>
        <v>10000</v>
      </c>
      <c r="S121" s="10">
        <f t="shared" si="16"/>
        <v>299000000</v>
      </c>
    </row>
    <row r="122" spans="1:19" ht="24.95" customHeight="1" x14ac:dyDescent="0.2">
      <c r="A122" s="1">
        <v>116</v>
      </c>
      <c r="B122" s="4">
        <v>126</v>
      </c>
      <c r="C122" s="5" t="s">
        <v>277</v>
      </c>
      <c r="D122" s="17" t="s">
        <v>278</v>
      </c>
      <c r="E122" s="18" t="s">
        <v>169</v>
      </c>
      <c r="F122" s="19">
        <v>298594628</v>
      </c>
      <c r="G122" s="20">
        <v>16</v>
      </c>
      <c r="H122" s="20">
        <v>131</v>
      </c>
      <c r="I122" s="9">
        <v>13307</v>
      </c>
      <c r="J122" s="11">
        <v>892</v>
      </c>
      <c r="K122" s="11">
        <f t="shared" si="17"/>
        <v>2279348.3053435115</v>
      </c>
      <c r="L122" s="11">
        <f t="shared" si="12"/>
        <v>22438.913955061245</v>
      </c>
      <c r="M122" s="10">
        <f t="shared" si="13"/>
        <v>334747.34080717491</v>
      </c>
      <c r="N122" s="10">
        <f t="shared" si="18"/>
        <v>6.8091603053435117</v>
      </c>
      <c r="O122" s="10">
        <f t="shared" si="14"/>
        <v>6.7032388968212215</v>
      </c>
      <c r="P122" s="10">
        <f t="shared" si="19"/>
        <v>8.1875</v>
      </c>
      <c r="Q122" s="10">
        <f t="shared" si="19"/>
        <v>101.58015267175573</v>
      </c>
      <c r="R122" s="10">
        <f t="shared" si="15"/>
        <v>831.6875</v>
      </c>
      <c r="S122" s="10">
        <f t="shared" si="16"/>
        <v>18662164.25</v>
      </c>
    </row>
    <row r="123" spans="1:19" ht="24.95" customHeight="1" x14ac:dyDescent="0.2">
      <c r="A123" s="1">
        <v>117</v>
      </c>
      <c r="B123" s="4">
        <v>115</v>
      </c>
      <c r="C123" s="5" t="s">
        <v>279</v>
      </c>
      <c r="D123" s="17" t="s">
        <v>280</v>
      </c>
      <c r="E123" s="18" t="s">
        <v>101</v>
      </c>
      <c r="F123" s="19">
        <v>292825381</v>
      </c>
      <c r="G123" s="20">
        <v>13</v>
      </c>
      <c r="H123" s="20">
        <v>103</v>
      </c>
      <c r="I123" s="9">
        <v>11690</v>
      </c>
      <c r="J123" s="11">
        <v>759</v>
      </c>
      <c r="K123" s="11">
        <f t="shared" si="17"/>
        <v>2842964.86407767</v>
      </c>
      <c r="L123" s="11">
        <f t="shared" si="12"/>
        <v>25049.21993156544</v>
      </c>
      <c r="M123" s="10">
        <f t="shared" si="13"/>
        <v>385804.1910408432</v>
      </c>
      <c r="N123" s="10">
        <f t="shared" si="18"/>
        <v>7.3689320388349513</v>
      </c>
      <c r="O123" s="10">
        <f t="shared" si="14"/>
        <v>6.4927288280581692</v>
      </c>
      <c r="P123" s="10">
        <f t="shared" si="19"/>
        <v>7.9230769230769234</v>
      </c>
      <c r="Q123" s="10">
        <f t="shared" si="19"/>
        <v>113.49514563106796</v>
      </c>
      <c r="R123" s="10">
        <f t="shared" si="15"/>
        <v>899.23076923076928</v>
      </c>
      <c r="S123" s="10">
        <f t="shared" si="16"/>
        <v>22525029.307692308</v>
      </c>
    </row>
    <row r="124" spans="1:19" ht="24.95" customHeight="1" x14ac:dyDescent="0.2">
      <c r="A124" s="1">
        <v>118</v>
      </c>
      <c r="B124" s="4">
        <v>117</v>
      </c>
      <c r="C124" s="5" t="s">
        <v>281</v>
      </c>
      <c r="D124" s="17" t="s">
        <v>282</v>
      </c>
      <c r="E124" s="18" t="s">
        <v>113</v>
      </c>
      <c r="F124" s="19">
        <v>292723442</v>
      </c>
      <c r="G124" s="20">
        <v>7</v>
      </c>
      <c r="H124" s="20">
        <v>74</v>
      </c>
      <c r="I124" s="9">
        <v>5830</v>
      </c>
      <c r="J124" s="11">
        <v>890</v>
      </c>
      <c r="K124" s="11">
        <f t="shared" si="17"/>
        <v>3955722.1891891891</v>
      </c>
      <c r="L124" s="11">
        <f t="shared" si="12"/>
        <v>50209.852830188676</v>
      </c>
      <c r="M124" s="10">
        <f t="shared" si="13"/>
        <v>328902.74382022471</v>
      </c>
      <c r="N124" s="10">
        <f t="shared" si="18"/>
        <v>12.027027027027026</v>
      </c>
      <c r="O124" s="10">
        <f t="shared" si="14"/>
        <v>15.265866209262436</v>
      </c>
      <c r="P124" s="10">
        <f t="shared" si="19"/>
        <v>10.571428571428571</v>
      </c>
      <c r="Q124" s="10">
        <f t="shared" si="19"/>
        <v>78.78378378378379</v>
      </c>
      <c r="R124" s="10">
        <f t="shared" si="15"/>
        <v>832.85714285714289</v>
      </c>
      <c r="S124" s="10">
        <f t="shared" si="16"/>
        <v>41817634.571428575</v>
      </c>
    </row>
    <row r="125" spans="1:19" ht="24.95" customHeight="1" x14ac:dyDescent="0.2">
      <c r="A125" s="1">
        <v>119</v>
      </c>
      <c r="B125" s="4">
        <v>135</v>
      </c>
      <c r="C125" s="5" t="s">
        <v>283</v>
      </c>
      <c r="D125" s="17" t="s">
        <v>284</v>
      </c>
      <c r="E125" s="18" t="s">
        <v>21</v>
      </c>
      <c r="F125" s="19">
        <v>288534375</v>
      </c>
      <c r="G125" s="20">
        <v>8</v>
      </c>
      <c r="H125" s="20">
        <v>96</v>
      </c>
      <c r="I125" s="9">
        <v>10360</v>
      </c>
      <c r="J125" s="11">
        <v>801</v>
      </c>
      <c r="K125" s="11">
        <f t="shared" si="17"/>
        <v>3005566.40625</v>
      </c>
      <c r="L125" s="11">
        <f t="shared" si="12"/>
        <v>27850.808397683399</v>
      </c>
      <c r="M125" s="10">
        <f t="shared" si="13"/>
        <v>360217.69662921346</v>
      </c>
      <c r="N125" s="10">
        <f t="shared" si="18"/>
        <v>8.34375</v>
      </c>
      <c r="O125" s="10">
        <f t="shared" si="14"/>
        <v>7.7316602316602312</v>
      </c>
      <c r="P125" s="10">
        <f t="shared" si="19"/>
        <v>12</v>
      </c>
      <c r="Q125" s="10">
        <f t="shared" si="19"/>
        <v>107.91666666666667</v>
      </c>
      <c r="R125" s="10">
        <f t="shared" si="15"/>
        <v>1295</v>
      </c>
      <c r="S125" s="10">
        <f t="shared" si="16"/>
        <v>36066796.875</v>
      </c>
    </row>
    <row r="126" spans="1:19" ht="24.95" customHeight="1" x14ac:dyDescent="0.2">
      <c r="A126" s="1">
        <v>120</v>
      </c>
      <c r="B126" s="4" t="s">
        <v>23</v>
      </c>
      <c r="C126" s="5" t="s">
        <v>285</v>
      </c>
      <c r="D126" s="17" t="s">
        <v>286</v>
      </c>
      <c r="E126" s="18" t="s">
        <v>21</v>
      </c>
      <c r="F126" s="19">
        <v>288000000</v>
      </c>
      <c r="G126" s="20">
        <v>3</v>
      </c>
      <c r="H126" s="20">
        <v>72</v>
      </c>
      <c r="I126" s="9">
        <v>5500</v>
      </c>
      <c r="J126" s="11">
        <v>700</v>
      </c>
      <c r="K126" s="11">
        <f t="shared" si="17"/>
        <v>4000000</v>
      </c>
      <c r="L126" s="11">
        <f t="shared" si="12"/>
        <v>52363.63636363636</v>
      </c>
      <c r="M126" s="10">
        <f t="shared" si="13"/>
        <v>411428.57142857142</v>
      </c>
      <c r="N126" s="10">
        <f t="shared" si="18"/>
        <v>9.7222222222222214</v>
      </c>
      <c r="O126" s="10">
        <f t="shared" si="14"/>
        <v>12.727272727272727</v>
      </c>
      <c r="P126" s="10">
        <f t="shared" si="19"/>
        <v>24</v>
      </c>
      <c r="Q126" s="10">
        <f t="shared" si="19"/>
        <v>76.388888888888886</v>
      </c>
      <c r="R126" s="10">
        <f t="shared" si="15"/>
        <v>1833.3333333333333</v>
      </c>
      <c r="S126" s="10">
        <f t="shared" si="16"/>
        <v>96000000</v>
      </c>
    </row>
    <row r="127" spans="1:19" ht="24.95" customHeight="1" x14ac:dyDescent="0.2">
      <c r="A127" s="1">
        <v>121</v>
      </c>
      <c r="B127" s="4">
        <v>121</v>
      </c>
      <c r="C127" s="5" t="s">
        <v>287</v>
      </c>
      <c r="D127" s="17" t="s">
        <v>288</v>
      </c>
      <c r="E127" s="18" t="s">
        <v>36</v>
      </c>
      <c r="F127" s="19">
        <v>285941793</v>
      </c>
      <c r="G127" s="20">
        <v>15</v>
      </c>
      <c r="H127" s="20">
        <v>188</v>
      </c>
      <c r="I127" s="9">
        <v>20250</v>
      </c>
      <c r="J127" s="11">
        <v>987</v>
      </c>
      <c r="K127" s="11">
        <f t="shared" si="17"/>
        <v>1520966.9840425532</v>
      </c>
      <c r="L127" s="11">
        <f t="shared" si="12"/>
        <v>14120.58237037037</v>
      </c>
      <c r="M127" s="10">
        <f t="shared" si="13"/>
        <v>289707.99696048634</v>
      </c>
      <c r="N127" s="10">
        <f t="shared" si="18"/>
        <v>5.25</v>
      </c>
      <c r="O127" s="10">
        <f t="shared" si="14"/>
        <v>4.8740740740740742</v>
      </c>
      <c r="P127" s="10">
        <f t="shared" si="19"/>
        <v>12.533333333333333</v>
      </c>
      <c r="Q127" s="10">
        <f t="shared" si="19"/>
        <v>107.71276595744681</v>
      </c>
      <c r="R127" s="10">
        <f t="shared" si="15"/>
        <v>1350</v>
      </c>
      <c r="S127" s="10">
        <f t="shared" si="16"/>
        <v>19062786.199999999</v>
      </c>
    </row>
    <row r="128" spans="1:19" ht="24.95" customHeight="1" x14ac:dyDescent="0.2">
      <c r="A128" s="1">
        <v>122</v>
      </c>
      <c r="B128" s="4">
        <v>125</v>
      </c>
      <c r="C128" s="5" t="s">
        <v>289</v>
      </c>
      <c r="D128" s="17" t="s">
        <v>290</v>
      </c>
      <c r="E128" s="18" t="s">
        <v>61</v>
      </c>
      <c r="F128" s="19">
        <v>285410000</v>
      </c>
      <c r="G128" s="20">
        <v>11</v>
      </c>
      <c r="H128" s="20">
        <v>123</v>
      </c>
      <c r="I128" s="9">
        <v>15539</v>
      </c>
      <c r="J128" s="11">
        <v>900</v>
      </c>
      <c r="K128" s="11">
        <f t="shared" si="17"/>
        <v>2320406.5040650405</v>
      </c>
      <c r="L128" s="11">
        <f t="shared" si="12"/>
        <v>18367.333805264174</v>
      </c>
      <c r="M128" s="10">
        <f t="shared" si="13"/>
        <v>317122.22222222225</v>
      </c>
      <c r="N128" s="10">
        <f t="shared" si="18"/>
        <v>7.3170731707317076</v>
      </c>
      <c r="O128" s="10">
        <f t="shared" si="14"/>
        <v>5.7918784992599264</v>
      </c>
      <c r="P128" s="10">
        <f t="shared" si="19"/>
        <v>11.181818181818182</v>
      </c>
      <c r="Q128" s="10">
        <f t="shared" si="19"/>
        <v>126.33333333333333</v>
      </c>
      <c r="R128" s="10">
        <f t="shared" si="15"/>
        <v>1412.6363636363637</v>
      </c>
      <c r="S128" s="10">
        <f t="shared" si="16"/>
        <v>25946363.636363637</v>
      </c>
    </row>
    <row r="129" spans="1:19" ht="24.95" customHeight="1" x14ac:dyDescent="0.2">
      <c r="A129" s="1">
        <v>123</v>
      </c>
      <c r="B129" s="4">
        <v>128</v>
      </c>
      <c r="C129" s="5" t="s">
        <v>291</v>
      </c>
      <c r="D129" s="17" t="s">
        <v>292</v>
      </c>
      <c r="E129" s="18" t="s">
        <v>101</v>
      </c>
      <c r="F129" s="19">
        <v>277642433</v>
      </c>
      <c r="G129" s="20">
        <v>5</v>
      </c>
      <c r="H129" s="20">
        <v>81</v>
      </c>
      <c r="I129" s="9">
        <v>13140</v>
      </c>
      <c r="J129" s="11">
        <v>497</v>
      </c>
      <c r="K129" s="11">
        <f t="shared" si="17"/>
        <v>3427684.3580246912</v>
      </c>
      <c r="L129" s="11">
        <f t="shared" si="12"/>
        <v>21129.56111111111</v>
      </c>
      <c r="M129" s="10">
        <f t="shared" si="13"/>
        <v>558636.68611670018</v>
      </c>
      <c r="N129" s="10">
        <f t="shared" si="18"/>
        <v>6.1358024691358022</v>
      </c>
      <c r="O129" s="10">
        <f t="shared" si="14"/>
        <v>3.7823439878234404</v>
      </c>
      <c r="P129" s="10">
        <f t="shared" si="19"/>
        <v>16.2</v>
      </c>
      <c r="Q129" s="10">
        <f t="shared" si="19"/>
        <v>162.22222222222223</v>
      </c>
      <c r="R129" s="10">
        <f t="shared" si="15"/>
        <v>2628</v>
      </c>
      <c r="S129" s="10">
        <f t="shared" si="16"/>
        <v>55528486.600000001</v>
      </c>
    </row>
    <row r="130" spans="1:19" ht="24.95" customHeight="1" x14ac:dyDescent="0.2">
      <c r="A130" s="1">
        <v>124</v>
      </c>
      <c r="B130" s="4">
        <v>123</v>
      </c>
      <c r="C130" s="5" t="s">
        <v>293</v>
      </c>
      <c r="D130" s="17" t="s">
        <v>294</v>
      </c>
      <c r="E130" s="18" t="s">
        <v>44</v>
      </c>
      <c r="F130" s="19">
        <v>277610631</v>
      </c>
      <c r="G130" s="20">
        <v>4</v>
      </c>
      <c r="H130" s="20">
        <v>54</v>
      </c>
      <c r="I130" s="9">
        <v>5650</v>
      </c>
      <c r="J130" s="11">
        <v>622</v>
      </c>
      <c r="K130" s="11">
        <f t="shared" si="17"/>
        <v>5140937.611111111</v>
      </c>
      <c r="L130" s="11">
        <f t="shared" ref="L130:L193" si="21">F130/I130</f>
        <v>49134.62495575221</v>
      </c>
      <c r="M130" s="10">
        <f t="shared" ref="M130:M193" si="22">F130/J130</f>
        <v>446319.34244372993</v>
      </c>
      <c r="N130" s="10">
        <f t="shared" si="18"/>
        <v>11.518518518518519</v>
      </c>
      <c r="O130" s="10">
        <f t="shared" ref="O130:O193" si="23">(J130/I130)*100</f>
        <v>11.008849557522124</v>
      </c>
      <c r="P130" s="10">
        <f t="shared" si="19"/>
        <v>13.5</v>
      </c>
      <c r="Q130" s="10">
        <f t="shared" si="19"/>
        <v>104.62962962962963</v>
      </c>
      <c r="R130" s="10">
        <f t="shared" ref="R130:R193" si="24">I130/G130</f>
        <v>1412.5</v>
      </c>
      <c r="S130" s="10">
        <f t="shared" ref="S130:S193" si="25">F130/G130</f>
        <v>69402657.75</v>
      </c>
    </row>
    <row r="131" spans="1:19" ht="24.95" customHeight="1" x14ac:dyDescent="0.2">
      <c r="A131" s="1">
        <v>125</v>
      </c>
      <c r="B131" s="4">
        <v>137</v>
      </c>
      <c r="C131" s="5" t="s">
        <v>295</v>
      </c>
      <c r="D131" s="17" t="s">
        <v>296</v>
      </c>
      <c r="E131" s="18" t="s">
        <v>39</v>
      </c>
      <c r="F131" s="19">
        <v>274977900</v>
      </c>
      <c r="G131" s="20">
        <v>5</v>
      </c>
      <c r="H131" s="20">
        <v>78</v>
      </c>
      <c r="I131" s="9">
        <v>6710</v>
      </c>
      <c r="J131" s="11">
        <v>1083</v>
      </c>
      <c r="K131" s="11">
        <f t="shared" si="17"/>
        <v>3525357.6923076925</v>
      </c>
      <c r="L131" s="11">
        <f t="shared" si="21"/>
        <v>40980.312965722798</v>
      </c>
      <c r="M131" s="10">
        <f t="shared" si="22"/>
        <v>253903.87811634349</v>
      </c>
      <c r="N131" s="10">
        <f t="shared" si="18"/>
        <v>13.884615384615385</v>
      </c>
      <c r="O131" s="10">
        <f t="shared" si="23"/>
        <v>16.140089418777944</v>
      </c>
      <c r="P131" s="10">
        <f t="shared" si="19"/>
        <v>15.6</v>
      </c>
      <c r="Q131" s="10">
        <f t="shared" si="19"/>
        <v>86.025641025641022</v>
      </c>
      <c r="R131" s="10">
        <f t="shared" si="24"/>
        <v>1342</v>
      </c>
      <c r="S131" s="10">
        <f t="shared" si="25"/>
        <v>54995580</v>
      </c>
    </row>
    <row r="132" spans="1:19" ht="24.95" customHeight="1" x14ac:dyDescent="0.2">
      <c r="A132" s="1">
        <v>126</v>
      </c>
      <c r="B132" s="4">
        <v>132</v>
      </c>
      <c r="C132" s="5" t="s">
        <v>297</v>
      </c>
      <c r="D132" s="6" t="s">
        <v>298</v>
      </c>
      <c r="E132" s="7" t="s">
        <v>36</v>
      </c>
      <c r="F132" s="8">
        <v>271138102</v>
      </c>
      <c r="G132" s="9">
        <v>15</v>
      </c>
      <c r="H132" s="9">
        <v>161</v>
      </c>
      <c r="I132" s="9">
        <v>15250</v>
      </c>
      <c r="J132" s="11">
        <v>732</v>
      </c>
      <c r="K132" s="11">
        <f t="shared" si="17"/>
        <v>1684087.5900621118</v>
      </c>
      <c r="L132" s="11">
        <f t="shared" si="21"/>
        <v>17779.547672131146</v>
      </c>
      <c r="M132" s="10">
        <f t="shared" si="22"/>
        <v>370407.24316939892</v>
      </c>
      <c r="N132" s="10">
        <f t="shared" si="18"/>
        <v>4.5465838509316772</v>
      </c>
      <c r="O132" s="10">
        <f t="shared" si="23"/>
        <v>4.8</v>
      </c>
      <c r="P132" s="10">
        <f t="shared" si="19"/>
        <v>10.733333333333333</v>
      </c>
      <c r="Q132" s="10">
        <f t="shared" si="19"/>
        <v>94.720496894409933</v>
      </c>
      <c r="R132" s="10">
        <f t="shared" si="24"/>
        <v>1016.6666666666666</v>
      </c>
      <c r="S132" s="10">
        <f t="shared" si="25"/>
        <v>18075873.466666665</v>
      </c>
    </row>
    <row r="133" spans="1:19" ht="24.95" customHeight="1" x14ac:dyDescent="0.2">
      <c r="A133" s="1">
        <v>127</v>
      </c>
      <c r="B133" s="4">
        <v>134</v>
      </c>
      <c r="C133" s="5" t="s">
        <v>299</v>
      </c>
      <c r="D133" s="6" t="s">
        <v>300</v>
      </c>
      <c r="E133" s="7" t="s">
        <v>203</v>
      </c>
      <c r="F133" s="8">
        <v>265531823</v>
      </c>
      <c r="G133" s="9">
        <v>5</v>
      </c>
      <c r="H133" s="9">
        <v>61</v>
      </c>
      <c r="I133" s="9">
        <v>5263</v>
      </c>
      <c r="J133" s="11">
        <v>580</v>
      </c>
      <c r="K133" s="11">
        <f t="shared" ref="K133:K196" si="26">F133/H133</f>
        <v>4352980.7049180325</v>
      </c>
      <c r="L133" s="11">
        <f t="shared" si="21"/>
        <v>50452.559946798407</v>
      </c>
      <c r="M133" s="10">
        <f t="shared" si="22"/>
        <v>457813.48793103447</v>
      </c>
      <c r="N133" s="10">
        <f t="shared" ref="N133:N196" si="27">J133/H133</f>
        <v>9.5081967213114762</v>
      </c>
      <c r="O133" s="10">
        <f t="shared" si="23"/>
        <v>11.020330609918298</v>
      </c>
      <c r="P133" s="10">
        <f t="shared" ref="P133:Q196" si="28">H133/G133</f>
        <v>12.2</v>
      </c>
      <c r="Q133" s="10">
        <f t="shared" si="28"/>
        <v>86.278688524590166</v>
      </c>
      <c r="R133" s="10">
        <f t="shared" si="24"/>
        <v>1052.5999999999999</v>
      </c>
      <c r="S133" s="10">
        <f t="shared" si="25"/>
        <v>53106364.600000001</v>
      </c>
    </row>
    <row r="134" spans="1:19" ht="24.95" customHeight="1" x14ac:dyDescent="0.2">
      <c r="A134" s="1">
        <v>128</v>
      </c>
      <c r="B134" s="4">
        <v>138</v>
      </c>
      <c r="C134" s="5" t="s">
        <v>301</v>
      </c>
      <c r="D134" s="6" t="s">
        <v>302</v>
      </c>
      <c r="E134" s="7" t="s">
        <v>21</v>
      </c>
      <c r="F134" s="8">
        <v>264095440</v>
      </c>
      <c r="G134" s="9">
        <v>11</v>
      </c>
      <c r="H134" s="9">
        <v>105</v>
      </c>
      <c r="I134" s="9">
        <v>10000</v>
      </c>
      <c r="J134" s="11">
        <v>580</v>
      </c>
      <c r="K134" s="11">
        <f t="shared" si="26"/>
        <v>2515194.6666666665</v>
      </c>
      <c r="L134" s="11">
        <f t="shared" si="21"/>
        <v>26409.544000000002</v>
      </c>
      <c r="M134" s="10">
        <f t="shared" si="22"/>
        <v>455336.96551724139</v>
      </c>
      <c r="N134" s="10">
        <f t="shared" si="27"/>
        <v>5.5238095238095237</v>
      </c>
      <c r="O134" s="10">
        <f t="shared" si="23"/>
        <v>5.8000000000000007</v>
      </c>
      <c r="P134" s="10">
        <f t="shared" si="28"/>
        <v>9.545454545454545</v>
      </c>
      <c r="Q134" s="10">
        <f t="shared" si="28"/>
        <v>95.238095238095241</v>
      </c>
      <c r="R134" s="10">
        <f t="shared" si="24"/>
        <v>909.09090909090912</v>
      </c>
      <c r="S134" s="10">
        <f t="shared" si="25"/>
        <v>24008676.363636363</v>
      </c>
    </row>
    <row r="135" spans="1:19" ht="24.95" customHeight="1" x14ac:dyDescent="0.2">
      <c r="A135" s="1">
        <v>129</v>
      </c>
      <c r="B135" s="4">
        <v>131</v>
      </c>
      <c r="C135" s="5" t="s">
        <v>303</v>
      </c>
      <c r="D135" s="6" t="s">
        <v>304</v>
      </c>
      <c r="E135" s="7" t="s">
        <v>305</v>
      </c>
      <c r="F135" s="8">
        <v>257823618</v>
      </c>
      <c r="G135" s="9">
        <v>5</v>
      </c>
      <c r="H135" s="9">
        <v>62</v>
      </c>
      <c r="I135" s="9">
        <v>8200</v>
      </c>
      <c r="J135" s="11">
        <v>839</v>
      </c>
      <c r="K135" s="11">
        <f t="shared" si="26"/>
        <v>4158445.4516129033</v>
      </c>
      <c r="L135" s="11">
        <f t="shared" si="21"/>
        <v>31441.90463414634</v>
      </c>
      <c r="M135" s="10">
        <f t="shared" si="22"/>
        <v>307298.71036948747</v>
      </c>
      <c r="N135" s="10">
        <f t="shared" si="27"/>
        <v>13.53225806451613</v>
      </c>
      <c r="O135" s="10">
        <f t="shared" si="23"/>
        <v>10.23170731707317</v>
      </c>
      <c r="P135" s="10">
        <f t="shared" si="28"/>
        <v>12.4</v>
      </c>
      <c r="Q135" s="10">
        <f t="shared" si="28"/>
        <v>132.25806451612902</v>
      </c>
      <c r="R135" s="10">
        <f t="shared" si="24"/>
        <v>1640</v>
      </c>
      <c r="S135" s="10">
        <f t="shared" si="25"/>
        <v>51564723.600000001</v>
      </c>
    </row>
    <row r="136" spans="1:19" ht="24.95" customHeight="1" x14ac:dyDescent="0.2">
      <c r="A136" s="1">
        <v>130</v>
      </c>
      <c r="B136" s="4">
        <v>141</v>
      </c>
      <c r="C136" s="5" t="s">
        <v>306</v>
      </c>
      <c r="D136" s="6" t="s">
        <v>307</v>
      </c>
      <c r="E136" s="7" t="s">
        <v>21</v>
      </c>
      <c r="F136" s="8">
        <v>257006989</v>
      </c>
      <c r="G136" s="9">
        <v>10</v>
      </c>
      <c r="H136" s="9">
        <v>107</v>
      </c>
      <c r="I136" s="9">
        <v>11600</v>
      </c>
      <c r="J136" s="11">
        <v>800</v>
      </c>
      <c r="K136" s="11">
        <f t="shared" si="26"/>
        <v>2401934.4766355138</v>
      </c>
      <c r="L136" s="11">
        <f t="shared" si="21"/>
        <v>22155.774913793102</v>
      </c>
      <c r="M136" s="10">
        <f t="shared" si="22"/>
        <v>321258.73625000002</v>
      </c>
      <c r="N136" s="10">
        <f t="shared" si="27"/>
        <v>7.4766355140186915</v>
      </c>
      <c r="O136" s="10">
        <f t="shared" si="23"/>
        <v>6.8965517241379306</v>
      </c>
      <c r="P136" s="10">
        <f t="shared" si="28"/>
        <v>10.7</v>
      </c>
      <c r="Q136" s="10">
        <f t="shared" si="28"/>
        <v>108.41121495327103</v>
      </c>
      <c r="R136" s="10">
        <f t="shared" si="24"/>
        <v>1160</v>
      </c>
      <c r="S136" s="10">
        <f t="shared" si="25"/>
        <v>25700698.899999999</v>
      </c>
    </row>
    <row r="137" spans="1:19" ht="24.95" customHeight="1" x14ac:dyDescent="0.2">
      <c r="A137" s="1">
        <v>131</v>
      </c>
      <c r="B137" s="4">
        <v>129</v>
      </c>
      <c r="C137" s="5" t="s">
        <v>308</v>
      </c>
      <c r="D137" s="6" t="s">
        <v>309</v>
      </c>
      <c r="E137" s="7" t="s">
        <v>36</v>
      </c>
      <c r="F137" s="8">
        <v>255338555</v>
      </c>
      <c r="G137" s="9">
        <v>5</v>
      </c>
      <c r="H137" s="9">
        <v>89</v>
      </c>
      <c r="I137" s="9">
        <v>12400</v>
      </c>
      <c r="J137" s="11">
        <v>623</v>
      </c>
      <c r="K137" s="11">
        <f t="shared" si="26"/>
        <v>2868972.5280898875</v>
      </c>
      <c r="L137" s="11">
        <f t="shared" si="21"/>
        <v>20591.818951612902</v>
      </c>
      <c r="M137" s="10">
        <f t="shared" si="22"/>
        <v>409853.21829855535</v>
      </c>
      <c r="N137" s="10">
        <f t="shared" si="27"/>
        <v>7</v>
      </c>
      <c r="O137" s="10">
        <f t="shared" si="23"/>
        <v>5.024193548387097</v>
      </c>
      <c r="P137" s="10">
        <f t="shared" si="28"/>
        <v>17.8</v>
      </c>
      <c r="Q137" s="10">
        <f t="shared" si="28"/>
        <v>139.32584269662922</v>
      </c>
      <c r="R137" s="10">
        <f t="shared" si="24"/>
        <v>2480</v>
      </c>
      <c r="S137" s="10">
        <f t="shared" si="25"/>
        <v>51067711</v>
      </c>
    </row>
    <row r="138" spans="1:19" ht="24.95" customHeight="1" x14ac:dyDescent="0.2">
      <c r="A138" s="1">
        <v>132</v>
      </c>
      <c r="B138" s="4">
        <v>127</v>
      </c>
      <c r="C138" s="5" t="s">
        <v>310</v>
      </c>
      <c r="D138" s="6" t="s">
        <v>311</v>
      </c>
      <c r="E138" s="7" t="s">
        <v>312</v>
      </c>
      <c r="F138" s="8">
        <v>248284478</v>
      </c>
      <c r="G138" s="9">
        <v>14</v>
      </c>
      <c r="H138" s="9">
        <v>96</v>
      </c>
      <c r="I138" s="9">
        <v>14024</v>
      </c>
      <c r="J138" s="11">
        <v>830</v>
      </c>
      <c r="K138" s="11">
        <f t="shared" si="26"/>
        <v>2586296.6458333335</v>
      </c>
      <c r="L138" s="11">
        <f t="shared" si="21"/>
        <v>17704.255419281231</v>
      </c>
      <c r="M138" s="10">
        <f t="shared" si="22"/>
        <v>299137.92530120484</v>
      </c>
      <c r="N138" s="10">
        <f t="shared" si="27"/>
        <v>8.6458333333333339</v>
      </c>
      <c r="O138" s="10">
        <f t="shared" si="23"/>
        <v>5.9184255561893897</v>
      </c>
      <c r="P138" s="10">
        <f t="shared" si="28"/>
        <v>6.8571428571428568</v>
      </c>
      <c r="Q138" s="10">
        <f t="shared" si="28"/>
        <v>146.08333333333334</v>
      </c>
      <c r="R138" s="10">
        <f t="shared" si="24"/>
        <v>1001.7142857142857</v>
      </c>
      <c r="S138" s="10">
        <f t="shared" si="25"/>
        <v>17734605.571428571</v>
      </c>
    </row>
    <row r="139" spans="1:19" ht="24.95" customHeight="1" x14ac:dyDescent="0.2">
      <c r="A139" s="1">
        <v>133</v>
      </c>
      <c r="B139" s="4">
        <v>146</v>
      </c>
      <c r="C139" s="5" t="s">
        <v>313</v>
      </c>
      <c r="D139" s="6" t="s">
        <v>314</v>
      </c>
      <c r="E139" s="7" t="s">
        <v>21</v>
      </c>
      <c r="F139" s="8">
        <v>247282037</v>
      </c>
      <c r="G139" s="9">
        <v>7</v>
      </c>
      <c r="H139" s="9">
        <v>98</v>
      </c>
      <c r="I139" s="9">
        <v>11150</v>
      </c>
      <c r="J139" s="11">
        <v>900</v>
      </c>
      <c r="K139" s="11">
        <f t="shared" si="26"/>
        <v>2523286.0918367347</v>
      </c>
      <c r="L139" s="11">
        <f t="shared" si="21"/>
        <v>22177.761165919281</v>
      </c>
      <c r="M139" s="10">
        <f t="shared" si="22"/>
        <v>274757.81888888887</v>
      </c>
      <c r="N139" s="10">
        <f t="shared" si="27"/>
        <v>9.183673469387756</v>
      </c>
      <c r="O139" s="10">
        <f t="shared" si="23"/>
        <v>8.071748878923767</v>
      </c>
      <c r="P139" s="10">
        <f t="shared" si="28"/>
        <v>14</v>
      </c>
      <c r="Q139" s="10">
        <f t="shared" si="28"/>
        <v>113.77551020408163</v>
      </c>
      <c r="R139" s="10">
        <f t="shared" si="24"/>
        <v>1592.8571428571429</v>
      </c>
      <c r="S139" s="10">
        <f t="shared" si="25"/>
        <v>35326005.285714284</v>
      </c>
    </row>
    <row r="140" spans="1:19" ht="24.95" customHeight="1" x14ac:dyDescent="0.2">
      <c r="A140" s="1">
        <v>134</v>
      </c>
      <c r="B140" s="4">
        <v>144</v>
      </c>
      <c r="C140" s="5" t="s">
        <v>315</v>
      </c>
      <c r="D140" s="6" t="s">
        <v>316</v>
      </c>
      <c r="E140" s="7" t="s">
        <v>44</v>
      </c>
      <c r="F140" s="8">
        <v>247221241</v>
      </c>
      <c r="G140" s="9">
        <v>9</v>
      </c>
      <c r="H140" s="9">
        <v>68</v>
      </c>
      <c r="I140" s="9">
        <v>6160</v>
      </c>
      <c r="J140" s="11">
        <v>585</v>
      </c>
      <c r="K140" s="11">
        <f t="shared" si="26"/>
        <v>3635606.4852941176</v>
      </c>
      <c r="L140" s="11">
        <f t="shared" si="21"/>
        <v>40133.318344155843</v>
      </c>
      <c r="M140" s="10">
        <f t="shared" si="22"/>
        <v>422600.41196581197</v>
      </c>
      <c r="N140" s="10">
        <f t="shared" si="27"/>
        <v>8.6029411764705888</v>
      </c>
      <c r="O140" s="10">
        <f t="shared" si="23"/>
        <v>9.4967532467532472</v>
      </c>
      <c r="P140" s="10">
        <f t="shared" si="28"/>
        <v>7.5555555555555554</v>
      </c>
      <c r="Q140" s="10">
        <f t="shared" si="28"/>
        <v>90.588235294117652</v>
      </c>
      <c r="R140" s="10">
        <f t="shared" si="24"/>
        <v>684.44444444444446</v>
      </c>
      <c r="S140" s="10">
        <f t="shared" si="25"/>
        <v>27469026.777777776</v>
      </c>
    </row>
    <row r="141" spans="1:19" ht="24.95" customHeight="1" x14ac:dyDescent="0.2">
      <c r="A141" s="1">
        <v>135</v>
      </c>
      <c r="B141" s="4">
        <v>205</v>
      </c>
      <c r="C141" s="5" t="s">
        <v>317</v>
      </c>
      <c r="D141" s="6" t="s">
        <v>318</v>
      </c>
      <c r="E141" s="7" t="s">
        <v>21</v>
      </c>
      <c r="F141" s="8">
        <v>247189387</v>
      </c>
      <c r="G141" s="9">
        <v>6</v>
      </c>
      <c r="H141" s="9">
        <v>50</v>
      </c>
      <c r="I141" s="9">
        <v>5000</v>
      </c>
      <c r="J141" s="11">
        <v>700</v>
      </c>
      <c r="K141" s="11">
        <f t="shared" si="26"/>
        <v>4943787.74</v>
      </c>
      <c r="L141" s="11">
        <f t="shared" si="21"/>
        <v>49437.877399999998</v>
      </c>
      <c r="M141" s="10">
        <f t="shared" si="22"/>
        <v>353127.69571428571</v>
      </c>
      <c r="N141" s="10">
        <f t="shared" si="27"/>
        <v>14</v>
      </c>
      <c r="O141" s="10">
        <f t="shared" si="23"/>
        <v>14.000000000000002</v>
      </c>
      <c r="P141" s="10">
        <f t="shared" si="28"/>
        <v>8.3333333333333339</v>
      </c>
      <c r="Q141" s="10">
        <f t="shared" si="28"/>
        <v>100</v>
      </c>
      <c r="R141" s="10">
        <f t="shared" si="24"/>
        <v>833.33333333333337</v>
      </c>
      <c r="S141" s="10">
        <f t="shared" si="25"/>
        <v>41198231.166666664</v>
      </c>
    </row>
    <row r="142" spans="1:19" ht="24.95" customHeight="1" x14ac:dyDescent="0.2">
      <c r="A142" s="1">
        <v>136</v>
      </c>
      <c r="B142" s="4">
        <v>124</v>
      </c>
      <c r="C142" s="5" t="s">
        <v>319</v>
      </c>
      <c r="D142" s="6" t="s">
        <v>320</v>
      </c>
      <c r="E142" s="7" t="s">
        <v>94</v>
      </c>
      <c r="F142" s="8">
        <v>245000000</v>
      </c>
      <c r="G142" s="9">
        <v>9</v>
      </c>
      <c r="H142" s="9">
        <v>132</v>
      </c>
      <c r="I142" s="9">
        <v>14780</v>
      </c>
      <c r="J142" s="11">
        <v>737</v>
      </c>
      <c r="K142" s="11">
        <f t="shared" si="26"/>
        <v>1856060.606060606</v>
      </c>
      <c r="L142" s="11">
        <f t="shared" si="21"/>
        <v>16576.454668470906</v>
      </c>
      <c r="M142" s="10">
        <f t="shared" si="22"/>
        <v>332428.76526458614</v>
      </c>
      <c r="N142" s="10">
        <f t="shared" si="27"/>
        <v>5.583333333333333</v>
      </c>
      <c r="O142" s="10">
        <f t="shared" si="23"/>
        <v>4.986468200270636</v>
      </c>
      <c r="P142" s="10">
        <f t="shared" si="28"/>
        <v>14.666666666666666</v>
      </c>
      <c r="Q142" s="10">
        <f t="shared" si="28"/>
        <v>111.96969696969697</v>
      </c>
      <c r="R142" s="10">
        <f t="shared" si="24"/>
        <v>1642.2222222222222</v>
      </c>
      <c r="S142" s="10">
        <f t="shared" si="25"/>
        <v>27222222.222222224</v>
      </c>
    </row>
    <row r="143" spans="1:19" ht="24.95" customHeight="1" x14ac:dyDescent="0.2">
      <c r="A143" s="1">
        <v>137</v>
      </c>
      <c r="B143" s="4">
        <v>147</v>
      </c>
      <c r="C143" s="5" t="s">
        <v>321</v>
      </c>
      <c r="D143" s="6" t="s">
        <v>322</v>
      </c>
      <c r="E143" s="7" t="s">
        <v>21</v>
      </c>
      <c r="F143" s="8">
        <v>237713098</v>
      </c>
      <c r="G143" s="9">
        <v>9</v>
      </c>
      <c r="H143" s="9">
        <v>96</v>
      </c>
      <c r="I143" s="9">
        <v>10310</v>
      </c>
      <c r="J143" s="11">
        <v>556</v>
      </c>
      <c r="K143" s="11">
        <f t="shared" si="26"/>
        <v>2476178.1041666665</v>
      </c>
      <c r="L143" s="11">
        <f t="shared" si="21"/>
        <v>23056.556547041706</v>
      </c>
      <c r="M143" s="10">
        <f t="shared" si="22"/>
        <v>427541.54316546762</v>
      </c>
      <c r="N143" s="10">
        <f t="shared" si="27"/>
        <v>5.791666666666667</v>
      </c>
      <c r="O143" s="10">
        <f t="shared" si="23"/>
        <v>5.3928225024248304</v>
      </c>
      <c r="P143" s="10">
        <f t="shared" si="28"/>
        <v>10.666666666666666</v>
      </c>
      <c r="Q143" s="10">
        <f t="shared" si="28"/>
        <v>107.39583333333333</v>
      </c>
      <c r="R143" s="10">
        <f t="shared" si="24"/>
        <v>1145.5555555555557</v>
      </c>
      <c r="S143" s="10">
        <f t="shared" si="25"/>
        <v>26412566.444444444</v>
      </c>
    </row>
    <row r="144" spans="1:19" ht="24.95" customHeight="1" x14ac:dyDescent="0.2">
      <c r="A144" s="1">
        <v>138</v>
      </c>
      <c r="B144" s="4">
        <v>139</v>
      </c>
      <c r="C144" s="5" t="s">
        <v>323</v>
      </c>
      <c r="D144" s="6" t="s">
        <v>324</v>
      </c>
      <c r="E144" s="7" t="s">
        <v>305</v>
      </c>
      <c r="F144" s="8">
        <v>232297000</v>
      </c>
      <c r="G144" s="9">
        <v>8</v>
      </c>
      <c r="H144" s="9">
        <v>87</v>
      </c>
      <c r="I144" s="9">
        <v>14137</v>
      </c>
      <c r="J144" s="11">
        <v>1070</v>
      </c>
      <c r="K144" s="11">
        <f t="shared" si="26"/>
        <v>2670080.4597701151</v>
      </c>
      <c r="L144" s="11">
        <f t="shared" si="21"/>
        <v>16431.845511777607</v>
      </c>
      <c r="M144" s="10">
        <f t="shared" si="22"/>
        <v>217100</v>
      </c>
      <c r="N144" s="10">
        <f t="shared" si="27"/>
        <v>12.298850574712644</v>
      </c>
      <c r="O144" s="10">
        <f t="shared" si="23"/>
        <v>7.5687911155124858</v>
      </c>
      <c r="P144" s="10">
        <f t="shared" si="28"/>
        <v>10.875</v>
      </c>
      <c r="Q144" s="10">
        <f t="shared" si="28"/>
        <v>162.49425287356323</v>
      </c>
      <c r="R144" s="10">
        <f t="shared" si="24"/>
        <v>1767.125</v>
      </c>
      <c r="S144" s="10">
        <f t="shared" si="25"/>
        <v>29037125</v>
      </c>
    </row>
    <row r="145" spans="1:19" ht="24.95" customHeight="1" x14ac:dyDescent="0.2">
      <c r="A145" s="1">
        <v>139</v>
      </c>
      <c r="B145" s="4">
        <v>136</v>
      </c>
      <c r="C145" s="5" t="s">
        <v>325</v>
      </c>
      <c r="D145" s="6" t="s">
        <v>326</v>
      </c>
      <c r="E145" s="7" t="s">
        <v>110</v>
      </c>
      <c r="F145" s="8">
        <v>230501888</v>
      </c>
      <c r="G145" s="9">
        <v>5</v>
      </c>
      <c r="H145" s="9">
        <v>68</v>
      </c>
      <c r="I145" s="9">
        <v>10900</v>
      </c>
      <c r="J145" s="11">
        <v>510</v>
      </c>
      <c r="K145" s="11">
        <f t="shared" si="26"/>
        <v>3389733.6470588236</v>
      </c>
      <c r="L145" s="11">
        <f t="shared" si="21"/>
        <v>21146.962201834864</v>
      </c>
      <c r="M145" s="10">
        <f t="shared" si="22"/>
        <v>451964.48627450981</v>
      </c>
      <c r="N145" s="10">
        <f t="shared" si="27"/>
        <v>7.5</v>
      </c>
      <c r="O145" s="10">
        <f t="shared" si="23"/>
        <v>4.6788990825688073</v>
      </c>
      <c r="P145" s="10">
        <f t="shared" si="28"/>
        <v>13.6</v>
      </c>
      <c r="Q145" s="10">
        <f t="shared" si="28"/>
        <v>160.29411764705881</v>
      </c>
      <c r="R145" s="10">
        <f t="shared" si="24"/>
        <v>2180</v>
      </c>
      <c r="S145" s="10">
        <f t="shared" si="25"/>
        <v>46100377.600000001</v>
      </c>
    </row>
    <row r="146" spans="1:19" ht="24.95" customHeight="1" x14ac:dyDescent="0.2">
      <c r="A146" s="1">
        <v>140</v>
      </c>
      <c r="B146" s="4">
        <v>143</v>
      </c>
      <c r="C146" s="5" t="s">
        <v>327</v>
      </c>
      <c r="D146" s="6" t="s">
        <v>328</v>
      </c>
      <c r="E146" s="7" t="s">
        <v>44</v>
      </c>
      <c r="F146" s="8">
        <v>227979605</v>
      </c>
      <c r="G146" s="9">
        <v>6</v>
      </c>
      <c r="H146" s="9">
        <v>56</v>
      </c>
      <c r="I146" s="9">
        <v>9250</v>
      </c>
      <c r="J146" s="11">
        <v>759</v>
      </c>
      <c r="K146" s="11">
        <f t="shared" si="26"/>
        <v>4071064.375</v>
      </c>
      <c r="L146" s="11">
        <f t="shared" si="21"/>
        <v>24646.443783783783</v>
      </c>
      <c r="M146" s="10">
        <f t="shared" si="22"/>
        <v>300368.38603425561</v>
      </c>
      <c r="N146" s="10">
        <f t="shared" si="27"/>
        <v>13.553571428571429</v>
      </c>
      <c r="O146" s="10">
        <f t="shared" si="23"/>
        <v>8.205405405405406</v>
      </c>
      <c r="P146" s="10">
        <f t="shared" si="28"/>
        <v>9.3333333333333339</v>
      </c>
      <c r="Q146" s="10">
        <f t="shared" si="28"/>
        <v>165.17857142857142</v>
      </c>
      <c r="R146" s="10">
        <f t="shared" si="24"/>
        <v>1541.6666666666667</v>
      </c>
      <c r="S146" s="10">
        <f t="shared" si="25"/>
        <v>37996600.833333336</v>
      </c>
    </row>
    <row r="147" spans="1:19" ht="24.95" customHeight="1" x14ac:dyDescent="0.2">
      <c r="A147" s="1">
        <v>141</v>
      </c>
      <c r="B147" s="4">
        <v>151</v>
      </c>
      <c r="C147" s="5" t="s">
        <v>329</v>
      </c>
      <c r="D147" s="6" t="s">
        <v>330</v>
      </c>
      <c r="E147" s="7" t="s">
        <v>169</v>
      </c>
      <c r="F147" s="8">
        <v>227631223</v>
      </c>
      <c r="G147" s="9">
        <v>4</v>
      </c>
      <c r="H147" s="9">
        <v>52</v>
      </c>
      <c r="I147" s="9">
        <v>14350</v>
      </c>
      <c r="J147" s="11">
        <v>369</v>
      </c>
      <c r="K147" s="11">
        <f t="shared" si="26"/>
        <v>4377523.519230769</v>
      </c>
      <c r="L147" s="11">
        <f t="shared" si="21"/>
        <v>15862.80299651568</v>
      </c>
      <c r="M147" s="10">
        <f t="shared" si="22"/>
        <v>616886.78319783194</v>
      </c>
      <c r="N147" s="10">
        <f t="shared" si="27"/>
        <v>7.0961538461538458</v>
      </c>
      <c r="O147" s="10">
        <f t="shared" si="23"/>
        <v>2.5714285714285712</v>
      </c>
      <c r="P147" s="10">
        <f t="shared" si="28"/>
        <v>13</v>
      </c>
      <c r="Q147" s="10">
        <f t="shared" si="28"/>
        <v>275.96153846153845</v>
      </c>
      <c r="R147" s="10">
        <f t="shared" si="24"/>
        <v>3587.5</v>
      </c>
      <c r="S147" s="10">
        <f t="shared" si="25"/>
        <v>56907805.75</v>
      </c>
    </row>
    <row r="148" spans="1:19" ht="24.95" customHeight="1" x14ac:dyDescent="0.2">
      <c r="A148" s="1">
        <v>142</v>
      </c>
      <c r="B148" s="4">
        <v>140</v>
      </c>
      <c r="C148" s="5" t="s">
        <v>331</v>
      </c>
      <c r="D148" s="6" t="s">
        <v>332</v>
      </c>
      <c r="E148" s="7" t="s">
        <v>176</v>
      </c>
      <c r="F148" s="8">
        <v>226834407</v>
      </c>
      <c r="G148" s="9">
        <v>4</v>
      </c>
      <c r="H148" s="9">
        <v>78</v>
      </c>
      <c r="I148" s="9">
        <v>7800</v>
      </c>
      <c r="J148" s="11">
        <v>512</v>
      </c>
      <c r="K148" s="11">
        <f t="shared" si="26"/>
        <v>2908133.423076923</v>
      </c>
      <c r="L148" s="11">
        <f t="shared" si="21"/>
        <v>29081.334230769229</v>
      </c>
      <c r="M148" s="10">
        <f t="shared" si="22"/>
        <v>443035.951171875</v>
      </c>
      <c r="N148" s="10">
        <f t="shared" si="27"/>
        <v>6.5641025641025639</v>
      </c>
      <c r="O148" s="10">
        <f t="shared" si="23"/>
        <v>6.5641025641025639</v>
      </c>
      <c r="P148" s="10">
        <f t="shared" si="28"/>
        <v>19.5</v>
      </c>
      <c r="Q148" s="10">
        <f t="shared" si="28"/>
        <v>100</v>
      </c>
      <c r="R148" s="10">
        <f t="shared" si="24"/>
        <v>1950</v>
      </c>
      <c r="S148" s="10">
        <f t="shared" si="25"/>
        <v>56708601.75</v>
      </c>
    </row>
    <row r="149" spans="1:19" ht="24.95" customHeight="1" x14ac:dyDescent="0.2">
      <c r="A149" s="1">
        <v>143</v>
      </c>
      <c r="B149" s="4">
        <v>145</v>
      </c>
      <c r="C149" s="5" t="s">
        <v>333</v>
      </c>
      <c r="D149" s="6" t="s">
        <v>334</v>
      </c>
      <c r="E149" s="7" t="s">
        <v>61</v>
      </c>
      <c r="F149" s="8">
        <v>225516381</v>
      </c>
      <c r="G149" s="9">
        <v>9</v>
      </c>
      <c r="H149" s="9">
        <v>90</v>
      </c>
      <c r="I149" s="9">
        <v>13718</v>
      </c>
      <c r="J149" s="11">
        <v>848</v>
      </c>
      <c r="K149" s="11">
        <f t="shared" si="26"/>
        <v>2505737.5666666669</v>
      </c>
      <c r="L149" s="11">
        <f t="shared" si="21"/>
        <v>16439.450430091849</v>
      </c>
      <c r="M149" s="10">
        <f t="shared" si="22"/>
        <v>265939.12853773584</v>
      </c>
      <c r="N149" s="10">
        <f t="shared" si="27"/>
        <v>9.4222222222222225</v>
      </c>
      <c r="O149" s="10">
        <f t="shared" si="23"/>
        <v>6.1816591339845459</v>
      </c>
      <c r="P149" s="10">
        <f t="shared" si="28"/>
        <v>10</v>
      </c>
      <c r="Q149" s="10">
        <f t="shared" si="28"/>
        <v>152.42222222222222</v>
      </c>
      <c r="R149" s="10">
        <f t="shared" si="24"/>
        <v>1524.2222222222222</v>
      </c>
      <c r="S149" s="10">
        <f t="shared" si="25"/>
        <v>25057375.666666668</v>
      </c>
    </row>
    <row r="150" spans="1:19" ht="24.95" customHeight="1" x14ac:dyDescent="0.2">
      <c r="A150" s="1">
        <v>144</v>
      </c>
      <c r="B150" s="4">
        <v>159</v>
      </c>
      <c r="C150" s="5" t="s">
        <v>335</v>
      </c>
      <c r="D150" s="6" t="s">
        <v>336</v>
      </c>
      <c r="E150" s="7" t="s">
        <v>312</v>
      </c>
      <c r="F150" s="8">
        <v>225333083</v>
      </c>
      <c r="G150" s="9">
        <v>6</v>
      </c>
      <c r="H150" s="9">
        <v>94</v>
      </c>
      <c r="I150" s="9">
        <v>8020</v>
      </c>
      <c r="J150" s="11">
        <v>731</v>
      </c>
      <c r="K150" s="11">
        <f t="shared" si="26"/>
        <v>2397160.4574468085</v>
      </c>
      <c r="L150" s="11">
        <f t="shared" si="21"/>
        <v>28096.394389027431</v>
      </c>
      <c r="M150" s="10">
        <f t="shared" si="22"/>
        <v>308253.19151846785</v>
      </c>
      <c r="N150" s="10">
        <f t="shared" si="27"/>
        <v>7.7765957446808507</v>
      </c>
      <c r="O150" s="10">
        <f t="shared" si="23"/>
        <v>9.1147132169576057</v>
      </c>
      <c r="P150" s="10">
        <f t="shared" si="28"/>
        <v>15.666666666666666</v>
      </c>
      <c r="Q150" s="10">
        <f t="shared" si="28"/>
        <v>85.319148936170208</v>
      </c>
      <c r="R150" s="10">
        <f t="shared" si="24"/>
        <v>1336.6666666666667</v>
      </c>
      <c r="S150" s="10">
        <f t="shared" si="25"/>
        <v>37555513.833333336</v>
      </c>
    </row>
    <row r="151" spans="1:19" ht="24.95" customHeight="1" x14ac:dyDescent="0.2">
      <c r="A151" s="1">
        <v>145</v>
      </c>
      <c r="B151" s="4">
        <v>156</v>
      </c>
      <c r="C151" s="5" t="s">
        <v>337</v>
      </c>
      <c r="D151" s="6" t="s">
        <v>338</v>
      </c>
      <c r="E151" s="7" t="s">
        <v>61</v>
      </c>
      <c r="F151" s="8">
        <v>222493796</v>
      </c>
      <c r="G151" s="9">
        <v>8</v>
      </c>
      <c r="H151" s="9">
        <v>61</v>
      </c>
      <c r="I151" s="9">
        <v>7174</v>
      </c>
      <c r="J151" s="11">
        <v>670</v>
      </c>
      <c r="K151" s="11">
        <f t="shared" si="26"/>
        <v>3647439.2786885244</v>
      </c>
      <c r="L151" s="11">
        <f t="shared" si="21"/>
        <v>31013.910788960133</v>
      </c>
      <c r="M151" s="10">
        <f t="shared" si="22"/>
        <v>332080.29253731342</v>
      </c>
      <c r="N151" s="10">
        <f t="shared" si="27"/>
        <v>10.983606557377049</v>
      </c>
      <c r="O151" s="10">
        <f t="shared" si="23"/>
        <v>9.3392807359910783</v>
      </c>
      <c r="P151" s="10">
        <f t="shared" si="28"/>
        <v>7.625</v>
      </c>
      <c r="Q151" s="10">
        <f t="shared" si="28"/>
        <v>117.60655737704919</v>
      </c>
      <c r="R151" s="10">
        <f t="shared" si="24"/>
        <v>896.75</v>
      </c>
      <c r="S151" s="10">
        <f t="shared" si="25"/>
        <v>27811724.5</v>
      </c>
    </row>
    <row r="152" spans="1:19" ht="24.95" customHeight="1" x14ac:dyDescent="0.2">
      <c r="A152" s="1">
        <v>146</v>
      </c>
      <c r="B152" s="4">
        <v>150</v>
      </c>
      <c r="C152" s="5" t="s">
        <v>339</v>
      </c>
      <c r="D152" s="6" t="s">
        <v>340</v>
      </c>
      <c r="E152" s="7" t="s">
        <v>39</v>
      </c>
      <c r="F152" s="8">
        <v>221190094</v>
      </c>
      <c r="G152" s="9">
        <v>9</v>
      </c>
      <c r="H152" s="9">
        <v>100</v>
      </c>
      <c r="I152" s="9">
        <v>11429</v>
      </c>
      <c r="J152" s="11">
        <v>866</v>
      </c>
      <c r="K152" s="11">
        <f t="shared" si="26"/>
        <v>2211900.94</v>
      </c>
      <c r="L152" s="11">
        <f t="shared" si="21"/>
        <v>19353.407472219791</v>
      </c>
      <c r="M152" s="10">
        <f t="shared" si="22"/>
        <v>255415.81293302542</v>
      </c>
      <c r="N152" s="10">
        <f t="shared" si="27"/>
        <v>8.66</v>
      </c>
      <c r="O152" s="10">
        <f t="shared" si="23"/>
        <v>7.57721585440546</v>
      </c>
      <c r="P152" s="10">
        <f t="shared" si="28"/>
        <v>11.111111111111111</v>
      </c>
      <c r="Q152" s="10">
        <f t="shared" si="28"/>
        <v>114.29</v>
      </c>
      <c r="R152" s="10">
        <f t="shared" si="24"/>
        <v>1269.8888888888889</v>
      </c>
      <c r="S152" s="10">
        <f t="shared" si="25"/>
        <v>24576677.111111112</v>
      </c>
    </row>
    <row r="153" spans="1:19" ht="24.95" customHeight="1" x14ac:dyDescent="0.2">
      <c r="A153" s="1">
        <v>147</v>
      </c>
      <c r="B153" s="4" t="s">
        <v>23</v>
      </c>
      <c r="C153" s="5" t="s">
        <v>341</v>
      </c>
      <c r="D153" s="6" t="s">
        <v>342</v>
      </c>
      <c r="E153" s="7" t="s">
        <v>61</v>
      </c>
      <c r="F153" s="8">
        <v>219364158</v>
      </c>
      <c r="G153" s="9">
        <v>4</v>
      </c>
      <c r="H153" s="9">
        <v>81</v>
      </c>
      <c r="I153" s="9">
        <v>9211</v>
      </c>
      <c r="J153" s="11">
        <v>567</v>
      </c>
      <c r="K153" s="11">
        <f t="shared" si="26"/>
        <v>2708199.4814814813</v>
      </c>
      <c r="L153" s="11">
        <f t="shared" si="21"/>
        <v>23815.45521658886</v>
      </c>
      <c r="M153" s="10">
        <f t="shared" si="22"/>
        <v>386885.64021164022</v>
      </c>
      <c r="N153" s="10">
        <f t="shared" si="27"/>
        <v>7</v>
      </c>
      <c r="O153" s="10">
        <f t="shared" si="23"/>
        <v>6.1556834219954402</v>
      </c>
      <c r="P153" s="10">
        <f t="shared" si="28"/>
        <v>20.25</v>
      </c>
      <c r="Q153" s="10">
        <f t="shared" si="28"/>
        <v>113.71604938271605</v>
      </c>
      <c r="R153" s="10">
        <f t="shared" si="24"/>
        <v>2302.75</v>
      </c>
      <c r="S153" s="10">
        <f t="shared" si="25"/>
        <v>54841039.5</v>
      </c>
    </row>
    <row r="154" spans="1:19" ht="24.95" customHeight="1" x14ac:dyDescent="0.2">
      <c r="A154" s="1">
        <v>148</v>
      </c>
      <c r="B154" s="4">
        <v>152</v>
      </c>
      <c r="C154" s="5" t="s">
        <v>343</v>
      </c>
      <c r="D154" s="6" t="s">
        <v>344</v>
      </c>
      <c r="E154" s="7" t="s">
        <v>36</v>
      </c>
      <c r="F154" s="8">
        <v>217101393</v>
      </c>
      <c r="G154" s="9">
        <v>11</v>
      </c>
      <c r="H154" s="9">
        <v>90</v>
      </c>
      <c r="I154" s="9">
        <v>10313</v>
      </c>
      <c r="J154" s="11">
        <v>740</v>
      </c>
      <c r="K154" s="11">
        <f t="shared" si="26"/>
        <v>2412237.7000000002</v>
      </c>
      <c r="L154" s="11">
        <f t="shared" si="21"/>
        <v>21051.235624939396</v>
      </c>
      <c r="M154" s="10">
        <f t="shared" si="22"/>
        <v>293380.26081081084</v>
      </c>
      <c r="N154" s="10">
        <f t="shared" si="27"/>
        <v>8.2222222222222214</v>
      </c>
      <c r="O154" s="10">
        <f t="shared" si="23"/>
        <v>7.1754096771065647</v>
      </c>
      <c r="P154" s="10">
        <f t="shared" si="28"/>
        <v>8.1818181818181817</v>
      </c>
      <c r="Q154" s="10">
        <f t="shared" si="28"/>
        <v>114.58888888888889</v>
      </c>
      <c r="R154" s="10">
        <f t="shared" si="24"/>
        <v>937.5454545454545</v>
      </c>
      <c r="S154" s="10">
        <f t="shared" si="25"/>
        <v>19736490.272727273</v>
      </c>
    </row>
    <row r="155" spans="1:19" ht="24.95" customHeight="1" x14ac:dyDescent="0.2">
      <c r="A155" s="1">
        <v>149</v>
      </c>
      <c r="B155" s="4">
        <v>165</v>
      </c>
      <c r="C155" s="5" t="s">
        <v>345</v>
      </c>
      <c r="D155" s="6" t="s">
        <v>346</v>
      </c>
      <c r="E155" s="7" t="s">
        <v>312</v>
      </c>
      <c r="F155" s="8">
        <v>216423722</v>
      </c>
      <c r="G155" s="9">
        <v>4</v>
      </c>
      <c r="H155" s="9">
        <v>60</v>
      </c>
      <c r="I155" s="9">
        <v>8736</v>
      </c>
      <c r="J155" s="11">
        <v>485</v>
      </c>
      <c r="K155" s="11">
        <f t="shared" si="26"/>
        <v>3607062.0333333332</v>
      </c>
      <c r="L155" s="11">
        <f t="shared" si="21"/>
        <v>24773.777701465202</v>
      </c>
      <c r="M155" s="10">
        <f t="shared" si="22"/>
        <v>446234.47835051548</v>
      </c>
      <c r="N155" s="10">
        <f t="shared" si="27"/>
        <v>8.0833333333333339</v>
      </c>
      <c r="O155" s="10">
        <f t="shared" si="23"/>
        <v>5.5517399267399261</v>
      </c>
      <c r="P155" s="10">
        <f t="shared" si="28"/>
        <v>15</v>
      </c>
      <c r="Q155" s="10">
        <f t="shared" si="28"/>
        <v>145.6</v>
      </c>
      <c r="R155" s="10">
        <f t="shared" si="24"/>
        <v>2184</v>
      </c>
      <c r="S155" s="10">
        <f t="shared" si="25"/>
        <v>54105930.5</v>
      </c>
    </row>
    <row r="156" spans="1:19" ht="24.95" customHeight="1" x14ac:dyDescent="0.2">
      <c r="A156" s="1">
        <v>150</v>
      </c>
      <c r="B156" s="4">
        <v>155</v>
      </c>
      <c r="C156" s="5" t="s">
        <v>347</v>
      </c>
      <c r="D156" s="6" t="s">
        <v>348</v>
      </c>
      <c r="E156" s="7" t="s">
        <v>113</v>
      </c>
      <c r="F156" s="8">
        <v>214197931</v>
      </c>
      <c r="G156" s="9">
        <v>7</v>
      </c>
      <c r="H156" s="9">
        <v>75</v>
      </c>
      <c r="I156" s="9">
        <v>7500</v>
      </c>
      <c r="J156" s="11">
        <v>621</v>
      </c>
      <c r="K156" s="11">
        <f t="shared" si="26"/>
        <v>2855972.4133333336</v>
      </c>
      <c r="L156" s="11">
        <f t="shared" si="21"/>
        <v>28559.724133333333</v>
      </c>
      <c r="M156" s="10">
        <f t="shared" si="22"/>
        <v>344924.2045088567</v>
      </c>
      <c r="N156" s="10">
        <f t="shared" si="27"/>
        <v>8.2799999999999994</v>
      </c>
      <c r="O156" s="10">
        <f t="shared" si="23"/>
        <v>8.2799999999999994</v>
      </c>
      <c r="P156" s="10">
        <f t="shared" si="28"/>
        <v>10.714285714285714</v>
      </c>
      <c r="Q156" s="10">
        <f t="shared" si="28"/>
        <v>100</v>
      </c>
      <c r="R156" s="10">
        <f t="shared" si="24"/>
        <v>1071.4285714285713</v>
      </c>
      <c r="S156" s="10">
        <f t="shared" si="25"/>
        <v>30599704.428571429</v>
      </c>
    </row>
    <row r="157" spans="1:19" ht="24.95" customHeight="1" x14ac:dyDescent="0.2">
      <c r="A157" s="1">
        <v>151</v>
      </c>
      <c r="B157" s="4">
        <v>149</v>
      </c>
      <c r="C157" s="5" t="s">
        <v>349</v>
      </c>
      <c r="D157" s="6" t="s">
        <v>350</v>
      </c>
      <c r="E157" s="7" t="s">
        <v>36</v>
      </c>
      <c r="F157" s="8">
        <v>213551376</v>
      </c>
      <c r="G157" s="9">
        <v>6</v>
      </c>
      <c r="H157" s="9">
        <v>84</v>
      </c>
      <c r="I157" s="9">
        <v>8537</v>
      </c>
      <c r="J157" s="11">
        <v>497</v>
      </c>
      <c r="K157" s="11">
        <f t="shared" si="26"/>
        <v>2542278.2857142859</v>
      </c>
      <c r="L157" s="11">
        <f t="shared" si="21"/>
        <v>25014.803326695561</v>
      </c>
      <c r="M157" s="10">
        <f t="shared" si="22"/>
        <v>429680.83702213282</v>
      </c>
      <c r="N157" s="10">
        <f t="shared" si="27"/>
        <v>5.916666666666667</v>
      </c>
      <c r="O157" s="10">
        <f t="shared" si="23"/>
        <v>5.8217172308773577</v>
      </c>
      <c r="P157" s="10">
        <f t="shared" si="28"/>
        <v>14</v>
      </c>
      <c r="Q157" s="10">
        <f t="shared" si="28"/>
        <v>101.63095238095238</v>
      </c>
      <c r="R157" s="10">
        <f t="shared" si="24"/>
        <v>1422.8333333333333</v>
      </c>
      <c r="S157" s="10">
        <f t="shared" si="25"/>
        <v>35591896</v>
      </c>
    </row>
    <row r="158" spans="1:19" ht="24.95" customHeight="1" x14ac:dyDescent="0.2">
      <c r="A158" s="1">
        <v>152</v>
      </c>
      <c r="B158" s="4">
        <v>178</v>
      </c>
      <c r="C158" s="5" t="s">
        <v>351</v>
      </c>
      <c r="D158" s="6" t="s">
        <v>352</v>
      </c>
      <c r="E158" s="7" t="s">
        <v>21</v>
      </c>
      <c r="F158" s="8">
        <v>211953079</v>
      </c>
      <c r="G158" s="9">
        <v>3</v>
      </c>
      <c r="H158" s="9">
        <v>55</v>
      </c>
      <c r="I158" s="9">
        <v>6600</v>
      </c>
      <c r="J158" s="11">
        <v>557</v>
      </c>
      <c r="K158" s="11">
        <f t="shared" si="26"/>
        <v>3853692.3454545452</v>
      </c>
      <c r="L158" s="11">
        <f t="shared" si="21"/>
        <v>32114.102878787879</v>
      </c>
      <c r="M158" s="10">
        <f t="shared" si="22"/>
        <v>380526.17414721724</v>
      </c>
      <c r="N158" s="10">
        <f t="shared" si="27"/>
        <v>10.127272727272727</v>
      </c>
      <c r="O158" s="10">
        <f t="shared" si="23"/>
        <v>8.4393939393939394</v>
      </c>
      <c r="P158" s="10">
        <f t="shared" si="28"/>
        <v>18.333333333333332</v>
      </c>
      <c r="Q158" s="10">
        <f t="shared" si="28"/>
        <v>120</v>
      </c>
      <c r="R158" s="10">
        <f t="shared" si="24"/>
        <v>2200</v>
      </c>
      <c r="S158" s="10">
        <f t="shared" si="25"/>
        <v>70651026.333333328</v>
      </c>
    </row>
    <row r="159" spans="1:19" ht="24.95" customHeight="1" x14ac:dyDescent="0.2">
      <c r="A159" s="1">
        <v>153</v>
      </c>
      <c r="B159" s="4">
        <v>148</v>
      </c>
      <c r="C159" s="5" t="s">
        <v>353</v>
      </c>
      <c r="D159" s="6" t="s">
        <v>354</v>
      </c>
      <c r="E159" s="7" t="s">
        <v>39</v>
      </c>
      <c r="F159" s="8">
        <v>210000000</v>
      </c>
      <c r="G159" s="9">
        <v>5</v>
      </c>
      <c r="H159" s="9">
        <v>44</v>
      </c>
      <c r="I159" s="9">
        <v>9800</v>
      </c>
      <c r="J159" s="11">
        <v>450</v>
      </c>
      <c r="K159" s="11">
        <f t="shared" si="26"/>
        <v>4772727.2727272725</v>
      </c>
      <c r="L159" s="11">
        <f t="shared" si="21"/>
        <v>21428.571428571428</v>
      </c>
      <c r="M159" s="10">
        <f t="shared" si="22"/>
        <v>466666.66666666669</v>
      </c>
      <c r="N159" s="10">
        <f t="shared" si="27"/>
        <v>10.227272727272727</v>
      </c>
      <c r="O159" s="10">
        <f t="shared" si="23"/>
        <v>4.591836734693878</v>
      </c>
      <c r="P159" s="10">
        <f t="shared" si="28"/>
        <v>8.8000000000000007</v>
      </c>
      <c r="Q159" s="10">
        <f t="shared" si="28"/>
        <v>222.72727272727272</v>
      </c>
      <c r="R159" s="10">
        <f t="shared" si="24"/>
        <v>1960</v>
      </c>
      <c r="S159" s="10">
        <f t="shared" si="25"/>
        <v>42000000</v>
      </c>
    </row>
    <row r="160" spans="1:19" ht="24.95" customHeight="1" x14ac:dyDescent="0.2">
      <c r="A160" s="1">
        <v>154</v>
      </c>
      <c r="B160" s="4">
        <v>176</v>
      </c>
      <c r="C160" s="5" t="s">
        <v>355</v>
      </c>
      <c r="D160" s="6" t="s">
        <v>356</v>
      </c>
      <c r="E160" s="7" t="s">
        <v>21</v>
      </c>
      <c r="F160" s="8">
        <v>206486971</v>
      </c>
      <c r="G160" s="9">
        <v>5</v>
      </c>
      <c r="H160" s="9">
        <v>76</v>
      </c>
      <c r="I160" s="9">
        <v>8900</v>
      </c>
      <c r="J160" s="11">
        <v>560</v>
      </c>
      <c r="K160" s="11">
        <f t="shared" si="26"/>
        <v>2716933.8289473685</v>
      </c>
      <c r="L160" s="11">
        <f t="shared" si="21"/>
        <v>23200.783258426967</v>
      </c>
      <c r="M160" s="10">
        <f t="shared" si="22"/>
        <v>368726.73392857146</v>
      </c>
      <c r="N160" s="10">
        <f t="shared" si="27"/>
        <v>7.3684210526315788</v>
      </c>
      <c r="O160" s="10">
        <f t="shared" si="23"/>
        <v>6.2921348314606744</v>
      </c>
      <c r="P160" s="10">
        <f t="shared" si="28"/>
        <v>15.2</v>
      </c>
      <c r="Q160" s="10">
        <f t="shared" si="28"/>
        <v>117.10526315789474</v>
      </c>
      <c r="R160" s="10">
        <f t="shared" si="24"/>
        <v>1780</v>
      </c>
      <c r="S160" s="10">
        <f t="shared" si="25"/>
        <v>41297394.200000003</v>
      </c>
    </row>
    <row r="161" spans="1:19" ht="24.95" customHeight="1" x14ac:dyDescent="0.2">
      <c r="A161" s="1">
        <v>155</v>
      </c>
      <c r="B161" s="4">
        <v>191</v>
      </c>
      <c r="C161" s="5" t="s">
        <v>357</v>
      </c>
      <c r="D161" s="6" t="s">
        <v>358</v>
      </c>
      <c r="E161" s="7" t="s">
        <v>94</v>
      </c>
      <c r="F161" s="8">
        <v>204863890</v>
      </c>
      <c r="G161" s="9">
        <v>6</v>
      </c>
      <c r="H161" s="9">
        <v>56</v>
      </c>
      <c r="I161" s="9">
        <v>3559</v>
      </c>
      <c r="J161" s="11">
        <v>650</v>
      </c>
      <c r="K161" s="11">
        <f t="shared" si="26"/>
        <v>3658283.75</v>
      </c>
      <c r="L161" s="11">
        <f t="shared" si="21"/>
        <v>57562.205675751618</v>
      </c>
      <c r="M161" s="10">
        <f t="shared" si="22"/>
        <v>315175.21538461541</v>
      </c>
      <c r="N161" s="10">
        <f t="shared" si="27"/>
        <v>11.607142857142858</v>
      </c>
      <c r="O161" s="10">
        <f t="shared" si="23"/>
        <v>18.263557178982861</v>
      </c>
      <c r="P161" s="10">
        <f t="shared" si="28"/>
        <v>9.3333333333333339</v>
      </c>
      <c r="Q161" s="10">
        <f t="shared" si="28"/>
        <v>63.553571428571431</v>
      </c>
      <c r="R161" s="10">
        <f t="shared" si="24"/>
        <v>593.16666666666663</v>
      </c>
      <c r="S161" s="10">
        <f t="shared" si="25"/>
        <v>34143981.666666664</v>
      </c>
    </row>
    <row r="162" spans="1:19" ht="24.95" customHeight="1" x14ac:dyDescent="0.2">
      <c r="A162" s="1">
        <v>156</v>
      </c>
      <c r="B162" s="4">
        <v>174</v>
      </c>
      <c r="C162" s="5" t="s">
        <v>359</v>
      </c>
      <c r="D162" s="6" t="s">
        <v>360</v>
      </c>
      <c r="E162" s="7" t="s">
        <v>39</v>
      </c>
      <c r="F162" s="8">
        <v>204063756</v>
      </c>
      <c r="G162" s="9">
        <v>9</v>
      </c>
      <c r="H162" s="9">
        <v>92</v>
      </c>
      <c r="I162" s="9">
        <v>9600</v>
      </c>
      <c r="J162" s="11">
        <v>680</v>
      </c>
      <c r="K162" s="11">
        <f t="shared" si="26"/>
        <v>2218084.3043478262</v>
      </c>
      <c r="L162" s="11">
        <f t="shared" si="21"/>
        <v>21256.641250000001</v>
      </c>
      <c r="M162" s="10">
        <f t="shared" si="22"/>
        <v>300093.75882352941</v>
      </c>
      <c r="N162" s="10">
        <f t="shared" si="27"/>
        <v>7.3913043478260869</v>
      </c>
      <c r="O162" s="10">
        <f t="shared" si="23"/>
        <v>7.083333333333333</v>
      </c>
      <c r="P162" s="10">
        <f t="shared" si="28"/>
        <v>10.222222222222221</v>
      </c>
      <c r="Q162" s="10">
        <f t="shared" si="28"/>
        <v>104.34782608695652</v>
      </c>
      <c r="R162" s="10">
        <f t="shared" si="24"/>
        <v>1066.6666666666667</v>
      </c>
      <c r="S162" s="10">
        <f t="shared" si="25"/>
        <v>22673750.666666668</v>
      </c>
    </row>
    <row r="163" spans="1:19" s="21" customFormat="1" ht="24.95" customHeight="1" x14ac:dyDescent="0.2">
      <c r="A163" s="1">
        <v>157</v>
      </c>
      <c r="B163" s="4">
        <v>158</v>
      </c>
      <c r="C163" s="4" t="s">
        <v>361</v>
      </c>
      <c r="D163" s="17" t="s">
        <v>362</v>
      </c>
      <c r="E163" s="18" t="s">
        <v>61</v>
      </c>
      <c r="F163" s="19">
        <v>198538813</v>
      </c>
      <c r="G163" s="20">
        <v>16</v>
      </c>
      <c r="H163" s="20">
        <v>99</v>
      </c>
      <c r="I163" s="20">
        <v>21700</v>
      </c>
      <c r="J163" s="11">
        <v>384</v>
      </c>
      <c r="K163" s="11">
        <f t="shared" si="26"/>
        <v>2005442.5555555555</v>
      </c>
      <c r="L163" s="11">
        <f t="shared" si="21"/>
        <v>9149.2540552995397</v>
      </c>
      <c r="M163" s="10">
        <f t="shared" si="22"/>
        <v>517028.15885416669</v>
      </c>
      <c r="N163" s="10">
        <f t="shared" si="27"/>
        <v>3.8787878787878789</v>
      </c>
      <c r="O163" s="10">
        <f t="shared" si="23"/>
        <v>1.7695852534562211</v>
      </c>
      <c r="P163" s="10">
        <f t="shared" si="28"/>
        <v>6.1875</v>
      </c>
      <c r="Q163" s="10">
        <f t="shared" si="28"/>
        <v>219.1919191919192</v>
      </c>
      <c r="R163" s="10">
        <f t="shared" si="24"/>
        <v>1356.25</v>
      </c>
      <c r="S163" s="10">
        <f t="shared" si="25"/>
        <v>12408675.8125</v>
      </c>
    </row>
    <row r="164" spans="1:19" ht="24.95" customHeight="1" x14ac:dyDescent="0.2">
      <c r="A164" s="1">
        <v>158</v>
      </c>
      <c r="B164" s="4">
        <v>161</v>
      </c>
      <c r="C164" s="4" t="s">
        <v>363</v>
      </c>
      <c r="D164" s="17" t="s">
        <v>364</v>
      </c>
      <c r="E164" s="18" t="s">
        <v>21</v>
      </c>
      <c r="F164" s="19">
        <v>196973435</v>
      </c>
      <c r="G164" s="20">
        <v>10</v>
      </c>
      <c r="H164" s="20">
        <v>79</v>
      </c>
      <c r="I164" s="20">
        <v>8640</v>
      </c>
      <c r="J164" s="11">
        <v>570</v>
      </c>
      <c r="K164" s="11">
        <f t="shared" si="26"/>
        <v>2493334.6202531648</v>
      </c>
      <c r="L164" s="11">
        <f t="shared" si="21"/>
        <v>22797.85127314815</v>
      </c>
      <c r="M164" s="10">
        <f t="shared" si="22"/>
        <v>345567.4298245614</v>
      </c>
      <c r="N164" s="10">
        <f t="shared" si="27"/>
        <v>7.2151898734177218</v>
      </c>
      <c r="O164" s="10">
        <f t="shared" si="23"/>
        <v>6.5972222222222223</v>
      </c>
      <c r="P164" s="10">
        <f t="shared" si="28"/>
        <v>7.9</v>
      </c>
      <c r="Q164" s="10">
        <f t="shared" si="28"/>
        <v>109.36708860759494</v>
      </c>
      <c r="R164" s="10">
        <f t="shared" si="24"/>
        <v>864</v>
      </c>
      <c r="S164" s="10">
        <f t="shared" si="25"/>
        <v>19697343.5</v>
      </c>
    </row>
    <row r="165" spans="1:19" ht="24.95" customHeight="1" x14ac:dyDescent="0.2">
      <c r="A165" s="1">
        <v>159</v>
      </c>
      <c r="B165" s="4">
        <v>173</v>
      </c>
      <c r="C165" s="5" t="s">
        <v>365</v>
      </c>
      <c r="D165" s="6" t="s">
        <v>366</v>
      </c>
      <c r="E165" s="7" t="s">
        <v>130</v>
      </c>
      <c r="F165" s="8">
        <v>196078868</v>
      </c>
      <c r="G165" s="9">
        <v>7</v>
      </c>
      <c r="H165" s="9">
        <v>106</v>
      </c>
      <c r="I165" s="9">
        <v>10682</v>
      </c>
      <c r="J165" s="11">
        <v>600</v>
      </c>
      <c r="K165" s="11">
        <f t="shared" si="26"/>
        <v>1849800.641509434</v>
      </c>
      <c r="L165" s="11">
        <f t="shared" si="21"/>
        <v>18356.007114772514</v>
      </c>
      <c r="M165" s="10">
        <f t="shared" si="22"/>
        <v>326798.11333333334</v>
      </c>
      <c r="N165" s="10">
        <f t="shared" si="27"/>
        <v>5.6603773584905657</v>
      </c>
      <c r="O165" s="10">
        <f t="shared" si="23"/>
        <v>5.6169256693503087</v>
      </c>
      <c r="P165" s="10">
        <f t="shared" si="28"/>
        <v>15.142857142857142</v>
      </c>
      <c r="Q165" s="10">
        <f t="shared" si="28"/>
        <v>100.77358490566037</v>
      </c>
      <c r="R165" s="10">
        <f t="shared" si="24"/>
        <v>1526</v>
      </c>
      <c r="S165" s="10">
        <f t="shared" si="25"/>
        <v>28011266.857142858</v>
      </c>
    </row>
    <row r="166" spans="1:19" ht="24.95" customHeight="1" x14ac:dyDescent="0.2">
      <c r="A166" s="1">
        <v>160</v>
      </c>
      <c r="B166" s="4">
        <v>186</v>
      </c>
      <c r="C166" s="5" t="s">
        <v>367</v>
      </c>
      <c r="D166" s="6" t="s">
        <v>368</v>
      </c>
      <c r="E166" s="7" t="s">
        <v>130</v>
      </c>
      <c r="F166" s="8">
        <v>196004209</v>
      </c>
      <c r="G166" s="9">
        <v>7</v>
      </c>
      <c r="H166" s="9">
        <v>84</v>
      </c>
      <c r="I166" s="9">
        <v>7257</v>
      </c>
      <c r="J166" s="11">
        <v>690</v>
      </c>
      <c r="K166" s="11">
        <f t="shared" si="26"/>
        <v>2333383.4404761903</v>
      </c>
      <c r="L166" s="11">
        <f t="shared" si="21"/>
        <v>27008.985669009231</v>
      </c>
      <c r="M166" s="10">
        <f t="shared" si="22"/>
        <v>284064.07101449277</v>
      </c>
      <c r="N166" s="10">
        <f t="shared" si="27"/>
        <v>8.2142857142857135</v>
      </c>
      <c r="O166" s="10">
        <f t="shared" si="23"/>
        <v>9.5080611823067382</v>
      </c>
      <c r="P166" s="10">
        <f t="shared" si="28"/>
        <v>12</v>
      </c>
      <c r="Q166" s="10">
        <f t="shared" si="28"/>
        <v>86.392857142857139</v>
      </c>
      <c r="R166" s="10">
        <f t="shared" si="24"/>
        <v>1036.7142857142858</v>
      </c>
      <c r="S166" s="10">
        <f t="shared" si="25"/>
        <v>28000601.285714287</v>
      </c>
    </row>
    <row r="167" spans="1:19" ht="24.95" customHeight="1" x14ac:dyDescent="0.2">
      <c r="A167" s="1">
        <v>161</v>
      </c>
      <c r="B167" s="4">
        <v>172</v>
      </c>
      <c r="C167" s="5" t="s">
        <v>369</v>
      </c>
      <c r="D167" s="6" t="s">
        <v>370</v>
      </c>
      <c r="E167" s="7" t="s">
        <v>39</v>
      </c>
      <c r="F167" s="8">
        <v>196000000</v>
      </c>
      <c r="G167" s="9">
        <v>9</v>
      </c>
      <c r="H167" s="9">
        <v>79</v>
      </c>
      <c r="I167" s="9">
        <v>7880</v>
      </c>
      <c r="J167" s="11">
        <v>750</v>
      </c>
      <c r="K167" s="11">
        <f t="shared" si="26"/>
        <v>2481012.6582278479</v>
      </c>
      <c r="L167" s="11">
        <f t="shared" si="21"/>
        <v>24873.096446700507</v>
      </c>
      <c r="M167" s="10">
        <f t="shared" si="22"/>
        <v>261333.33333333334</v>
      </c>
      <c r="N167" s="10">
        <f t="shared" si="27"/>
        <v>9.4936708860759502</v>
      </c>
      <c r="O167" s="10">
        <f t="shared" si="23"/>
        <v>9.5177664974619276</v>
      </c>
      <c r="P167" s="10">
        <f t="shared" si="28"/>
        <v>8.7777777777777786</v>
      </c>
      <c r="Q167" s="10">
        <f t="shared" si="28"/>
        <v>99.74683544303798</v>
      </c>
      <c r="R167" s="10">
        <f t="shared" si="24"/>
        <v>875.55555555555554</v>
      </c>
      <c r="S167" s="10">
        <f t="shared" si="25"/>
        <v>21777777.777777776</v>
      </c>
    </row>
    <row r="168" spans="1:19" s="28" customFormat="1" ht="24.95" customHeight="1" x14ac:dyDescent="0.2">
      <c r="A168" s="1">
        <v>162</v>
      </c>
      <c r="B168" s="4">
        <v>154</v>
      </c>
      <c r="C168" s="22" t="s">
        <v>371</v>
      </c>
      <c r="D168" s="23" t="s">
        <v>372</v>
      </c>
      <c r="E168" s="24" t="s">
        <v>39</v>
      </c>
      <c r="F168" s="25">
        <v>195197390</v>
      </c>
      <c r="G168" s="26">
        <v>6</v>
      </c>
      <c r="H168" s="26">
        <v>80</v>
      </c>
      <c r="I168" s="26">
        <v>9000</v>
      </c>
      <c r="J168" s="27">
        <v>600</v>
      </c>
      <c r="K168" s="11">
        <f t="shared" si="26"/>
        <v>2439967.375</v>
      </c>
      <c r="L168" s="11">
        <f t="shared" si="21"/>
        <v>21688.59888888889</v>
      </c>
      <c r="M168" s="10">
        <f t="shared" si="22"/>
        <v>325328.98333333334</v>
      </c>
      <c r="N168" s="10">
        <f t="shared" si="27"/>
        <v>7.5</v>
      </c>
      <c r="O168" s="10">
        <f t="shared" si="23"/>
        <v>6.666666666666667</v>
      </c>
      <c r="P168" s="10">
        <f t="shared" si="28"/>
        <v>13.333333333333334</v>
      </c>
      <c r="Q168" s="10">
        <f t="shared" si="28"/>
        <v>112.5</v>
      </c>
      <c r="R168" s="10">
        <f t="shared" si="24"/>
        <v>1500</v>
      </c>
      <c r="S168" s="10">
        <f t="shared" si="25"/>
        <v>32532898.333333332</v>
      </c>
    </row>
    <row r="169" spans="1:19" ht="24.95" customHeight="1" x14ac:dyDescent="0.2">
      <c r="A169" s="1">
        <v>163</v>
      </c>
      <c r="B169" s="4">
        <v>157</v>
      </c>
      <c r="C169" s="5" t="s">
        <v>373</v>
      </c>
      <c r="D169" s="6" t="s">
        <v>374</v>
      </c>
      <c r="E169" s="7" t="s">
        <v>61</v>
      </c>
      <c r="F169" s="8">
        <v>193384866</v>
      </c>
      <c r="G169" s="9">
        <v>9</v>
      </c>
      <c r="H169" s="9">
        <v>84</v>
      </c>
      <c r="I169" s="9">
        <v>9594</v>
      </c>
      <c r="J169" s="11">
        <v>640</v>
      </c>
      <c r="K169" s="11">
        <f t="shared" si="26"/>
        <v>2302200.7857142859</v>
      </c>
      <c r="L169" s="11">
        <f t="shared" si="21"/>
        <v>20156.854909318325</v>
      </c>
      <c r="M169" s="10">
        <f t="shared" si="22"/>
        <v>302163.85312500002</v>
      </c>
      <c r="N169" s="10">
        <f t="shared" si="27"/>
        <v>7.6190476190476186</v>
      </c>
      <c r="O169" s="10">
        <f t="shared" si="23"/>
        <v>6.6708359391286223</v>
      </c>
      <c r="P169" s="10">
        <f t="shared" si="28"/>
        <v>9.3333333333333339</v>
      </c>
      <c r="Q169" s="10">
        <f t="shared" si="28"/>
        <v>114.21428571428571</v>
      </c>
      <c r="R169" s="10">
        <f t="shared" si="24"/>
        <v>1066</v>
      </c>
      <c r="S169" s="10">
        <f t="shared" si="25"/>
        <v>21487207.333333332</v>
      </c>
    </row>
    <row r="170" spans="1:19" ht="24.95" customHeight="1" x14ac:dyDescent="0.2">
      <c r="A170" s="1">
        <v>164</v>
      </c>
      <c r="B170" s="4">
        <v>179</v>
      </c>
      <c r="C170" s="5" t="s">
        <v>375</v>
      </c>
      <c r="D170" s="6" t="s">
        <v>376</v>
      </c>
      <c r="E170" s="7" t="s">
        <v>130</v>
      </c>
      <c r="F170" s="8">
        <v>192269902</v>
      </c>
      <c r="G170" s="9">
        <v>6</v>
      </c>
      <c r="H170" s="9">
        <v>74</v>
      </c>
      <c r="I170" s="9">
        <v>6250</v>
      </c>
      <c r="J170" s="11">
        <v>550</v>
      </c>
      <c r="K170" s="11">
        <f t="shared" si="26"/>
        <v>2598241.9189189188</v>
      </c>
      <c r="L170" s="11">
        <f t="shared" si="21"/>
        <v>30763.18432</v>
      </c>
      <c r="M170" s="10">
        <f t="shared" si="22"/>
        <v>349581.64</v>
      </c>
      <c r="N170" s="10">
        <f t="shared" si="27"/>
        <v>7.4324324324324325</v>
      </c>
      <c r="O170" s="10">
        <f t="shared" si="23"/>
        <v>8.7999999999999989</v>
      </c>
      <c r="P170" s="10">
        <f t="shared" si="28"/>
        <v>12.333333333333334</v>
      </c>
      <c r="Q170" s="10">
        <f t="shared" si="28"/>
        <v>84.459459459459453</v>
      </c>
      <c r="R170" s="10">
        <f t="shared" si="24"/>
        <v>1041.6666666666667</v>
      </c>
      <c r="S170" s="10">
        <f t="shared" si="25"/>
        <v>32044983.666666668</v>
      </c>
    </row>
    <row r="171" spans="1:19" ht="24.95" customHeight="1" x14ac:dyDescent="0.2">
      <c r="A171" s="1">
        <v>165</v>
      </c>
      <c r="B171" s="4">
        <v>164</v>
      </c>
      <c r="C171" s="5" t="s">
        <v>377</v>
      </c>
      <c r="D171" s="6" t="s">
        <v>378</v>
      </c>
      <c r="E171" s="7" t="s">
        <v>44</v>
      </c>
      <c r="F171" s="8">
        <v>192000000</v>
      </c>
      <c r="G171" s="9">
        <v>12</v>
      </c>
      <c r="H171" s="9">
        <v>78</v>
      </c>
      <c r="I171" s="9">
        <v>11500</v>
      </c>
      <c r="J171" s="11">
        <v>470</v>
      </c>
      <c r="K171" s="11">
        <f t="shared" si="26"/>
        <v>2461538.4615384615</v>
      </c>
      <c r="L171" s="11">
        <f t="shared" si="21"/>
        <v>16695.652173913044</v>
      </c>
      <c r="M171" s="10">
        <f t="shared" si="22"/>
        <v>408510.63829787233</v>
      </c>
      <c r="N171" s="10">
        <f t="shared" si="27"/>
        <v>6.0256410256410255</v>
      </c>
      <c r="O171" s="10">
        <f t="shared" si="23"/>
        <v>4.0869565217391299</v>
      </c>
      <c r="P171" s="10">
        <f t="shared" si="28"/>
        <v>6.5</v>
      </c>
      <c r="Q171" s="10">
        <f t="shared" si="28"/>
        <v>147.43589743589743</v>
      </c>
      <c r="R171" s="10">
        <f t="shared" si="24"/>
        <v>958.33333333333337</v>
      </c>
      <c r="S171" s="10">
        <f t="shared" si="25"/>
        <v>16000000</v>
      </c>
    </row>
    <row r="172" spans="1:19" s="28" customFormat="1" ht="24.95" customHeight="1" x14ac:dyDescent="0.2">
      <c r="A172" s="1">
        <v>166</v>
      </c>
      <c r="B172" s="4">
        <v>235</v>
      </c>
      <c r="C172" s="22" t="s">
        <v>379</v>
      </c>
      <c r="D172" s="23" t="s">
        <v>380</v>
      </c>
      <c r="E172" s="24" t="s">
        <v>203</v>
      </c>
      <c r="F172" s="25">
        <v>190199833</v>
      </c>
      <c r="G172" s="26">
        <v>7</v>
      </c>
      <c r="H172" s="26">
        <v>56</v>
      </c>
      <c r="I172" s="26">
        <v>7028</v>
      </c>
      <c r="J172" s="27">
        <v>488</v>
      </c>
      <c r="K172" s="11">
        <f t="shared" si="26"/>
        <v>3396425.5892857141</v>
      </c>
      <c r="L172" s="11">
        <f t="shared" si="21"/>
        <v>27063.152105862264</v>
      </c>
      <c r="M172" s="10">
        <f t="shared" si="22"/>
        <v>389753.75614754099</v>
      </c>
      <c r="N172" s="10">
        <f t="shared" si="27"/>
        <v>8.7142857142857135</v>
      </c>
      <c r="O172" s="10">
        <f t="shared" si="23"/>
        <v>6.9436539556061465</v>
      </c>
      <c r="P172" s="10">
        <f t="shared" si="28"/>
        <v>8</v>
      </c>
      <c r="Q172" s="10">
        <f t="shared" si="28"/>
        <v>125.5</v>
      </c>
      <c r="R172" s="10">
        <f t="shared" si="24"/>
        <v>1004</v>
      </c>
      <c r="S172" s="10">
        <f t="shared" si="25"/>
        <v>27171404.714285713</v>
      </c>
    </row>
    <row r="173" spans="1:19" s="28" customFormat="1" ht="24.95" customHeight="1" x14ac:dyDescent="0.2">
      <c r="A173" s="1">
        <v>167</v>
      </c>
      <c r="B173" s="4">
        <v>168</v>
      </c>
      <c r="C173" s="22" t="s">
        <v>381</v>
      </c>
      <c r="D173" s="23" t="s">
        <v>382</v>
      </c>
      <c r="E173" s="24" t="s">
        <v>44</v>
      </c>
      <c r="F173" s="25">
        <v>189823671</v>
      </c>
      <c r="G173" s="26">
        <v>23</v>
      </c>
      <c r="H173" s="26">
        <v>83</v>
      </c>
      <c r="I173" s="26">
        <v>9603</v>
      </c>
      <c r="J173" s="27">
        <v>486</v>
      </c>
      <c r="K173" s="11">
        <f t="shared" si="26"/>
        <v>2287032.1807228914</v>
      </c>
      <c r="L173" s="11">
        <f t="shared" si="21"/>
        <v>19767.121836925962</v>
      </c>
      <c r="M173" s="10">
        <f t="shared" si="22"/>
        <v>390583.68518518517</v>
      </c>
      <c r="N173" s="10">
        <f t="shared" si="27"/>
        <v>5.8554216867469879</v>
      </c>
      <c r="O173" s="10">
        <f t="shared" si="23"/>
        <v>5.0609184629803181</v>
      </c>
      <c r="P173" s="10">
        <f t="shared" si="28"/>
        <v>3.6086956521739131</v>
      </c>
      <c r="Q173" s="10">
        <f t="shared" si="28"/>
        <v>115.6987951807229</v>
      </c>
      <c r="R173" s="10">
        <f t="shared" si="24"/>
        <v>417.52173913043481</v>
      </c>
      <c r="S173" s="10">
        <f t="shared" si="25"/>
        <v>8253203.0869565215</v>
      </c>
    </row>
    <row r="174" spans="1:19" ht="24.95" customHeight="1" x14ac:dyDescent="0.2">
      <c r="A174" s="1">
        <v>168</v>
      </c>
      <c r="B174" s="4">
        <v>183</v>
      </c>
      <c r="C174" s="5" t="s">
        <v>383</v>
      </c>
      <c r="D174" s="6" t="s">
        <v>384</v>
      </c>
      <c r="E174" s="7" t="s">
        <v>21</v>
      </c>
      <c r="F174" s="8">
        <v>189175263</v>
      </c>
      <c r="G174" s="9">
        <v>6</v>
      </c>
      <c r="H174" s="9">
        <v>65</v>
      </c>
      <c r="I174" s="9">
        <v>6700</v>
      </c>
      <c r="J174" s="11">
        <v>610</v>
      </c>
      <c r="K174" s="11">
        <f t="shared" si="26"/>
        <v>2910388.6615384617</v>
      </c>
      <c r="L174" s="11">
        <f t="shared" si="21"/>
        <v>28235.113880597015</v>
      </c>
      <c r="M174" s="10">
        <f t="shared" si="22"/>
        <v>310123.38196721312</v>
      </c>
      <c r="N174" s="10">
        <f t="shared" si="27"/>
        <v>9.384615384615385</v>
      </c>
      <c r="O174" s="10">
        <f t="shared" si="23"/>
        <v>9.1044776119402986</v>
      </c>
      <c r="P174" s="10">
        <f t="shared" si="28"/>
        <v>10.833333333333334</v>
      </c>
      <c r="Q174" s="10">
        <f t="shared" si="28"/>
        <v>103.07692307692308</v>
      </c>
      <c r="R174" s="10">
        <f t="shared" si="24"/>
        <v>1116.6666666666667</v>
      </c>
      <c r="S174" s="10">
        <f t="shared" si="25"/>
        <v>31529210.5</v>
      </c>
    </row>
    <row r="175" spans="1:19" ht="24.95" customHeight="1" x14ac:dyDescent="0.2">
      <c r="A175" s="1">
        <v>169</v>
      </c>
      <c r="B175" s="4">
        <v>153</v>
      </c>
      <c r="C175" s="5" t="s">
        <v>385</v>
      </c>
      <c r="D175" s="6" t="s">
        <v>386</v>
      </c>
      <c r="E175" s="7" t="s">
        <v>21</v>
      </c>
      <c r="F175" s="8">
        <v>188670334</v>
      </c>
      <c r="G175" s="9">
        <v>4</v>
      </c>
      <c r="H175" s="9">
        <v>41</v>
      </c>
      <c r="I175" s="9">
        <v>11700</v>
      </c>
      <c r="J175" s="11">
        <v>383</v>
      </c>
      <c r="K175" s="11">
        <f t="shared" si="26"/>
        <v>4601715.4634146346</v>
      </c>
      <c r="L175" s="11">
        <f t="shared" si="21"/>
        <v>16125.669572649573</v>
      </c>
      <c r="M175" s="10">
        <f t="shared" si="22"/>
        <v>492611.83812010445</v>
      </c>
      <c r="N175" s="10">
        <f t="shared" si="27"/>
        <v>9.3414634146341466</v>
      </c>
      <c r="O175" s="10">
        <f t="shared" si="23"/>
        <v>3.2735042735042734</v>
      </c>
      <c r="P175" s="10">
        <f t="shared" si="28"/>
        <v>10.25</v>
      </c>
      <c r="Q175" s="10">
        <f t="shared" si="28"/>
        <v>285.36585365853659</v>
      </c>
      <c r="R175" s="10">
        <f t="shared" si="24"/>
        <v>2925</v>
      </c>
      <c r="S175" s="10">
        <f t="shared" si="25"/>
        <v>47167583.5</v>
      </c>
    </row>
    <row r="176" spans="1:19" ht="24.95" customHeight="1" x14ac:dyDescent="0.2">
      <c r="A176" s="1">
        <v>170</v>
      </c>
      <c r="B176" s="4">
        <v>169</v>
      </c>
      <c r="C176" s="5" t="s">
        <v>387</v>
      </c>
      <c r="D176" s="6" t="s">
        <v>388</v>
      </c>
      <c r="E176" s="7" t="s">
        <v>21</v>
      </c>
      <c r="F176" s="8">
        <v>184782633</v>
      </c>
      <c r="G176" s="9">
        <v>3</v>
      </c>
      <c r="H176" s="9">
        <v>52</v>
      </c>
      <c r="I176" s="9">
        <v>5500</v>
      </c>
      <c r="J176" s="11">
        <v>496</v>
      </c>
      <c r="K176" s="11">
        <f t="shared" si="26"/>
        <v>3553512.173076923</v>
      </c>
      <c r="L176" s="11">
        <f t="shared" si="21"/>
        <v>33596.842363636366</v>
      </c>
      <c r="M176" s="10">
        <f t="shared" si="22"/>
        <v>372545.63104838709</v>
      </c>
      <c r="N176" s="10">
        <f t="shared" si="27"/>
        <v>9.5384615384615383</v>
      </c>
      <c r="O176" s="10">
        <f t="shared" si="23"/>
        <v>9.0181818181818176</v>
      </c>
      <c r="P176" s="10">
        <f t="shared" si="28"/>
        <v>17.333333333333332</v>
      </c>
      <c r="Q176" s="10">
        <f t="shared" si="28"/>
        <v>105.76923076923077</v>
      </c>
      <c r="R176" s="10">
        <f t="shared" si="24"/>
        <v>1833.3333333333333</v>
      </c>
      <c r="S176" s="10">
        <f t="shared" si="25"/>
        <v>61594211</v>
      </c>
    </row>
    <row r="177" spans="1:19" ht="24.95" customHeight="1" x14ac:dyDescent="0.2">
      <c r="A177" s="1">
        <v>171</v>
      </c>
      <c r="B177" s="4">
        <v>167</v>
      </c>
      <c r="C177" s="5" t="s">
        <v>389</v>
      </c>
      <c r="D177" s="6" t="s">
        <v>390</v>
      </c>
      <c r="E177" s="7" t="s">
        <v>39</v>
      </c>
      <c r="F177" s="8">
        <v>184753303</v>
      </c>
      <c r="G177" s="9">
        <v>7</v>
      </c>
      <c r="H177" s="9">
        <v>78</v>
      </c>
      <c r="I177" s="9">
        <v>10524</v>
      </c>
      <c r="J177" s="11">
        <v>586</v>
      </c>
      <c r="K177" s="11">
        <f t="shared" si="26"/>
        <v>2368632.0897435895</v>
      </c>
      <c r="L177" s="11">
        <f t="shared" si="21"/>
        <v>17555.425978715317</v>
      </c>
      <c r="M177" s="10">
        <f t="shared" si="22"/>
        <v>315278.67406143347</v>
      </c>
      <c r="N177" s="10">
        <f t="shared" si="27"/>
        <v>7.5128205128205128</v>
      </c>
      <c r="O177" s="10">
        <f t="shared" si="23"/>
        <v>5.5682250095020906</v>
      </c>
      <c r="P177" s="10">
        <f t="shared" si="28"/>
        <v>11.142857142857142</v>
      </c>
      <c r="Q177" s="10">
        <f t="shared" si="28"/>
        <v>134.92307692307693</v>
      </c>
      <c r="R177" s="10">
        <f t="shared" si="24"/>
        <v>1503.4285714285713</v>
      </c>
      <c r="S177" s="10">
        <f t="shared" si="25"/>
        <v>26393329</v>
      </c>
    </row>
    <row r="178" spans="1:19" ht="24.95" customHeight="1" x14ac:dyDescent="0.2">
      <c r="A178" s="1">
        <v>172</v>
      </c>
      <c r="B178" s="4">
        <v>171</v>
      </c>
      <c r="C178" s="5" t="s">
        <v>391</v>
      </c>
      <c r="D178" s="6" t="s">
        <v>392</v>
      </c>
      <c r="E178" s="7" t="s">
        <v>36</v>
      </c>
      <c r="F178" s="8">
        <v>184000000</v>
      </c>
      <c r="G178" s="9">
        <v>4</v>
      </c>
      <c r="H178" s="9">
        <v>49</v>
      </c>
      <c r="I178" s="9">
        <v>7300</v>
      </c>
      <c r="J178" s="11">
        <v>410</v>
      </c>
      <c r="K178" s="11">
        <f t="shared" si="26"/>
        <v>3755102.0408163266</v>
      </c>
      <c r="L178" s="11">
        <f t="shared" si="21"/>
        <v>25205.479452054795</v>
      </c>
      <c r="M178" s="10">
        <f t="shared" si="22"/>
        <v>448780.48780487804</v>
      </c>
      <c r="N178" s="10">
        <f t="shared" si="27"/>
        <v>8.3673469387755102</v>
      </c>
      <c r="O178" s="10">
        <f t="shared" si="23"/>
        <v>5.6164383561643838</v>
      </c>
      <c r="P178" s="10">
        <f t="shared" si="28"/>
        <v>12.25</v>
      </c>
      <c r="Q178" s="10">
        <f t="shared" si="28"/>
        <v>148.9795918367347</v>
      </c>
      <c r="R178" s="10">
        <f t="shared" si="24"/>
        <v>1825</v>
      </c>
      <c r="S178" s="10">
        <f t="shared" si="25"/>
        <v>46000000</v>
      </c>
    </row>
    <row r="179" spans="1:19" ht="24.95" customHeight="1" x14ac:dyDescent="0.2">
      <c r="A179" s="1">
        <v>173</v>
      </c>
      <c r="B179" s="4">
        <v>177</v>
      </c>
      <c r="C179" s="5" t="s">
        <v>393</v>
      </c>
      <c r="D179" s="6" t="s">
        <v>394</v>
      </c>
      <c r="E179" s="7" t="s">
        <v>44</v>
      </c>
      <c r="F179" s="8">
        <v>182048225</v>
      </c>
      <c r="G179" s="9">
        <v>2</v>
      </c>
      <c r="H179" s="9">
        <v>35</v>
      </c>
      <c r="I179" s="9">
        <v>4450</v>
      </c>
      <c r="J179" s="11">
        <v>278</v>
      </c>
      <c r="K179" s="11">
        <f t="shared" si="26"/>
        <v>5201377.8571428573</v>
      </c>
      <c r="L179" s="11">
        <f t="shared" si="21"/>
        <v>40909.713483146064</v>
      </c>
      <c r="M179" s="10">
        <f t="shared" si="22"/>
        <v>654849.73021582735</v>
      </c>
      <c r="N179" s="10">
        <f t="shared" si="27"/>
        <v>7.9428571428571431</v>
      </c>
      <c r="O179" s="10">
        <f t="shared" si="23"/>
        <v>6.2471910112359552</v>
      </c>
      <c r="P179" s="10">
        <f t="shared" si="28"/>
        <v>17.5</v>
      </c>
      <c r="Q179" s="10">
        <f t="shared" si="28"/>
        <v>127.14285714285714</v>
      </c>
      <c r="R179" s="10">
        <f t="shared" si="24"/>
        <v>2225</v>
      </c>
      <c r="S179" s="10">
        <f t="shared" si="25"/>
        <v>91024112.5</v>
      </c>
    </row>
    <row r="180" spans="1:19" s="28" customFormat="1" ht="24.95" customHeight="1" x14ac:dyDescent="0.2">
      <c r="A180" s="1">
        <v>174</v>
      </c>
      <c r="B180" s="22">
        <v>182</v>
      </c>
      <c r="C180" s="22" t="s">
        <v>395</v>
      </c>
      <c r="D180" s="23" t="s">
        <v>396</v>
      </c>
      <c r="E180" s="24" t="s">
        <v>44</v>
      </c>
      <c r="F180" s="25">
        <v>181949298</v>
      </c>
      <c r="G180" s="26">
        <v>16</v>
      </c>
      <c r="H180" s="26">
        <v>90</v>
      </c>
      <c r="I180" s="26">
        <v>11956</v>
      </c>
      <c r="J180" s="27">
        <v>459</v>
      </c>
      <c r="K180" s="11">
        <f t="shared" si="26"/>
        <v>2021658.8666666667</v>
      </c>
      <c r="L180" s="11">
        <f t="shared" si="21"/>
        <v>15218.241719638676</v>
      </c>
      <c r="M180" s="10">
        <f t="shared" si="22"/>
        <v>396403.69934640522</v>
      </c>
      <c r="N180" s="10">
        <f t="shared" si="27"/>
        <v>5.0999999999999996</v>
      </c>
      <c r="O180" s="10">
        <f t="shared" si="23"/>
        <v>3.8390766142522583</v>
      </c>
      <c r="P180" s="10">
        <f t="shared" si="28"/>
        <v>5.625</v>
      </c>
      <c r="Q180" s="10">
        <f t="shared" si="28"/>
        <v>132.84444444444443</v>
      </c>
      <c r="R180" s="10">
        <f t="shared" si="24"/>
        <v>747.25</v>
      </c>
      <c r="S180" s="10">
        <f t="shared" si="25"/>
        <v>11371831.125</v>
      </c>
    </row>
    <row r="181" spans="1:19" s="28" customFormat="1" ht="24.95" customHeight="1" x14ac:dyDescent="0.2">
      <c r="A181" s="1">
        <v>175</v>
      </c>
      <c r="B181" s="22">
        <v>170</v>
      </c>
      <c r="C181" s="22" t="s">
        <v>397</v>
      </c>
      <c r="D181" s="23" t="s">
        <v>398</v>
      </c>
      <c r="E181" s="24" t="s">
        <v>44</v>
      </c>
      <c r="F181" s="25">
        <v>181854981</v>
      </c>
      <c r="G181" s="26">
        <v>9</v>
      </c>
      <c r="H181" s="26">
        <v>90</v>
      </c>
      <c r="I181" s="26">
        <v>10593</v>
      </c>
      <c r="J181" s="27">
        <v>593</v>
      </c>
      <c r="K181" s="11">
        <f t="shared" si="26"/>
        <v>2020610.9</v>
      </c>
      <c r="L181" s="11">
        <f t="shared" si="21"/>
        <v>17167.467289719625</v>
      </c>
      <c r="M181" s="10">
        <f t="shared" si="22"/>
        <v>306669.44519392919</v>
      </c>
      <c r="N181" s="10">
        <f t="shared" si="27"/>
        <v>6.5888888888888886</v>
      </c>
      <c r="O181" s="10">
        <f t="shared" si="23"/>
        <v>5.5980364391579345</v>
      </c>
      <c r="P181" s="10">
        <f t="shared" si="28"/>
        <v>10</v>
      </c>
      <c r="Q181" s="10">
        <f t="shared" si="28"/>
        <v>117.7</v>
      </c>
      <c r="R181" s="10">
        <f t="shared" si="24"/>
        <v>1177</v>
      </c>
      <c r="S181" s="10">
        <f t="shared" si="25"/>
        <v>20206109</v>
      </c>
    </row>
    <row r="182" spans="1:19" ht="24.95" customHeight="1" x14ac:dyDescent="0.2">
      <c r="A182" s="1">
        <v>176</v>
      </c>
      <c r="B182" s="22">
        <v>180</v>
      </c>
      <c r="C182" s="22" t="s">
        <v>399</v>
      </c>
      <c r="D182" s="23" t="s">
        <v>400</v>
      </c>
      <c r="E182" s="24" t="s">
        <v>21</v>
      </c>
      <c r="F182" s="25">
        <v>181398298</v>
      </c>
      <c r="G182" s="26">
        <v>5</v>
      </c>
      <c r="H182" s="26">
        <v>60</v>
      </c>
      <c r="I182" s="26">
        <v>6800</v>
      </c>
      <c r="J182" s="27">
        <v>510</v>
      </c>
      <c r="K182" s="11">
        <f t="shared" si="26"/>
        <v>3023304.9666666668</v>
      </c>
      <c r="L182" s="11">
        <f t="shared" si="21"/>
        <v>26676.220294117647</v>
      </c>
      <c r="M182" s="10">
        <f t="shared" si="22"/>
        <v>355682.93725490198</v>
      </c>
      <c r="N182" s="10">
        <f t="shared" si="27"/>
        <v>8.5</v>
      </c>
      <c r="O182" s="10">
        <f t="shared" si="23"/>
        <v>7.5</v>
      </c>
      <c r="P182" s="10">
        <f t="shared" si="28"/>
        <v>12</v>
      </c>
      <c r="Q182" s="10">
        <f t="shared" si="28"/>
        <v>113.33333333333333</v>
      </c>
      <c r="R182" s="10">
        <f t="shared" si="24"/>
        <v>1360</v>
      </c>
      <c r="S182" s="10">
        <f t="shared" si="25"/>
        <v>36279659.600000001</v>
      </c>
    </row>
    <row r="183" spans="1:19" s="28" customFormat="1" ht="24.95" customHeight="1" x14ac:dyDescent="0.2">
      <c r="A183" s="1">
        <v>177</v>
      </c>
      <c r="B183" s="4">
        <v>163</v>
      </c>
      <c r="C183" s="22" t="s">
        <v>401</v>
      </c>
      <c r="D183" s="23" t="s">
        <v>402</v>
      </c>
      <c r="E183" s="24" t="s">
        <v>39</v>
      </c>
      <c r="F183" s="25">
        <v>180710000</v>
      </c>
      <c r="G183" s="26">
        <v>1</v>
      </c>
      <c r="H183" s="26">
        <v>30</v>
      </c>
      <c r="I183" s="26">
        <v>4950</v>
      </c>
      <c r="J183" s="27">
        <v>355</v>
      </c>
      <c r="K183" s="11">
        <f t="shared" si="26"/>
        <v>6023666.666666667</v>
      </c>
      <c r="L183" s="11">
        <f t="shared" si="21"/>
        <v>36507.070707070707</v>
      </c>
      <c r="M183" s="10">
        <f t="shared" si="22"/>
        <v>509042.25352112675</v>
      </c>
      <c r="N183" s="10">
        <f t="shared" si="27"/>
        <v>11.833333333333334</v>
      </c>
      <c r="O183" s="10">
        <f t="shared" si="23"/>
        <v>7.1717171717171722</v>
      </c>
      <c r="P183" s="10">
        <f t="shared" si="28"/>
        <v>30</v>
      </c>
      <c r="Q183" s="10">
        <f t="shared" si="28"/>
        <v>165</v>
      </c>
      <c r="R183" s="10">
        <f t="shared" si="24"/>
        <v>4950</v>
      </c>
      <c r="S183" s="10">
        <f t="shared" si="25"/>
        <v>180710000</v>
      </c>
    </row>
    <row r="184" spans="1:19" ht="24.95" customHeight="1" x14ac:dyDescent="0.2">
      <c r="A184" s="1">
        <v>178</v>
      </c>
      <c r="B184" s="4">
        <v>192</v>
      </c>
      <c r="C184" s="5" t="s">
        <v>403</v>
      </c>
      <c r="D184" s="6" t="s">
        <v>404</v>
      </c>
      <c r="E184" s="7" t="s">
        <v>61</v>
      </c>
      <c r="F184" s="8">
        <v>178909066</v>
      </c>
      <c r="G184" s="9">
        <v>4</v>
      </c>
      <c r="H184" s="9">
        <v>32</v>
      </c>
      <c r="I184" s="9">
        <v>4527</v>
      </c>
      <c r="J184" s="11">
        <v>229</v>
      </c>
      <c r="K184" s="11">
        <f t="shared" si="26"/>
        <v>5590908.3125</v>
      </c>
      <c r="L184" s="11">
        <f t="shared" si="21"/>
        <v>39520.447537000218</v>
      </c>
      <c r="M184" s="10">
        <f t="shared" si="22"/>
        <v>781262.29694323149</v>
      </c>
      <c r="N184" s="10">
        <f t="shared" si="27"/>
        <v>7.15625</v>
      </c>
      <c r="O184" s="10">
        <f t="shared" si="23"/>
        <v>5.0585376629114203</v>
      </c>
      <c r="P184" s="10">
        <f t="shared" si="28"/>
        <v>8</v>
      </c>
      <c r="Q184" s="10">
        <f t="shared" si="28"/>
        <v>141.46875</v>
      </c>
      <c r="R184" s="10">
        <f t="shared" si="24"/>
        <v>1131.75</v>
      </c>
      <c r="S184" s="10">
        <f t="shared" si="25"/>
        <v>44727266.5</v>
      </c>
    </row>
    <row r="185" spans="1:19" ht="24.95" customHeight="1" x14ac:dyDescent="0.2">
      <c r="A185" s="1">
        <v>179</v>
      </c>
      <c r="B185" s="4" t="s">
        <v>23</v>
      </c>
      <c r="C185" s="5" t="s">
        <v>405</v>
      </c>
      <c r="D185" s="6" t="s">
        <v>406</v>
      </c>
      <c r="E185" s="7" t="s">
        <v>169</v>
      </c>
      <c r="F185" s="8">
        <v>178634726</v>
      </c>
      <c r="G185" s="9">
        <v>9</v>
      </c>
      <c r="H185" s="9">
        <v>40</v>
      </c>
      <c r="I185" s="9">
        <v>7500</v>
      </c>
      <c r="J185" s="11">
        <v>729</v>
      </c>
      <c r="K185" s="11">
        <f t="shared" si="26"/>
        <v>4465868.1500000004</v>
      </c>
      <c r="L185" s="11">
        <f t="shared" si="21"/>
        <v>23817.963466666668</v>
      </c>
      <c r="M185" s="10">
        <f t="shared" si="22"/>
        <v>245040.77640603567</v>
      </c>
      <c r="N185" s="10">
        <f t="shared" si="27"/>
        <v>18.225000000000001</v>
      </c>
      <c r="O185" s="10">
        <f t="shared" si="23"/>
        <v>9.7199999999999989</v>
      </c>
      <c r="P185" s="10">
        <f t="shared" si="28"/>
        <v>4.4444444444444446</v>
      </c>
      <c r="Q185" s="10">
        <f t="shared" si="28"/>
        <v>187.5</v>
      </c>
      <c r="R185" s="10">
        <f t="shared" si="24"/>
        <v>833.33333333333337</v>
      </c>
      <c r="S185" s="10">
        <f t="shared" si="25"/>
        <v>19848302.888888888</v>
      </c>
    </row>
    <row r="186" spans="1:19" ht="24.95" customHeight="1" x14ac:dyDescent="0.2">
      <c r="A186" s="1">
        <v>180</v>
      </c>
      <c r="B186" s="4">
        <v>197</v>
      </c>
      <c r="C186" s="5" t="s">
        <v>407</v>
      </c>
      <c r="D186" s="6" t="s">
        <v>408</v>
      </c>
      <c r="E186" s="7" t="s">
        <v>94</v>
      </c>
      <c r="F186" s="8">
        <v>177808221</v>
      </c>
      <c r="G186" s="9">
        <v>6</v>
      </c>
      <c r="H186" s="9">
        <v>55</v>
      </c>
      <c r="I186" s="9">
        <v>3971</v>
      </c>
      <c r="J186" s="11">
        <v>432</v>
      </c>
      <c r="K186" s="11">
        <f t="shared" si="26"/>
        <v>3232876.7454545456</v>
      </c>
      <c r="L186" s="11">
        <f t="shared" si="21"/>
        <v>44776.686225132209</v>
      </c>
      <c r="M186" s="10">
        <f t="shared" si="22"/>
        <v>411593.10416666669</v>
      </c>
      <c r="N186" s="10">
        <f t="shared" si="27"/>
        <v>7.8545454545454545</v>
      </c>
      <c r="O186" s="10">
        <f t="shared" si="23"/>
        <v>10.878871820700075</v>
      </c>
      <c r="P186" s="10">
        <f t="shared" si="28"/>
        <v>9.1666666666666661</v>
      </c>
      <c r="Q186" s="10">
        <f t="shared" si="28"/>
        <v>72.2</v>
      </c>
      <c r="R186" s="10">
        <f t="shared" si="24"/>
        <v>661.83333333333337</v>
      </c>
      <c r="S186" s="10">
        <f t="shared" si="25"/>
        <v>29634703.5</v>
      </c>
    </row>
    <row r="187" spans="1:19" ht="24.95" customHeight="1" x14ac:dyDescent="0.2">
      <c r="A187" s="1">
        <v>181</v>
      </c>
      <c r="B187" s="4">
        <v>189</v>
      </c>
      <c r="C187" s="5" t="s">
        <v>409</v>
      </c>
      <c r="D187" s="6" t="s">
        <v>410</v>
      </c>
      <c r="E187" s="7" t="s">
        <v>44</v>
      </c>
      <c r="F187" s="8">
        <v>175364179</v>
      </c>
      <c r="G187" s="9">
        <v>8</v>
      </c>
      <c r="H187" s="9">
        <v>75</v>
      </c>
      <c r="I187" s="9">
        <v>9500</v>
      </c>
      <c r="J187" s="11">
        <v>551</v>
      </c>
      <c r="K187" s="11">
        <f t="shared" si="26"/>
        <v>2338189.0533333332</v>
      </c>
      <c r="L187" s="11">
        <f t="shared" si="21"/>
        <v>18459.387263157896</v>
      </c>
      <c r="M187" s="10">
        <f t="shared" si="22"/>
        <v>318265.29764065339</v>
      </c>
      <c r="N187" s="10">
        <f t="shared" si="27"/>
        <v>7.3466666666666667</v>
      </c>
      <c r="O187" s="10">
        <f t="shared" si="23"/>
        <v>5.8000000000000007</v>
      </c>
      <c r="P187" s="10">
        <f t="shared" si="28"/>
        <v>9.375</v>
      </c>
      <c r="Q187" s="10">
        <f t="shared" si="28"/>
        <v>126.66666666666667</v>
      </c>
      <c r="R187" s="10">
        <f t="shared" si="24"/>
        <v>1187.5</v>
      </c>
      <c r="S187" s="10">
        <f t="shared" si="25"/>
        <v>21920522.375</v>
      </c>
    </row>
    <row r="188" spans="1:19" ht="24.95" customHeight="1" x14ac:dyDescent="0.2">
      <c r="A188" s="1">
        <v>182</v>
      </c>
      <c r="B188" s="4">
        <v>187</v>
      </c>
      <c r="C188" s="5" t="s">
        <v>411</v>
      </c>
      <c r="D188" s="6" t="s">
        <v>412</v>
      </c>
      <c r="E188" s="7" t="s">
        <v>73</v>
      </c>
      <c r="F188" s="8">
        <v>167882323</v>
      </c>
      <c r="G188" s="9">
        <v>4</v>
      </c>
      <c r="H188" s="9">
        <v>78</v>
      </c>
      <c r="I188" s="9">
        <v>2500</v>
      </c>
      <c r="J188" s="11">
        <v>485</v>
      </c>
      <c r="K188" s="11">
        <f t="shared" si="26"/>
        <v>2152337.4743589745</v>
      </c>
      <c r="L188" s="11">
        <f t="shared" si="21"/>
        <v>67152.929199999999</v>
      </c>
      <c r="M188" s="10">
        <f t="shared" si="22"/>
        <v>346149.11958762887</v>
      </c>
      <c r="N188" s="10">
        <f t="shared" si="27"/>
        <v>6.2179487179487181</v>
      </c>
      <c r="O188" s="10">
        <f t="shared" si="23"/>
        <v>19.400000000000002</v>
      </c>
      <c r="P188" s="10">
        <f t="shared" si="28"/>
        <v>19.5</v>
      </c>
      <c r="Q188" s="10">
        <f t="shared" si="28"/>
        <v>32.051282051282051</v>
      </c>
      <c r="R188" s="10">
        <f t="shared" si="24"/>
        <v>625</v>
      </c>
      <c r="S188" s="10">
        <f t="shared" si="25"/>
        <v>41970580.75</v>
      </c>
    </row>
    <row r="189" spans="1:19" ht="24.95" customHeight="1" x14ac:dyDescent="0.2">
      <c r="A189" s="1">
        <v>183</v>
      </c>
      <c r="B189" s="4" t="s">
        <v>23</v>
      </c>
      <c r="C189" s="5" t="s">
        <v>413</v>
      </c>
      <c r="D189" s="6" t="s">
        <v>414</v>
      </c>
      <c r="E189" s="7" t="s">
        <v>305</v>
      </c>
      <c r="F189" s="8">
        <v>167807547</v>
      </c>
      <c r="G189" s="9">
        <v>4</v>
      </c>
      <c r="H189" s="9">
        <v>44</v>
      </c>
      <c r="I189" s="9">
        <v>5600</v>
      </c>
      <c r="J189" s="11">
        <v>582</v>
      </c>
      <c r="K189" s="11">
        <f t="shared" si="26"/>
        <v>3813807.8863636362</v>
      </c>
      <c r="L189" s="11">
        <f t="shared" si="21"/>
        <v>29965.633392857144</v>
      </c>
      <c r="M189" s="10">
        <f t="shared" si="22"/>
        <v>288329.11855670105</v>
      </c>
      <c r="N189" s="10">
        <f t="shared" si="27"/>
        <v>13.227272727272727</v>
      </c>
      <c r="O189" s="10">
        <f t="shared" si="23"/>
        <v>10.392857142857142</v>
      </c>
      <c r="P189" s="10">
        <f t="shared" si="28"/>
        <v>11</v>
      </c>
      <c r="Q189" s="10">
        <f t="shared" si="28"/>
        <v>127.27272727272727</v>
      </c>
      <c r="R189" s="10">
        <f t="shared" si="24"/>
        <v>1400</v>
      </c>
      <c r="S189" s="10">
        <f t="shared" si="25"/>
        <v>41951886.75</v>
      </c>
    </row>
    <row r="190" spans="1:19" ht="24.95" customHeight="1" x14ac:dyDescent="0.2">
      <c r="A190" s="1">
        <v>184</v>
      </c>
      <c r="B190" s="4">
        <v>188</v>
      </c>
      <c r="C190" s="5" t="s">
        <v>415</v>
      </c>
      <c r="D190" s="6" t="s">
        <v>416</v>
      </c>
      <c r="E190" s="7" t="s">
        <v>36</v>
      </c>
      <c r="F190" s="8">
        <v>164553614</v>
      </c>
      <c r="G190" s="9">
        <v>8</v>
      </c>
      <c r="H190" s="9">
        <v>62</v>
      </c>
      <c r="I190" s="9">
        <v>6175</v>
      </c>
      <c r="J190" s="11">
        <v>400</v>
      </c>
      <c r="K190" s="11">
        <f t="shared" si="26"/>
        <v>2654090.5483870967</v>
      </c>
      <c r="L190" s="11">
        <f t="shared" si="21"/>
        <v>26648.358542510123</v>
      </c>
      <c r="M190" s="10">
        <f t="shared" si="22"/>
        <v>411384.03499999997</v>
      </c>
      <c r="N190" s="10">
        <f t="shared" si="27"/>
        <v>6.4516129032258061</v>
      </c>
      <c r="O190" s="10">
        <f t="shared" si="23"/>
        <v>6.4777327935222671</v>
      </c>
      <c r="P190" s="10">
        <f t="shared" si="28"/>
        <v>7.75</v>
      </c>
      <c r="Q190" s="10">
        <f t="shared" si="28"/>
        <v>99.596774193548384</v>
      </c>
      <c r="R190" s="10">
        <f t="shared" si="24"/>
        <v>771.875</v>
      </c>
      <c r="S190" s="10">
        <f t="shared" si="25"/>
        <v>20569201.75</v>
      </c>
    </row>
    <row r="191" spans="1:19" ht="24.95" customHeight="1" x14ac:dyDescent="0.2">
      <c r="A191" s="1">
        <v>185</v>
      </c>
      <c r="B191" s="4">
        <v>184</v>
      </c>
      <c r="C191" s="5" t="s">
        <v>417</v>
      </c>
      <c r="D191" s="6" t="s">
        <v>418</v>
      </c>
      <c r="E191" s="7" t="s">
        <v>39</v>
      </c>
      <c r="F191" s="8">
        <v>163566567</v>
      </c>
      <c r="G191" s="9">
        <v>10</v>
      </c>
      <c r="H191" s="9">
        <v>76</v>
      </c>
      <c r="I191" s="9">
        <v>6644</v>
      </c>
      <c r="J191" s="11">
        <v>569</v>
      </c>
      <c r="K191" s="11">
        <f t="shared" si="26"/>
        <v>2152191.6710526315</v>
      </c>
      <c r="L191" s="11">
        <f t="shared" si="21"/>
        <v>24618.688591210113</v>
      </c>
      <c r="M191" s="10">
        <f t="shared" si="22"/>
        <v>287463.21089630929</v>
      </c>
      <c r="N191" s="10">
        <f t="shared" si="27"/>
        <v>7.4868421052631575</v>
      </c>
      <c r="O191" s="10">
        <f t="shared" si="23"/>
        <v>8.5641180012040934</v>
      </c>
      <c r="P191" s="10">
        <f t="shared" si="28"/>
        <v>7.6</v>
      </c>
      <c r="Q191" s="10">
        <f t="shared" si="28"/>
        <v>87.421052631578945</v>
      </c>
      <c r="R191" s="10">
        <f t="shared" si="24"/>
        <v>664.4</v>
      </c>
      <c r="S191" s="10">
        <f t="shared" si="25"/>
        <v>16356656.699999999</v>
      </c>
    </row>
    <row r="192" spans="1:19" ht="24.95" customHeight="1" x14ac:dyDescent="0.2">
      <c r="A192" s="1">
        <v>186</v>
      </c>
      <c r="B192" s="4">
        <v>198</v>
      </c>
      <c r="C192" s="5" t="s">
        <v>419</v>
      </c>
      <c r="D192" s="6" t="s">
        <v>420</v>
      </c>
      <c r="E192" s="7" t="s">
        <v>36</v>
      </c>
      <c r="F192" s="8">
        <v>162267833</v>
      </c>
      <c r="G192" s="9">
        <v>6</v>
      </c>
      <c r="H192" s="9">
        <v>52</v>
      </c>
      <c r="I192" s="9">
        <v>9740</v>
      </c>
      <c r="J192" s="11">
        <v>413</v>
      </c>
      <c r="K192" s="11">
        <f t="shared" si="26"/>
        <v>3120535.25</v>
      </c>
      <c r="L192" s="11">
        <f t="shared" si="21"/>
        <v>16659.941786447638</v>
      </c>
      <c r="M192" s="10">
        <f t="shared" si="22"/>
        <v>392900.32203389832</v>
      </c>
      <c r="N192" s="10">
        <f t="shared" si="27"/>
        <v>7.9423076923076925</v>
      </c>
      <c r="O192" s="10">
        <f t="shared" si="23"/>
        <v>4.2402464065708418</v>
      </c>
      <c r="P192" s="10">
        <f t="shared" si="28"/>
        <v>8.6666666666666661</v>
      </c>
      <c r="Q192" s="10">
        <f t="shared" si="28"/>
        <v>187.30769230769232</v>
      </c>
      <c r="R192" s="10">
        <f t="shared" si="24"/>
        <v>1623.3333333333333</v>
      </c>
      <c r="S192" s="10">
        <f t="shared" si="25"/>
        <v>27044638.833333332</v>
      </c>
    </row>
    <row r="193" spans="1:20" ht="24.95" customHeight="1" x14ac:dyDescent="0.2">
      <c r="A193" s="1">
        <v>187</v>
      </c>
      <c r="B193" s="4">
        <v>185</v>
      </c>
      <c r="C193" s="5" t="s">
        <v>421</v>
      </c>
      <c r="D193" s="6" t="s">
        <v>422</v>
      </c>
      <c r="E193" s="7" t="s">
        <v>44</v>
      </c>
      <c r="F193" s="8">
        <v>161294721</v>
      </c>
      <c r="G193" s="9">
        <v>4</v>
      </c>
      <c r="H193" s="9">
        <v>45</v>
      </c>
      <c r="I193" s="9">
        <v>8300</v>
      </c>
      <c r="J193" s="11">
        <v>501</v>
      </c>
      <c r="K193" s="11">
        <f t="shared" si="26"/>
        <v>3584327.1333333333</v>
      </c>
      <c r="L193" s="11">
        <f t="shared" si="21"/>
        <v>19433.098915662649</v>
      </c>
      <c r="M193" s="10">
        <f t="shared" si="22"/>
        <v>321945.55089820357</v>
      </c>
      <c r="N193" s="10">
        <f t="shared" si="27"/>
        <v>11.133333333333333</v>
      </c>
      <c r="O193" s="10">
        <f t="shared" si="23"/>
        <v>6.0361445783132535</v>
      </c>
      <c r="P193" s="10">
        <f t="shared" si="28"/>
        <v>11.25</v>
      </c>
      <c r="Q193" s="10">
        <f t="shared" si="28"/>
        <v>184.44444444444446</v>
      </c>
      <c r="R193" s="10">
        <f t="shared" si="24"/>
        <v>2075</v>
      </c>
      <c r="S193" s="10">
        <f t="shared" si="25"/>
        <v>40323680.25</v>
      </c>
    </row>
    <row r="194" spans="1:20" ht="24.95" customHeight="1" x14ac:dyDescent="0.2">
      <c r="A194" s="1">
        <v>188</v>
      </c>
      <c r="B194" s="4">
        <v>181</v>
      </c>
      <c r="C194" s="5" t="s">
        <v>423</v>
      </c>
      <c r="D194" s="6" t="s">
        <v>424</v>
      </c>
      <c r="E194" s="7" t="s">
        <v>113</v>
      </c>
      <c r="F194" s="8">
        <v>160918028</v>
      </c>
      <c r="G194" s="9">
        <v>2</v>
      </c>
      <c r="H194" s="9">
        <v>41</v>
      </c>
      <c r="I194" s="9">
        <v>3800</v>
      </c>
      <c r="J194" s="11">
        <v>444</v>
      </c>
      <c r="K194" s="11">
        <f t="shared" si="26"/>
        <v>3924829.9512195121</v>
      </c>
      <c r="L194" s="11">
        <f t="shared" ref="L194:L257" si="29">F194/I194</f>
        <v>42346.849473684211</v>
      </c>
      <c r="M194" s="10">
        <f t="shared" ref="M194:M257" si="30">F194/J194</f>
        <v>362427.99099099101</v>
      </c>
      <c r="N194" s="10">
        <f t="shared" si="27"/>
        <v>10.829268292682928</v>
      </c>
      <c r="O194" s="10">
        <f t="shared" ref="O194:O257" si="31">(J194/I194)*100</f>
        <v>11.684210526315789</v>
      </c>
      <c r="P194" s="10">
        <f t="shared" si="28"/>
        <v>20.5</v>
      </c>
      <c r="Q194" s="10">
        <f t="shared" si="28"/>
        <v>92.682926829268297</v>
      </c>
      <c r="R194" s="10">
        <f t="shared" ref="R194:R257" si="32">I194/G194</f>
        <v>1900</v>
      </c>
      <c r="S194" s="10">
        <f t="shared" ref="S194:S257" si="33">F194/G194</f>
        <v>80459014</v>
      </c>
    </row>
    <row r="195" spans="1:20" ht="24.95" customHeight="1" x14ac:dyDescent="0.2">
      <c r="A195" s="1">
        <v>189</v>
      </c>
      <c r="B195" s="4">
        <v>202</v>
      </c>
      <c r="C195" s="5" t="s">
        <v>425</v>
      </c>
      <c r="D195" s="6" t="s">
        <v>426</v>
      </c>
      <c r="E195" s="7" t="s">
        <v>44</v>
      </c>
      <c r="F195" s="8">
        <v>159541558</v>
      </c>
      <c r="G195" s="9">
        <v>5</v>
      </c>
      <c r="H195" s="9">
        <v>67</v>
      </c>
      <c r="I195" s="9">
        <v>8700</v>
      </c>
      <c r="J195" s="11">
        <v>440</v>
      </c>
      <c r="K195" s="11">
        <f t="shared" si="26"/>
        <v>2381217.2835820895</v>
      </c>
      <c r="L195" s="11">
        <f t="shared" si="29"/>
        <v>18338.11011494253</v>
      </c>
      <c r="M195" s="10">
        <f t="shared" si="30"/>
        <v>362594.45</v>
      </c>
      <c r="N195" s="10">
        <f t="shared" si="27"/>
        <v>6.5671641791044779</v>
      </c>
      <c r="O195" s="10">
        <f t="shared" si="31"/>
        <v>5.0574712643678161</v>
      </c>
      <c r="P195" s="10">
        <f t="shared" si="28"/>
        <v>13.4</v>
      </c>
      <c r="Q195" s="10">
        <f t="shared" si="28"/>
        <v>129.85074626865671</v>
      </c>
      <c r="R195" s="10">
        <f t="shared" si="32"/>
        <v>1740</v>
      </c>
      <c r="S195" s="10">
        <f t="shared" si="33"/>
        <v>31908311.600000001</v>
      </c>
    </row>
    <row r="196" spans="1:20" ht="24.95" customHeight="1" x14ac:dyDescent="0.2">
      <c r="A196" s="1">
        <v>190</v>
      </c>
      <c r="B196" s="4">
        <v>195</v>
      </c>
      <c r="C196" s="5" t="s">
        <v>427</v>
      </c>
      <c r="D196" s="6" t="s">
        <v>428</v>
      </c>
      <c r="E196" s="7" t="s">
        <v>39</v>
      </c>
      <c r="F196" s="19">
        <v>152592031</v>
      </c>
      <c r="G196" s="9">
        <v>4</v>
      </c>
      <c r="H196" s="9">
        <v>49</v>
      </c>
      <c r="I196" s="9">
        <v>3206</v>
      </c>
      <c r="J196" s="11">
        <v>530</v>
      </c>
      <c r="K196" s="11">
        <f t="shared" si="26"/>
        <v>3114123.0816326533</v>
      </c>
      <c r="L196" s="11">
        <f t="shared" si="29"/>
        <v>47595.767623206491</v>
      </c>
      <c r="M196" s="10">
        <f t="shared" si="30"/>
        <v>287909.49245283019</v>
      </c>
      <c r="N196" s="10">
        <f t="shared" si="27"/>
        <v>10.816326530612244</v>
      </c>
      <c r="O196" s="10">
        <f t="shared" si="31"/>
        <v>16.531503431066749</v>
      </c>
      <c r="P196" s="10">
        <f t="shared" si="28"/>
        <v>12.25</v>
      </c>
      <c r="Q196" s="10">
        <f t="shared" si="28"/>
        <v>65.428571428571431</v>
      </c>
      <c r="R196" s="10">
        <f t="shared" si="32"/>
        <v>801.5</v>
      </c>
      <c r="S196" s="10">
        <f t="shared" si="33"/>
        <v>38148007.75</v>
      </c>
    </row>
    <row r="197" spans="1:20" s="28" customFormat="1" ht="24.95" customHeight="1" x14ac:dyDescent="0.2">
      <c r="A197" s="1">
        <v>191</v>
      </c>
      <c r="B197" s="4">
        <v>254</v>
      </c>
      <c r="C197" s="22" t="s">
        <v>429</v>
      </c>
      <c r="D197" s="23" t="s">
        <v>430</v>
      </c>
      <c r="E197" s="24" t="s">
        <v>44</v>
      </c>
      <c r="F197" s="25">
        <v>149890602</v>
      </c>
      <c r="G197" s="26">
        <v>3</v>
      </c>
      <c r="H197" s="26">
        <v>36</v>
      </c>
      <c r="I197" s="26">
        <v>4000</v>
      </c>
      <c r="J197" s="27">
        <v>320</v>
      </c>
      <c r="K197" s="11">
        <f t="shared" ref="K197:K260" si="34">F197/H197</f>
        <v>4163627.8333333335</v>
      </c>
      <c r="L197" s="11">
        <f t="shared" si="29"/>
        <v>37472.650500000003</v>
      </c>
      <c r="M197" s="10">
        <f t="shared" si="30"/>
        <v>468408.13124999998</v>
      </c>
      <c r="N197" s="10">
        <f t="shared" ref="N197:N260" si="35">J197/H197</f>
        <v>8.8888888888888893</v>
      </c>
      <c r="O197" s="10">
        <f t="shared" si="31"/>
        <v>8</v>
      </c>
      <c r="P197" s="10">
        <f t="shared" ref="P197:Q260" si="36">H197/G197</f>
        <v>12</v>
      </c>
      <c r="Q197" s="10">
        <f t="shared" si="36"/>
        <v>111.11111111111111</v>
      </c>
      <c r="R197" s="10">
        <f t="shared" si="32"/>
        <v>1333.3333333333333</v>
      </c>
      <c r="S197" s="10">
        <f t="shared" si="33"/>
        <v>49963534</v>
      </c>
    </row>
    <row r="198" spans="1:20" ht="24.95" customHeight="1" x14ac:dyDescent="0.2">
      <c r="A198" s="1">
        <v>192</v>
      </c>
      <c r="B198" s="4">
        <v>213</v>
      </c>
      <c r="C198" s="5" t="s">
        <v>431</v>
      </c>
      <c r="D198" s="6" t="s">
        <v>432</v>
      </c>
      <c r="E198" s="7" t="s">
        <v>312</v>
      </c>
      <c r="F198" s="8">
        <v>149574308</v>
      </c>
      <c r="G198" s="9">
        <v>6</v>
      </c>
      <c r="H198" s="9">
        <v>39</v>
      </c>
      <c r="I198" s="9">
        <v>4915</v>
      </c>
      <c r="J198" s="11">
        <v>396</v>
      </c>
      <c r="K198" s="11">
        <f t="shared" si="34"/>
        <v>3835238.6666666665</v>
      </c>
      <c r="L198" s="11">
        <f t="shared" si="29"/>
        <v>30432.209155645982</v>
      </c>
      <c r="M198" s="10">
        <f t="shared" si="30"/>
        <v>377712.89898989897</v>
      </c>
      <c r="N198" s="10">
        <f t="shared" si="35"/>
        <v>10.153846153846153</v>
      </c>
      <c r="O198" s="10">
        <f t="shared" si="31"/>
        <v>8.0569684638860632</v>
      </c>
      <c r="P198" s="10">
        <f t="shared" si="36"/>
        <v>6.5</v>
      </c>
      <c r="Q198" s="10">
        <f t="shared" si="36"/>
        <v>126.02564102564102</v>
      </c>
      <c r="R198" s="10">
        <f t="shared" si="32"/>
        <v>819.16666666666663</v>
      </c>
      <c r="S198" s="10">
        <f t="shared" si="33"/>
        <v>24929051.333333332</v>
      </c>
    </row>
    <row r="199" spans="1:20" s="28" customFormat="1" ht="24.95" customHeight="1" x14ac:dyDescent="0.2">
      <c r="A199" s="1">
        <v>193</v>
      </c>
      <c r="B199" s="4">
        <v>246</v>
      </c>
      <c r="C199" s="22" t="s">
        <v>433</v>
      </c>
      <c r="D199" s="23" t="s">
        <v>434</v>
      </c>
      <c r="E199" s="24" t="s">
        <v>21</v>
      </c>
      <c r="F199" s="25">
        <v>147629762</v>
      </c>
      <c r="G199" s="26">
        <v>3</v>
      </c>
      <c r="H199" s="26">
        <v>46</v>
      </c>
      <c r="I199" s="26">
        <v>7000</v>
      </c>
      <c r="J199" s="27">
        <v>520</v>
      </c>
      <c r="K199" s="11">
        <f t="shared" si="34"/>
        <v>3209342.6521739131</v>
      </c>
      <c r="L199" s="11">
        <f t="shared" si="29"/>
        <v>21089.966</v>
      </c>
      <c r="M199" s="10">
        <f t="shared" si="30"/>
        <v>283903.38846153847</v>
      </c>
      <c r="N199" s="10">
        <f t="shared" si="35"/>
        <v>11.304347826086957</v>
      </c>
      <c r="O199" s="10">
        <f t="shared" si="31"/>
        <v>7.4285714285714288</v>
      </c>
      <c r="P199" s="10">
        <f t="shared" si="36"/>
        <v>15.333333333333334</v>
      </c>
      <c r="Q199" s="10">
        <f t="shared" si="36"/>
        <v>152.17391304347825</v>
      </c>
      <c r="R199" s="10">
        <f t="shared" si="32"/>
        <v>2333.3333333333335</v>
      </c>
      <c r="S199" s="10">
        <f t="shared" si="33"/>
        <v>49209920.666666664</v>
      </c>
    </row>
    <row r="200" spans="1:20" ht="24.95" customHeight="1" x14ac:dyDescent="0.2">
      <c r="A200" s="1">
        <v>194</v>
      </c>
      <c r="B200" s="4">
        <v>194</v>
      </c>
      <c r="C200" s="5" t="s">
        <v>435</v>
      </c>
      <c r="D200" s="6" t="s">
        <v>436</v>
      </c>
      <c r="E200" s="7" t="s">
        <v>44</v>
      </c>
      <c r="F200" s="8">
        <v>146326291</v>
      </c>
      <c r="G200" s="9">
        <v>1</v>
      </c>
      <c r="H200" s="9">
        <v>29</v>
      </c>
      <c r="I200" s="9">
        <v>3500</v>
      </c>
      <c r="J200" s="11">
        <v>367</v>
      </c>
      <c r="K200" s="11">
        <f t="shared" si="34"/>
        <v>5045734.1724137934</v>
      </c>
      <c r="L200" s="11">
        <f t="shared" si="29"/>
        <v>41807.511714285713</v>
      </c>
      <c r="M200" s="10">
        <f t="shared" si="30"/>
        <v>398709.23978201638</v>
      </c>
      <c r="N200" s="10">
        <f t="shared" si="35"/>
        <v>12.655172413793103</v>
      </c>
      <c r="O200" s="10">
        <f t="shared" si="31"/>
        <v>10.485714285714286</v>
      </c>
      <c r="P200" s="10">
        <f t="shared" si="36"/>
        <v>29</v>
      </c>
      <c r="Q200" s="10">
        <f t="shared" si="36"/>
        <v>120.68965517241379</v>
      </c>
      <c r="R200" s="10">
        <f t="shared" si="32"/>
        <v>3500</v>
      </c>
      <c r="S200" s="10">
        <f t="shared" si="33"/>
        <v>146326291</v>
      </c>
    </row>
    <row r="201" spans="1:20" ht="24.95" customHeight="1" x14ac:dyDescent="0.2">
      <c r="A201" s="1">
        <v>195</v>
      </c>
      <c r="B201" s="4">
        <v>212</v>
      </c>
      <c r="C201" s="5" t="s">
        <v>437</v>
      </c>
      <c r="D201" s="6" t="s">
        <v>438</v>
      </c>
      <c r="E201" s="7" t="s">
        <v>130</v>
      </c>
      <c r="F201" s="8">
        <v>146235719</v>
      </c>
      <c r="G201" s="9">
        <v>7</v>
      </c>
      <c r="H201" s="9">
        <v>76</v>
      </c>
      <c r="I201" s="9">
        <v>7700</v>
      </c>
      <c r="J201" s="11">
        <v>656</v>
      </c>
      <c r="K201" s="11">
        <f t="shared" si="34"/>
        <v>1924154.1973684211</v>
      </c>
      <c r="L201" s="11">
        <f t="shared" si="29"/>
        <v>18991.651818181817</v>
      </c>
      <c r="M201" s="10">
        <f t="shared" si="30"/>
        <v>222920.30335365853</v>
      </c>
      <c r="N201" s="10">
        <f t="shared" si="35"/>
        <v>8.6315789473684212</v>
      </c>
      <c r="O201" s="10">
        <f t="shared" si="31"/>
        <v>8.5194805194805205</v>
      </c>
      <c r="P201" s="10">
        <f t="shared" si="36"/>
        <v>10.857142857142858</v>
      </c>
      <c r="Q201" s="10">
        <f t="shared" si="36"/>
        <v>101.31578947368421</v>
      </c>
      <c r="R201" s="10">
        <f t="shared" si="32"/>
        <v>1100</v>
      </c>
      <c r="S201" s="10">
        <f t="shared" si="33"/>
        <v>20890817</v>
      </c>
    </row>
    <row r="202" spans="1:20" ht="24.95" customHeight="1" x14ac:dyDescent="0.2">
      <c r="A202" s="1">
        <v>196</v>
      </c>
      <c r="B202" s="4">
        <v>193</v>
      </c>
      <c r="C202" s="5" t="s">
        <v>439</v>
      </c>
      <c r="D202" s="6" t="s">
        <v>440</v>
      </c>
      <c r="E202" s="7" t="s">
        <v>158</v>
      </c>
      <c r="F202" s="8">
        <v>145675000</v>
      </c>
      <c r="G202" s="9">
        <v>7</v>
      </c>
      <c r="H202" s="9">
        <v>79</v>
      </c>
      <c r="I202" s="9">
        <v>9130</v>
      </c>
      <c r="J202" s="11">
        <v>549</v>
      </c>
      <c r="K202" s="11">
        <f t="shared" si="34"/>
        <v>1843987.3417721519</v>
      </c>
      <c r="L202" s="11">
        <f t="shared" si="29"/>
        <v>15955.640744797371</v>
      </c>
      <c r="M202" s="10">
        <f t="shared" si="30"/>
        <v>265346.08378870675</v>
      </c>
      <c r="N202" s="10">
        <f t="shared" si="35"/>
        <v>6.9493670886075947</v>
      </c>
      <c r="O202" s="10">
        <f t="shared" si="31"/>
        <v>6.0131434830230015</v>
      </c>
      <c r="P202" s="10">
        <f t="shared" si="36"/>
        <v>11.285714285714286</v>
      </c>
      <c r="Q202" s="10">
        <f t="shared" si="36"/>
        <v>115.56962025316456</v>
      </c>
      <c r="R202" s="10">
        <f t="shared" si="32"/>
        <v>1304.2857142857142</v>
      </c>
      <c r="S202" s="10">
        <f t="shared" si="33"/>
        <v>20810714.285714287</v>
      </c>
    </row>
    <row r="203" spans="1:20" ht="24.95" customHeight="1" x14ac:dyDescent="0.2">
      <c r="A203" s="1">
        <v>197</v>
      </c>
      <c r="B203" s="4">
        <v>230</v>
      </c>
      <c r="C203" s="5" t="s">
        <v>441</v>
      </c>
      <c r="D203" s="6" t="s">
        <v>442</v>
      </c>
      <c r="E203" s="7" t="s">
        <v>110</v>
      </c>
      <c r="F203" s="8">
        <v>144841221</v>
      </c>
      <c r="G203" s="9">
        <v>2</v>
      </c>
      <c r="H203" s="9">
        <v>43</v>
      </c>
      <c r="I203" s="9">
        <v>5500</v>
      </c>
      <c r="J203" s="11">
        <v>517</v>
      </c>
      <c r="K203" s="11">
        <f t="shared" si="34"/>
        <v>3368400.4883720931</v>
      </c>
      <c r="L203" s="11">
        <f t="shared" si="29"/>
        <v>26334.767454545454</v>
      </c>
      <c r="M203" s="10">
        <f t="shared" si="30"/>
        <v>280157.10058027081</v>
      </c>
      <c r="N203" s="10">
        <f t="shared" si="35"/>
        <v>12.023255813953488</v>
      </c>
      <c r="O203" s="10">
        <f t="shared" si="31"/>
        <v>9.4</v>
      </c>
      <c r="P203" s="10">
        <f t="shared" si="36"/>
        <v>21.5</v>
      </c>
      <c r="Q203" s="10">
        <f t="shared" si="36"/>
        <v>127.90697674418605</v>
      </c>
      <c r="R203" s="10">
        <f t="shared" si="32"/>
        <v>2750</v>
      </c>
      <c r="S203" s="10">
        <f t="shared" si="33"/>
        <v>72420610.5</v>
      </c>
    </row>
    <row r="204" spans="1:20" ht="24.95" customHeight="1" x14ac:dyDescent="0.2">
      <c r="A204" s="1">
        <v>198</v>
      </c>
      <c r="B204" s="4">
        <v>199</v>
      </c>
      <c r="C204" s="5" t="s">
        <v>443</v>
      </c>
      <c r="D204" s="6" t="s">
        <v>444</v>
      </c>
      <c r="E204" s="7" t="s">
        <v>61</v>
      </c>
      <c r="F204" s="8">
        <v>142792038</v>
      </c>
      <c r="G204" s="9">
        <v>4</v>
      </c>
      <c r="H204" s="9">
        <v>49</v>
      </c>
      <c r="I204" s="9">
        <v>6500</v>
      </c>
      <c r="J204" s="11">
        <v>326</v>
      </c>
      <c r="K204" s="11">
        <f t="shared" si="34"/>
        <v>2914123.224489796</v>
      </c>
      <c r="L204" s="11">
        <f t="shared" si="29"/>
        <v>21968.005846153847</v>
      </c>
      <c r="M204" s="10">
        <f t="shared" si="30"/>
        <v>438012.38650306751</v>
      </c>
      <c r="N204" s="10">
        <f t="shared" si="35"/>
        <v>6.6530612244897958</v>
      </c>
      <c r="O204" s="10">
        <f t="shared" si="31"/>
        <v>5.0153846153846153</v>
      </c>
      <c r="P204" s="10">
        <f t="shared" si="36"/>
        <v>12.25</v>
      </c>
      <c r="Q204" s="10">
        <f t="shared" si="36"/>
        <v>132.65306122448979</v>
      </c>
      <c r="R204" s="10">
        <f t="shared" si="32"/>
        <v>1625</v>
      </c>
      <c r="S204" s="10">
        <f t="shared" si="33"/>
        <v>35698009.5</v>
      </c>
    </row>
    <row r="205" spans="1:20" ht="24.95" customHeight="1" x14ac:dyDescent="0.2">
      <c r="A205" s="1">
        <v>199</v>
      </c>
      <c r="B205" s="4">
        <v>271</v>
      </c>
      <c r="C205" s="5" t="s">
        <v>445</v>
      </c>
      <c r="D205" s="6" t="s">
        <v>446</v>
      </c>
      <c r="E205" s="7" t="s">
        <v>110</v>
      </c>
      <c r="F205" s="8">
        <v>142255959</v>
      </c>
      <c r="G205" s="9">
        <v>13</v>
      </c>
      <c r="H205" s="9">
        <v>74</v>
      </c>
      <c r="I205" s="9">
        <v>8200</v>
      </c>
      <c r="J205" s="11">
        <v>505</v>
      </c>
      <c r="K205" s="11">
        <f t="shared" si="34"/>
        <v>1922377.8243243243</v>
      </c>
      <c r="L205" s="11">
        <f t="shared" si="29"/>
        <v>17348.287682926828</v>
      </c>
      <c r="M205" s="10">
        <f t="shared" si="30"/>
        <v>281694.96831683168</v>
      </c>
      <c r="N205" s="10">
        <f t="shared" si="35"/>
        <v>6.8243243243243246</v>
      </c>
      <c r="O205" s="10">
        <f t="shared" si="31"/>
        <v>6.1585365853658534</v>
      </c>
      <c r="P205" s="10">
        <f t="shared" si="36"/>
        <v>5.6923076923076925</v>
      </c>
      <c r="Q205" s="10">
        <f t="shared" si="36"/>
        <v>110.81081081081081</v>
      </c>
      <c r="R205" s="10">
        <f t="shared" si="32"/>
        <v>630.76923076923072</v>
      </c>
      <c r="S205" s="10">
        <f t="shared" si="33"/>
        <v>10942766.076923076</v>
      </c>
    </row>
    <row r="206" spans="1:20" ht="24.95" customHeight="1" x14ac:dyDescent="0.2">
      <c r="A206" s="1">
        <v>200</v>
      </c>
      <c r="B206" s="4" t="s">
        <v>23</v>
      </c>
      <c r="C206" s="5" t="s">
        <v>447</v>
      </c>
      <c r="D206" s="6" t="s">
        <v>448</v>
      </c>
      <c r="E206" s="7" t="s">
        <v>145</v>
      </c>
      <c r="F206" s="8">
        <v>141658974</v>
      </c>
      <c r="G206" s="9">
        <v>2</v>
      </c>
      <c r="H206" s="9">
        <v>38</v>
      </c>
      <c r="I206" s="9">
        <v>3800</v>
      </c>
      <c r="J206" s="11">
        <v>460</v>
      </c>
      <c r="K206" s="11">
        <f t="shared" si="34"/>
        <v>3727867.7368421052</v>
      </c>
      <c r="L206" s="11">
        <f t="shared" si="29"/>
        <v>37278.677368421049</v>
      </c>
      <c r="M206" s="10">
        <f t="shared" si="30"/>
        <v>307954.2913043478</v>
      </c>
      <c r="N206" s="10">
        <f t="shared" si="35"/>
        <v>12.105263157894736</v>
      </c>
      <c r="O206" s="10">
        <f t="shared" si="31"/>
        <v>12.105263157894736</v>
      </c>
      <c r="P206" s="10">
        <f t="shared" si="36"/>
        <v>19</v>
      </c>
      <c r="Q206" s="10">
        <f t="shared" si="36"/>
        <v>100</v>
      </c>
      <c r="R206" s="10">
        <f t="shared" si="32"/>
        <v>1900</v>
      </c>
      <c r="S206" s="10">
        <f t="shared" si="33"/>
        <v>70829487</v>
      </c>
    </row>
    <row r="207" spans="1:20" s="16" customFormat="1" ht="24.95" customHeight="1" x14ac:dyDescent="0.2">
      <c r="A207" s="42" t="s">
        <v>449</v>
      </c>
      <c r="B207" s="43"/>
      <c r="C207" s="43"/>
      <c r="D207" s="43"/>
      <c r="E207" s="44"/>
      <c r="F207" s="14">
        <f>SUM(F106:F206)</f>
        <v>342117664583</v>
      </c>
      <c r="G207" s="14">
        <f t="shared" ref="G207:J207" si="37">SUM(G106:G206)</f>
        <v>7098</v>
      </c>
      <c r="H207" s="14">
        <f t="shared" si="37"/>
        <v>53216</v>
      </c>
      <c r="I207" s="14">
        <f t="shared" si="37"/>
        <v>10857301</v>
      </c>
      <c r="J207" s="14">
        <f t="shared" si="37"/>
        <v>692002</v>
      </c>
      <c r="K207" s="15">
        <f t="shared" si="34"/>
        <v>6428849.6802277509</v>
      </c>
      <c r="L207" s="15">
        <f t="shared" si="29"/>
        <v>31510.378553841329</v>
      </c>
      <c r="M207" s="15">
        <f t="shared" si="30"/>
        <v>494388.25983595423</v>
      </c>
      <c r="N207" s="15">
        <f t="shared" si="35"/>
        <v>13.003645520144318</v>
      </c>
      <c r="O207" s="15">
        <f t="shared" si="31"/>
        <v>6.3736097949204868</v>
      </c>
      <c r="P207" s="15">
        <f t="shared" si="36"/>
        <v>7.4973231896308823</v>
      </c>
      <c r="Q207" s="15">
        <f t="shared" si="36"/>
        <v>204.02324488875527</v>
      </c>
      <c r="R207" s="15">
        <f t="shared" si="32"/>
        <v>1529.6282051282051</v>
      </c>
      <c r="S207" s="15">
        <f t="shared" si="33"/>
        <v>48199163.7902226</v>
      </c>
      <c r="T207" s="12"/>
    </row>
    <row r="208" spans="1:20" ht="24.95" customHeight="1" x14ac:dyDescent="0.2">
      <c r="A208" s="1">
        <v>201</v>
      </c>
      <c r="B208" s="4">
        <v>175</v>
      </c>
      <c r="C208" s="5" t="s">
        <v>450</v>
      </c>
      <c r="D208" s="6" t="s">
        <v>451</v>
      </c>
      <c r="E208" s="7" t="s">
        <v>44</v>
      </c>
      <c r="F208" s="8">
        <v>141366386</v>
      </c>
      <c r="G208" s="9">
        <v>10</v>
      </c>
      <c r="H208" s="9">
        <v>76</v>
      </c>
      <c r="I208" s="9">
        <v>4916</v>
      </c>
      <c r="J208" s="11">
        <v>580</v>
      </c>
      <c r="K208" s="11">
        <f t="shared" si="34"/>
        <v>1860084.0263157894</v>
      </c>
      <c r="L208" s="11">
        <f t="shared" si="29"/>
        <v>28756.384458909684</v>
      </c>
      <c r="M208" s="10">
        <f t="shared" si="30"/>
        <v>243735.14827586207</v>
      </c>
      <c r="N208" s="10">
        <f t="shared" si="35"/>
        <v>7.6315789473684212</v>
      </c>
      <c r="O208" s="10">
        <f t="shared" si="31"/>
        <v>11.798209926769731</v>
      </c>
      <c r="P208" s="10">
        <f t="shared" si="36"/>
        <v>7.6</v>
      </c>
      <c r="Q208" s="10">
        <f t="shared" si="36"/>
        <v>64.684210526315795</v>
      </c>
      <c r="R208" s="10">
        <f t="shared" si="32"/>
        <v>491.6</v>
      </c>
      <c r="S208" s="10">
        <f t="shared" si="33"/>
        <v>14136638.6</v>
      </c>
    </row>
    <row r="209" spans="1:19" ht="24.95" customHeight="1" x14ac:dyDescent="0.2">
      <c r="A209" s="1">
        <v>202</v>
      </c>
      <c r="B209" s="4">
        <v>210</v>
      </c>
      <c r="C209" s="5" t="s">
        <v>452</v>
      </c>
      <c r="D209" s="6" t="s">
        <v>453</v>
      </c>
      <c r="E209" s="7" t="s">
        <v>61</v>
      </c>
      <c r="F209" s="8">
        <v>140645336</v>
      </c>
      <c r="G209" s="9">
        <v>5</v>
      </c>
      <c r="H209" s="9">
        <v>48</v>
      </c>
      <c r="I209" s="9">
        <v>6500</v>
      </c>
      <c r="J209" s="11">
        <v>305</v>
      </c>
      <c r="K209" s="11">
        <f t="shared" si="34"/>
        <v>2930111.1666666665</v>
      </c>
      <c r="L209" s="11">
        <f t="shared" si="29"/>
        <v>21637.743999999999</v>
      </c>
      <c r="M209" s="10">
        <f t="shared" si="30"/>
        <v>461132.24918032787</v>
      </c>
      <c r="N209" s="10">
        <f t="shared" si="35"/>
        <v>6.354166666666667</v>
      </c>
      <c r="O209" s="10">
        <f t="shared" si="31"/>
        <v>4.6923076923076925</v>
      </c>
      <c r="P209" s="10">
        <f t="shared" si="36"/>
        <v>9.6</v>
      </c>
      <c r="Q209" s="10">
        <f t="shared" si="36"/>
        <v>135.41666666666666</v>
      </c>
      <c r="R209" s="10">
        <f t="shared" si="32"/>
        <v>1300</v>
      </c>
      <c r="S209" s="10">
        <f t="shared" si="33"/>
        <v>28129067.199999999</v>
      </c>
    </row>
    <row r="210" spans="1:19" ht="24.95" customHeight="1" x14ac:dyDescent="0.2">
      <c r="A210" s="1">
        <v>203</v>
      </c>
      <c r="B210" s="4">
        <v>316</v>
      </c>
      <c r="C210" s="5" t="s">
        <v>454</v>
      </c>
      <c r="D210" s="6" t="s">
        <v>455</v>
      </c>
      <c r="E210" s="7" t="s">
        <v>39</v>
      </c>
      <c r="F210" s="8">
        <v>139950081</v>
      </c>
      <c r="G210" s="9">
        <v>2</v>
      </c>
      <c r="H210" s="9">
        <v>27</v>
      </c>
      <c r="I210" s="9">
        <v>4600</v>
      </c>
      <c r="J210" s="11">
        <v>243</v>
      </c>
      <c r="K210" s="11">
        <f t="shared" si="34"/>
        <v>5183336.333333333</v>
      </c>
      <c r="L210" s="11">
        <f t="shared" si="29"/>
        <v>30423.930652173913</v>
      </c>
      <c r="M210" s="10">
        <f t="shared" si="30"/>
        <v>575926.25925925921</v>
      </c>
      <c r="N210" s="10">
        <f t="shared" si="35"/>
        <v>9</v>
      </c>
      <c r="O210" s="10">
        <f t="shared" si="31"/>
        <v>5.2826086956521738</v>
      </c>
      <c r="P210" s="10">
        <f t="shared" si="36"/>
        <v>13.5</v>
      </c>
      <c r="Q210" s="10">
        <f t="shared" si="36"/>
        <v>170.37037037037038</v>
      </c>
      <c r="R210" s="10">
        <f t="shared" si="32"/>
        <v>2300</v>
      </c>
      <c r="S210" s="10">
        <f t="shared" si="33"/>
        <v>69975040.5</v>
      </c>
    </row>
    <row r="211" spans="1:19" ht="24.95" customHeight="1" x14ac:dyDescent="0.2">
      <c r="A211" s="1">
        <v>204</v>
      </c>
      <c r="B211" s="4">
        <v>209</v>
      </c>
      <c r="C211" s="5" t="s">
        <v>456</v>
      </c>
      <c r="D211" s="6" t="s">
        <v>457</v>
      </c>
      <c r="E211" s="7" t="s">
        <v>176</v>
      </c>
      <c r="F211" s="8">
        <v>139428597</v>
      </c>
      <c r="G211" s="9">
        <v>8</v>
      </c>
      <c r="H211" s="9">
        <v>70</v>
      </c>
      <c r="I211" s="9">
        <v>10980</v>
      </c>
      <c r="J211" s="11">
        <v>500</v>
      </c>
      <c r="K211" s="11">
        <f t="shared" si="34"/>
        <v>1991837.1</v>
      </c>
      <c r="L211" s="11">
        <f t="shared" si="29"/>
        <v>12698.415027322404</v>
      </c>
      <c r="M211" s="10">
        <f t="shared" si="30"/>
        <v>278857.19400000002</v>
      </c>
      <c r="N211" s="10">
        <f t="shared" si="35"/>
        <v>7.1428571428571432</v>
      </c>
      <c r="O211" s="10">
        <f t="shared" si="31"/>
        <v>4.5537340619307827</v>
      </c>
      <c r="P211" s="10">
        <f t="shared" si="36"/>
        <v>8.75</v>
      </c>
      <c r="Q211" s="10">
        <f t="shared" si="36"/>
        <v>156.85714285714286</v>
      </c>
      <c r="R211" s="10">
        <f t="shared" si="32"/>
        <v>1372.5</v>
      </c>
      <c r="S211" s="10">
        <f t="shared" si="33"/>
        <v>17428574.625</v>
      </c>
    </row>
    <row r="212" spans="1:19" ht="24.95" customHeight="1" x14ac:dyDescent="0.2">
      <c r="A212" s="1">
        <v>205</v>
      </c>
      <c r="B212" s="4">
        <v>204</v>
      </c>
      <c r="C212" s="5" t="s">
        <v>458</v>
      </c>
      <c r="D212" s="6" t="s">
        <v>459</v>
      </c>
      <c r="E212" s="7" t="s">
        <v>206</v>
      </c>
      <c r="F212" s="8">
        <v>136000000</v>
      </c>
      <c r="G212" s="9">
        <v>2</v>
      </c>
      <c r="H212" s="9">
        <v>36</v>
      </c>
      <c r="I212" s="9">
        <v>2500</v>
      </c>
      <c r="J212" s="11">
        <v>358</v>
      </c>
      <c r="K212" s="11">
        <f t="shared" si="34"/>
        <v>3777777.777777778</v>
      </c>
      <c r="L212" s="11">
        <f t="shared" si="29"/>
        <v>54400</v>
      </c>
      <c r="M212" s="10">
        <f t="shared" si="30"/>
        <v>379888.26815642457</v>
      </c>
      <c r="N212" s="10">
        <f t="shared" si="35"/>
        <v>9.9444444444444446</v>
      </c>
      <c r="O212" s="10">
        <f t="shared" si="31"/>
        <v>14.32</v>
      </c>
      <c r="P212" s="10">
        <f t="shared" si="36"/>
        <v>18</v>
      </c>
      <c r="Q212" s="10">
        <f t="shared" si="36"/>
        <v>69.444444444444443</v>
      </c>
      <c r="R212" s="10">
        <f t="shared" si="32"/>
        <v>1250</v>
      </c>
      <c r="S212" s="10">
        <f t="shared" si="33"/>
        <v>68000000</v>
      </c>
    </row>
    <row r="213" spans="1:19" ht="24.95" customHeight="1" x14ac:dyDescent="0.2">
      <c r="A213" s="1">
        <v>206</v>
      </c>
      <c r="B213" s="4">
        <v>206</v>
      </c>
      <c r="C213" s="5" t="s">
        <v>460</v>
      </c>
      <c r="D213" s="6" t="s">
        <v>461</v>
      </c>
      <c r="E213" s="7" t="s">
        <v>61</v>
      </c>
      <c r="F213" s="8">
        <v>135729766</v>
      </c>
      <c r="G213" s="9">
        <v>17</v>
      </c>
      <c r="H213" s="9">
        <v>73</v>
      </c>
      <c r="I213" s="9">
        <v>10744</v>
      </c>
      <c r="J213" s="11">
        <v>358</v>
      </c>
      <c r="K213" s="11">
        <f t="shared" si="34"/>
        <v>1859311.8630136987</v>
      </c>
      <c r="L213" s="11">
        <f t="shared" si="29"/>
        <v>12633.075763216679</v>
      </c>
      <c r="M213" s="10">
        <f t="shared" si="30"/>
        <v>379133.42458100559</v>
      </c>
      <c r="N213" s="10">
        <f t="shared" si="35"/>
        <v>4.904109589041096</v>
      </c>
      <c r="O213" s="10">
        <f t="shared" si="31"/>
        <v>3.3320923306031274</v>
      </c>
      <c r="P213" s="10">
        <f t="shared" si="36"/>
        <v>4.2941176470588234</v>
      </c>
      <c r="Q213" s="10">
        <f t="shared" si="36"/>
        <v>147.17808219178082</v>
      </c>
      <c r="R213" s="10">
        <f t="shared" si="32"/>
        <v>632</v>
      </c>
      <c r="S213" s="10">
        <f t="shared" si="33"/>
        <v>7984103.8823529407</v>
      </c>
    </row>
    <row r="214" spans="1:19" ht="24.95" customHeight="1" x14ac:dyDescent="0.2">
      <c r="A214" s="1">
        <v>207</v>
      </c>
      <c r="B214" s="4">
        <v>201</v>
      </c>
      <c r="C214" s="5" t="s">
        <v>462</v>
      </c>
      <c r="D214" s="6" t="s">
        <v>463</v>
      </c>
      <c r="E214" s="7" t="s">
        <v>44</v>
      </c>
      <c r="F214" s="8">
        <v>134200539</v>
      </c>
      <c r="G214" s="9">
        <v>3</v>
      </c>
      <c r="H214" s="9">
        <v>38</v>
      </c>
      <c r="I214" s="9">
        <v>4000</v>
      </c>
      <c r="J214" s="11">
        <v>376</v>
      </c>
      <c r="K214" s="11">
        <f t="shared" si="34"/>
        <v>3531593.1315789474</v>
      </c>
      <c r="L214" s="11">
        <f t="shared" si="29"/>
        <v>33550.134749999997</v>
      </c>
      <c r="M214" s="10">
        <f t="shared" si="30"/>
        <v>356916.32712765958</v>
      </c>
      <c r="N214" s="10">
        <f t="shared" si="35"/>
        <v>9.8947368421052637</v>
      </c>
      <c r="O214" s="10">
        <f t="shared" si="31"/>
        <v>9.4</v>
      </c>
      <c r="P214" s="10">
        <f t="shared" si="36"/>
        <v>12.666666666666666</v>
      </c>
      <c r="Q214" s="10">
        <f t="shared" si="36"/>
        <v>105.26315789473684</v>
      </c>
      <c r="R214" s="10">
        <f t="shared" si="32"/>
        <v>1333.3333333333333</v>
      </c>
      <c r="S214" s="10">
        <f t="shared" si="33"/>
        <v>44733513</v>
      </c>
    </row>
    <row r="215" spans="1:19" ht="24.95" customHeight="1" x14ac:dyDescent="0.2">
      <c r="A215" s="1">
        <v>208</v>
      </c>
      <c r="B215" s="4">
        <v>259</v>
      </c>
      <c r="C215" s="5" t="s">
        <v>464</v>
      </c>
      <c r="D215" s="6" t="s">
        <v>465</v>
      </c>
      <c r="E215" s="7" t="s">
        <v>21</v>
      </c>
      <c r="F215" s="8">
        <v>133120607</v>
      </c>
      <c r="G215" s="9">
        <v>4</v>
      </c>
      <c r="H215" s="9">
        <v>49</v>
      </c>
      <c r="I215" s="9">
        <v>4450</v>
      </c>
      <c r="J215" s="11">
        <v>450</v>
      </c>
      <c r="K215" s="11">
        <f t="shared" si="34"/>
        <v>2716747.0816326533</v>
      </c>
      <c r="L215" s="11">
        <f t="shared" si="29"/>
        <v>29914.743146067416</v>
      </c>
      <c r="M215" s="10">
        <f t="shared" si="30"/>
        <v>295823.57111111109</v>
      </c>
      <c r="N215" s="10">
        <f t="shared" si="35"/>
        <v>9.183673469387756</v>
      </c>
      <c r="O215" s="10">
        <f t="shared" si="31"/>
        <v>10.112359550561797</v>
      </c>
      <c r="P215" s="10">
        <f t="shared" si="36"/>
        <v>12.25</v>
      </c>
      <c r="Q215" s="10">
        <f t="shared" si="36"/>
        <v>90.816326530612244</v>
      </c>
      <c r="R215" s="10">
        <f t="shared" si="32"/>
        <v>1112.5</v>
      </c>
      <c r="S215" s="10">
        <f t="shared" si="33"/>
        <v>33280151.75</v>
      </c>
    </row>
    <row r="216" spans="1:19" ht="24.95" customHeight="1" x14ac:dyDescent="0.2">
      <c r="A216" s="1">
        <v>209</v>
      </c>
      <c r="B216" s="4">
        <v>200</v>
      </c>
      <c r="C216" s="5" t="s">
        <v>466</v>
      </c>
      <c r="D216" s="6" t="s">
        <v>467</v>
      </c>
      <c r="E216" s="7" t="s">
        <v>61</v>
      </c>
      <c r="F216" s="8">
        <v>132674413</v>
      </c>
      <c r="G216" s="9">
        <v>4</v>
      </c>
      <c r="H216" s="9">
        <v>33</v>
      </c>
      <c r="I216" s="9">
        <v>3084</v>
      </c>
      <c r="J216" s="11">
        <v>410</v>
      </c>
      <c r="K216" s="11">
        <f t="shared" si="34"/>
        <v>4020436.7575757578</v>
      </c>
      <c r="L216" s="11">
        <f t="shared" si="29"/>
        <v>43020.237678339821</v>
      </c>
      <c r="M216" s="10">
        <f t="shared" si="30"/>
        <v>323596.12926829269</v>
      </c>
      <c r="N216" s="10">
        <f t="shared" si="35"/>
        <v>12.424242424242424</v>
      </c>
      <c r="O216" s="10">
        <f t="shared" si="31"/>
        <v>13.294422827496758</v>
      </c>
      <c r="P216" s="10">
        <f t="shared" si="36"/>
        <v>8.25</v>
      </c>
      <c r="Q216" s="10">
        <f t="shared" si="36"/>
        <v>93.454545454545453</v>
      </c>
      <c r="R216" s="10">
        <f t="shared" si="32"/>
        <v>771</v>
      </c>
      <c r="S216" s="10">
        <f t="shared" si="33"/>
        <v>33168603.25</v>
      </c>
    </row>
    <row r="217" spans="1:19" ht="24.95" customHeight="1" x14ac:dyDescent="0.2">
      <c r="A217" s="1">
        <v>210</v>
      </c>
      <c r="B217" s="4">
        <v>228</v>
      </c>
      <c r="C217" s="5" t="s">
        <v>468</v>
      </c>
      <c r="D217" s="6" t="s">
        <v>469</v>
      </c>
      <c r="E217" s="7" t="s">
        <v>61</v>
      </c>
      <c r="F217" s="8">
        <v>131621307</v>
      </c>
      <c r="G217" s="9">
        <v>7</v>
      </c>
      <c r="H217" s="9">
        <v>77</v>
      </c>
      <c r="I217" s="9">
        <v>7300</v>
      </c>
      <c r="J217" s="11">
        <v>430</v>
      </c>
      <c r="K217" s="11">
        <f t="shared" si="34"/>
        <v>1709367.6233766233</v>
      </c>
      <c r="L217" s="11">
        <f t="shared" si="29"/>
        <v>18030.316027397261</v>
      </c>
      <c r="M217" s="10">
        <f t="shared" si="30"/>
        <v>306096.06279069767</v>
      </c>
      <c r="N217" s="10">
        <f t="shared" si="35"/>
        <v>5.5844155844155843</v>
      </c>
      <c r="O217" s="10">
        <f t="shared" si="31"/>
        <v>5.89041095890411</v>
      </c>
      <c r="P217" s="10">
        <f t="shared" si="36"/>
        <v>11</v>
      </c>
      <c r="Q217" s="10">
        <f t="shared" si="36"/>
        <v>94.805194805194802</v>
      </c>
      <c r="R217" s="10">
        <f t="shared" si="32"/>
        <v>1042.8571428571429</v>
      </c>
      <c r="S217" s="10">
        <f t="shared" si="33"/>
        <v>18803043.857142858</v>
      </c>
    </row>
    <row r="218" spans="1:19" ht="24.95" customHeight="1" x14ac:dyDescent="0.2">
      <c r="A218" s="1">
        <v>211</v>
      </c>
      <c r="B218" s="4">
        <v>196</v>
      </c>
      <c r="C218" s="5" t="s">
        <v>470</v>
      </c>
      <c r="D218" s="6" t="s">
        <v>471</v>
      </c>
      <c r="E218" s="7" t="s">
        <v>44</v>
      </c>
      <c r="F218" s="8">
        <v>131541746</v>
      </c>
      <c r="G218" s="9">
        <v>7</v>
      </c>
      <c r="H218" s="9">
        <v>62</v>
      </c>
      <c r="I218" s="9">
        <v>5600</v>
      </c>
      <c r="J218" s="11">
        <v>383</v>
      </c>
      <c r="K218" s="11">
        <f t="shared" si="34"/>
        <v>2121641.064516129</v>
      </c>
      <c r="L218" s="11">
        <f t="shared" si="29"/>
        <v>23489.5975</v>
      </c>
      <c r="M218" s="10">
        <f t="shared" si="30"/>
        <v>343451.03394255874</v>
      </c>
      <c r="N218" s="10">
        <f t="shared" si="35"/>
        <v>6.17741935483871</v>
      </c>
      <c r="O218" s="10">
        <f t="shared" si="31"/>
        <v>6.8392857142857144</v>
      </c>
      <c r="P218" s="10">
        <f t="shared" si="36"/>
        <v>8.8571428571428577</v>
      </c>
      <c r="Q218" s="10">
        <f t="shared" si="36"/>
        <v>90.322580645161295</v>
      </c>
      <c r="R218" s="10">
        <f t="shared" si="32"/>
        <v>800</v>
      </c>
      <c r="S218" s="10">
        <f t="shared" si="33"/>
        <v>18791678</v>
      </c>
    </row>
    <row r="219" spans="1:19" ht="24.95" customHeight="1" x14ac:dyDescent="0.2">
      <c r="A219" s="1">
        <v>212</v>
      </c>
      <c r="B219" s="4">
        <v>203</v>
      </c>
      <c r="C219" s="5" t="s">
        <v>472</v>
      </c>
      <c r="D219" s="6" t="s">
        <v>473</v>
      </c>
      <c r="E219" s="7" t="s">
        <v>44</v>
      </c>
      <c r="F219" s="8">
        <v>127340780</v>
      </c>
      <c r="G219" s="9">
        <v>3</v>
      </c>
      <c r="H219" s="9">
        <v>27</v>
      </c>
      <c r="I219" s="9">
        <v>2600</v>
      </c>
      <c r="J219" s="11">
        <v>350</v>
      </c>
      <c r="K219" s="11">
        <f t="shared" si="34"/>
        <v>4716325.1851851856</v>
      </c>
      <c r="L219" s="11">
        <f t="shared" si="29"/>
        <v>48977.223076923074</v>
      </c>
      <c r="M219" s="10">
        <f t="shared" si="30"/>
        <v>363830.8</v>
      </c>
      <c r="N219" s="10">
        <f t="shared" si="35"/>
        <v>12.962962962962964</v>
      </c>
      <c r="O219" s="10">
        <f t="shared" si="31"/>
        <v>13.461538461538462</v>
      </c>
      <c r="P219" s="10">
        <f t="shared" si="36"/>
        <v>9</v>
      </c>
      <c r="Q219" s="10">
        <f t="shared" si="36"/>
        <v>96.296296296296291</v>
      </c>
      <c r="R219" s="10">
        <f t="shared" si="32"/>
        <v>866.66666666666663</v>
      </c>
      <c r="S219" s="10">
        <f t="shared" si="33"/>
        <v>42446926.666666664</v>
      </c>
    </row>
    <row r="220" spans="1:19" ht="24.95" customHeight="1" x14ac:dyDescent="0.2">
      <c r="A220" s="1">
        <v>213</v>
      </c>
      <c r="B220" s="4">
        <v>218</v>
      </c>
      <c r="C220" s="5" t="s">
        <v>474</v>
      </c>
      <c r="D220" s="6" t="s">
        <v>475</v>
      </c>
      <c r="E220" s="7" t="s">
        <v>135</v>
      </c>
      <c r="F220" s="8">
        <v>126245875</v>
      </c>
      <c r="G220" s="9">
        <v>3</v>
      </c>
      <c r="H220" s="9">
        <v>50</v>
      </c>
      <c r="I220" s="9">
        <v>8500</v>
      </c>
      <c r="J220" s="11">
        <v>362</v>
      </c>
      <c r="K220" s="11">
        <f t="shared" si="34"/>
        <v>2524917.5</v>
      </c>
      <c r="L220" s="11">
        <f t="shared" si="29"/>
        <v>14852.455882352941</v>
      </c>
      <c r="M220" s="10">
        <f t="shared" si="30"/>
        <v>348745.51104972378</v>
      </c>
      <c r="N220" s="10">
        <f t="shared" si="35"/>
        <v>7.24</v>
      </c>
      <c r="O220" s="10">
        <f t="shared" si="31"/>
        <v>4.2588235294117647</v>
      </c>
      <c r="P220" s="10">
        <f t="shared" si="36"/>
        <v>16.666666666666668</v>
      </c>
      <c r="Q220" s="10">
        <f t="shared" si="36"/>
        <v>170</v>
      </c>
      <c r="R220" s="10">
        <f t="shared" si="32"/>
        <v>2833.3333333333335</v>
      </c>
      <c r="S220" s="10">
        <f t="shared" si="33"/>
        <v>42081958.333333336</v>
      </c>
    </row>
    <row r="221" spans="1:19" ht="24.95" customHeight="1" x14ac:dyDescent="0.2">
      <c r="A221" s="1">
        <v>214</v>
      </c>
      <c r="B221" s="4">
        <v>207</v>
      </c>
      <c r="C221" s="5" t="s">
        <v>476</v>
      </c>
      <c r="D221" s="6" t="s">
        <v>477</v>
      </c>
      <c r="E221" s="7" t="s">
        <v>44</v>
      </c>
      <c r="F221" s="8">
        <v>125615832</v>
      </c>
      <c r="G221" s="9">
        <v>5</v>
      </c>
      <c r="H221" s="9">
        <v>45</v>
      </c>
      <c r="I221" s="9">
        <v>7250</v>
      </c>
      <c r="J221" s="11">
        <v>420</v>
      </c>
      <c r="K221" s="11">
        <f t="shared" si="34"/>
        <v>2791462.9333333331</v>
      </c>
      <c r="L221" s="11">
        <f t="shared" si="29"/>
        <v>17326.321655172414</v>
      </c>
      <c r="M221" s="10">
        <f t="shared" si="30"/>
        <v>299085.3142857143</v>
      </c>
      <c r="N221" s="10">
        <f t="shared" si="35"/>
        <v>9.3333333333333339</v>
      </c>
      <c r="O221" s="10">
        <f t="shared" si="31"/>
        <v>5.7931034482758621</v>
      </c>
      <c r="P221" s="10">
        <f t="shared" si="36"/>
        <v>9</v>
      </c>
      <c r="Q221" s="10">
        <f t="shared" si="36"/>
        <v>161.11111111111111</v>
      </c>
      <c r="R221" s="10">
        <f t="shared" si="32"/>
        <v>1450</v>
      </c>
      <c r="S221" s="10">
        <f t="shared" si="33"/>
        <v>25123166.399999999</v>
      </c>
    </row>
    <row r="222" spans="1:19" ht="24.95" customHeight="1" x14ac:dyDescent="0.2">
      <c r="A222" s="1">
        <v>215</v>
      </c>
      <c r="B222" s="4">
        <v>227</v>
      </c>
      <c r="C222" s="5" t="s">
        <v>478</v>
      </c>
      <c r="D222" s="6" t="s">
        <v>479</v>
      </c>
      <c r="E222" s="7" t="s">
        <v>21</v>
      </c>
      <c r="F222" s="8">
        <v>125299948</v>
      </c>
      <c r="G222" s="9">
        <v>3</v>
      </c>
      <c r="H222" s="9">
        <v>47</v>
      </c>
      <c r="I222" s="9">
        <v>5840</v>
      </c>
      <c r="J222" s="11">
        <v>275</v>
      </c>
      <c r="K222" s="11">
        <f t="shared" si="34"/>
        <v>2665956.3404255318</v>
      </c>
      <c r="L222" s="11">
        <f t="shared" si="29"/>
        <v>21455.470547945206</v>
      </c>
      <c r="M222" s="10">
        <f t="shared" si="30"/>
        <v>455636.17454545456</v>
      </c>
      <c r="N222" s="10">
        <f t="shared" si="35"/>
        <v>5.8510638297872344</v>
      </c>
      <c r="O222" s="10">
        <f t="shared" si="31"/>
        <v>4.7089041095890414</v>
      </c>
      <c r="P222" s="10">
        <f t="shared" si="36"/>
        <v>15.666666666666666</v>
      </c>
      <c r="Q222" s="10">
        <f t="shared" si="36"/>
        <v>124.25531914893617</v>
      </c>
      <c r="R222" s="10">
        <f t="shared" si="32"/>
        <v>1946.6666666666667</v>
      </c>
      <c r="S222" s="10">
        <f t="shared" si="33"/>
        <v>41766649.333333336</v>
      </c>
    </row>
    <row r="223" spans="1:19" ht="24.95" customHeight="1" x14ac:dyDescent="0.2">
      <c r="A223" s="1">
        <v>216</v>
      </c>
      <c r="B223" s="4">
        <v>238</v>
      </c>
      <c r="C223" s="5" t="s">
        <v>480</v>
      </c>
      <c r="D223" s="6" t="s">
        <v>481</v>
      </c>
      <c r="E223" s="7" t="s">
        <v>158</v>
      </c>
      <c r="F223" s="8">
        <v>124591731</v>
      </c>
      <c r="G223" s="9">
        <v>7</v>
      </c>
      <c r="H223" s="9">
        <v>50</v>
      </c>
      <c r="I223" s="9">
        <v>5300</v>
      </c>
      <c r="J223" s="11">
        <v>332</v>
      </c>
      <c r="K223" s="11">
        <f t="shared" si="34"/>
        <v>2491834.62</v>
      </c>
      <c r="L223" s="11">
        <f t="shared" si="29"/>
        <v>23507.873773584906</v>
      </c>
      <c r="M223" s="10">
        <f t="shared" si="30"/>
        <v>375276.29819277109</v>
      </c>
      <c r="N223" s="10">
        <f t="shared" si="35"/>
        <v>6.64</v>
      </c>
      <c r="O223" s="10">
        <f t="shared" si="31"/>
        <v>6.2641509433962268</v>
      </c>
      <c r="P223" s="10">
        <f t="shared" si="36"/>
        <v>7.1428571428571432</v>
      </c>
      <c r="Q223" s="10">
        <f t="shared" si="36"/>
        <v>106</v>
      </c>
      <c r="R223" s="10">
        <f t="shared" si="32"/>
        <v>757.14285714285711</v>
      </c>
      <c r="S223" s="10">
        <f t="shared" si="33"/>
        <v>17798818.714285713</v>
      </c>
    </row>
    <row r="224" spans="1:19" ht="24.95" customHeight="1" x14ac:dyDescent="0.2">
      <c r="A224" s="1">
        <v>217</v>
      </c>
      <c r="B224" s="4">
        <v>222</v>
      </c>
      <c r="C224" s="5" t="s">
        <v>482</v>
      </c>
      <c r="D224" s="6" t="s">
        <v>483</v>
      </c>
      <c r="E224" s="7" t="s">
        <v>44</v>
      </c>
      <c r="F224" s="8">
        <v>123820468</v>
      </c>
      <c r="G224" s="9">
        <v>12</v>
      </c>
      <c r="H224" s="9">
        <v>59</v>
      </c>
      <c r="I224" s="9">
        <v>7261</v>
      </c>
      <c r="J224" s="11">
        <v>367</v>
      </c>
      <c r="K224" s="11">
        <f t="shared" si="34"/>
        <v>2098652</v>
      </c>
      <c r="L224" s="11">
        <f t="shared" si="29"/>
        <v>17052.812009365101</v>
      </c>
      <c r="M224" s="10">
        <f t="shared" si="30"/>
        <v>337385.47138964577</v>
      </c>
      <c r="N224" s="10">
        <f t="shared" si="35"/>
        <v>6.2203389830508478</v>
      </c>
      <c r="O224" s="10">
        <f t="shared" si="31"/>
        <v>5.0544002203553227</v>
      </c>
      <c r="P224" s="10">
        <f t="shared" si="36"/>
        <v>4.916666666666667</v>
      </c>
      <c r="Q224" s="10">
        <f t="shared" si="36"/>
        <v>123.06779661016949</v>
      </c>
      <c r="R224" s="10">
        <f t="shared" si="32"/>
        <v>605.08333333333337</v>
      </c>
      <c r="S224" s="10">
        <f t="shared" si="33"/>
        <v>10318372.333333334</v>
      </c>
    </row>
    <row r="225" spans="1:19" ht="24.95" customHeight="1" x14ac:dyDescent="0.2">
      <c r="A225" s="1">
        <v>218</v>
      </c>
      <c r="B225" s="4">
        <v>220</v>
      </c>
      <c r="C225" s="5" t="s">
        <v>484</v>
      </c>
      <c r="D225" s="6" t="s">
        <v>485</v>
      </c>
      <c r="E225" s="7" t="s">
        <v>39</v>
      </c>
      <c r="F225" s="8">
        <v>122629333</v>
      </c>
      <c r="G225" s="9">
        <v>5</v>
      </c>
      <c r="H225" s="9">
        <v>47</v>
      </c>
      <c r="I225" s="9">
        <v>5613</v>
      </c>
      <c r="J225" s="11">
        <v>348</v>
      </c>
      <c r="K225" s="11">
        <f t="shared" si="34"/>
        <v>2609134.7446808512</v>
      </c>
      <c r="L225" s="11">
        <f t="shared" si="29"/>
        <v>21847.378050953146</v>
      </c>
      <c r="M225" s="10">
        <f t="shared" si="30"/>
        <v>352383.1408045977</v>
      </c>
      <c r="N225" s="10">
        <f t="shared" si="35"/>
        <v>7.4042553191489358</v>
      </c>
      <c r="O225" s="10">
        <f t="shared" si="31"/>
        <v>6.199893105291288</v>
      </c>
      <c r="P225" s="10">
        <f t="shared" si="36"/>
        <v>9.4</v>
      </c>
      <c r="Q225" s="10">
        <f t="shared" si="36"/>
        <v>119.42553191489361</v>
      </c>
      <c r="R225" s="10">
        <f t="shared" si="32"/>
        <v>1122.5999999999999</v>
      </c>
      <c r="S225" s="10">
        <f t="shared" si="33"/>
        <v>24525866.600000001</v>
      </c>
    </row>
    <row r="226" spans="1:19" ht="24.95" customHeight="1" x14ac:dyDescent="0.2">
      <c r="A226" s="1">
        <v>219</v>
      </c>
      <c r="B226" s="4">
        <v>226</v>
      </c>
      <c r="C226" s="5" t="s">
        <v>486</v>
      </c>
      <c r="D226" s="6" t="s">
        <v>487</v>
      </c>
      <c r="E226" s="7" t="s">
        <v>61</v>
      </c>
      <c r="F226" s="8">
        <v>122295522</v>
      </c>
      <c r="G226" s="9">
        <v>2</v>
      </c>
      <c r="H226" s="9">
        <v>31</v>
      </c>
      <c r="I226" s="9">
        <v>4000</v>
      </c>
      <c r="J226" s="11">
        <v>125</v>
      </c>
      <c r="K226" s="11">
        <f t="shared" si="34"/>
        <v>3945016.8387096776</v>
      </c>
      <c r="L226" s="11">
        <f t="shared" si="29"/>
        <v>30573.880499999999</v>
      </c>
      <c r="M226" s="10">
        <f t="shared" si="30"/>
        <v>978364.17599999998</v>
      </c>
      <c r="N226" s="10">
        <f t="shared" si="35"/>
        <v>4.032258064516129</v>
      </c>
      <c r="O226" s="10">
        <f t="shared" si="31"/>
        <v>3.125</v>
      </c>
      <c r="P226" s="10">
        <f t="shared" si="36"/>
        <v>15.5</v>
      </c>
      <c r="Q226" s="10">
        <f t="shared" si="36"/>
        <v>129.03225806451613</v>
      </c>
      <c r="R226" s="10">
        <f t="shared" si="32"/>
        <v>2000</v>
      </c>
      <c r="S226" s="10">
        <f t="shared" si="33"/>
        <v>61147761</v>
      </c>
    </row>
    <row r="227" spans="1:19" ht="24.95" customHeight="1" x14ac:dyDescent="0.2">
      <c r="A227" s="1">
        <v>220</v>
      </c>
      <c r="B227" s="4">
        <v>217</v>
      </c>
      <c r="C227" s="5" t="s">
        <v>488</v>
      </c>
      <c r="D227" s="6" t="s">
        <v>489</v>
      </c>
      <c r="E227" s="7" t="s">
        <v>44</v>
      </c>
      <c r="F227" s="8">
        <v>121084107</v>
      </c>
      <c r="G227" s="9">
        <v>6</v>
      </c>
      <c r="H227" s="9">
        <v>59</v>
      </c>
      <c r="I227" s="9">
        <v>4800</v>
      </c>
      <c r="J227" s="11">
        <v>463</v>
      </c>
      <c r="K227" s="11">
        <f t="shared" si="34"/>
        <v>2052273</v>
      </c>
      <c r="L227" s="11">
        <f t="shared" si="29"/>
        <v>25225.855625</v>
      </c>
      <c r="M227" s="10">
        <f t="shared" si="30"/>
        <v>261520.74946004321</v>
      </c>
      <c r="N227" s="10">
        <f t="shared" si="35"/>
        <v>7.8474576271186445</v>
      </c>
      <c r="O227" s="10">
        <f t="shared" si="31"/>
        <v>9.6458333333333321</v>
      </c>
      <c r="P227" s="10">
        <f t="shared" si="36"/>
        <v>9.8333333333333339</v>
      </c>
      <c r="Q227" s="10">
        <f t="shared" si="36"/>
        <v>81.355932203389827</v>
      </c>
      <c r="R227" s="10">
        <f t="shared" si="32"/>
        <v>800</v>
      </c>
      <c r="S227" s="10">
        <f t="shared" si="33"/>
        <v>20180684.5</v>
      </c>
    </row>
    <row r="228" spans="1:19" ht="24.95" customHeight="1" x14ac:dyDescent="0.2">
      <c r="A228" s="1">
        <v>221</v>
      </c>
      <c r="B228" s="4">
        <v>248</v>
      </c>
      <c r="C228" s="5" t="s">
        <v>490</v>
      </c>
      <c r="D228" s="6" t="s">
        <v>491</v>
      </c>
      <c r="E228" s="7" t="s">
        <v>130</v>
      </c>
      <c r="F228" s="8">
        <v>120580684</v>
      </c>
      <c r="G228" s="9">
        <v>5</v>
      </c>
      <c r="H228" s="9">
        <v>45</v>
      </c>
      <c r="I228" s="9">
        <v>4060</v>
      </c>
      <c r="J228" s="11">
        <v>500</v>
      </c>
      <c r="K228" s="11">
        <f t="shared" si="34"/>
        <v>2679570.7555555557</v>
      </c>
      <c r="L228" s="11">
        <f t="shared" si="29"/>
        <v>29699.675862068965</v>
      </c>
      <c r="M228" s="10">
        <f t="shared" si="30"/>
        <v>241161.36799999999</v>
      </c>
      <c r="N228" s="10">
        <f t="shared" si="35"/>
        <v>11.111111111111111</v>
      </c>
      <c r="O228" s="10">
        <f t="shared" si="31"/>
        <v>12.315270935960591</v>
      </c>
      <c r="P228" s="10">
        <f t="shared" si="36"/>
        <v>9</v>
      </c>
      <c r="Q228" s="10">
        <f t="shared" si="36"/>
        <v>90.222222222222229</v>
      </c>
      <c r="R228" s="10">
        <f t="shared" si="32"/>
        <v>812</v>
      </c>
      <c r="S228" s="10">
        <f t="shared" si="33"/>
        <v>24116136.800000001</v>
      </c>
    </row>
    <row r="229" spans="1:19" ht="24.95" customHeight="1" x14ac:dyDescent="0.2">
      <c r="A229" s="1">
        <v>222</v>
      </c>
      <c r="B229" s="4">
        <v>215</v>
      </c>
      <c r="C229" s="5" t="s">
        <v>492</v>
      </c>
      <c r="D229" s="6" t="s">
        <v>493</v>
      </c>
      <c r="E229" s="7" t="s">
        <v>21</v>
      </c>
      <c r="F229" s="8">
        <v>119907000</v>
      </c>
      <c r="G229" s="9">
        <v>6</v>
      </c>
      <c r="H229" s="9">
        <v>44</v>
      </c>
      <c r="I229" s="9">
        <v>4915</v>
      </c>
      <c r="J229" s="11">
        <v>366</v>
      </c>
      <c r="K229" s="11">
        <f t="shared" si="34"/>
        <v>2725159.0909090908</v>
      </c>
      <c r="L229" s="11">
        <f t="shared" si="29"/>
        <v>24396.134282807732</v>
      </c>
      <c r="M229" s="10">
        <f t="shared" si="30"/>
        <v>327614.75409836066</v>
      </c>
      <c r="N229" s="10">
        <f t="shared" si="35"/>
        <v>8.3181818181818183</v>
      </c>
      <c r="O229" s="10">
        <f t="shared" si="31"/>
        <v>7.4465920651068167</v>
      </c>
      <c r="P229" s="10">
        <f t="shared" si="36"/>
        <v>7.333333333333333</v>
      </c>
      <c r="Q229" s="10">
        <f t="shared" si="36"/>
        <v>111.70454545454545</v>
      </c>
      <c r="R229" s="10">
        <f t="shared" si="32"/>
        <v>819.16666666666663</v>
      </c>
      <c r="S229" s="10">
        <f t="shared" si="33"/>
        <v>19984500</v>
      </c>
    </row>
    <row r="230" spans="1:19" ht="24.95" customHeight="1" x14ac:dyDescent="0.2">
      <c r="A230" s="1">
        <v>223</v>
      </c>
      <c r="B230" s="4">
        <v>211</v>
      </c>
      <c r="C230" s="5" t="s">
        <v>494</v>
      </c>
      <c r="D230" s="6" t="s">
        <v>495</v>
      </c>
      <c r="E230" s="7" t="s">
        <v>101</v>
      </c>
      <c r="F230" s="8">
        <v>119067408</v>
      </c>
      <c r="G230" s="9">
        <v>7</v>
      </c>
      <c r="H230" s="9">
        <v>64</v>
      </c>
      <c r="I230" s="9">
        <v>4750</v>
      </c>
      <c r="J230" s="11">
        <v>349</v>
      </c>
      <c r="K230" s="11">
        <f t="shared" si="34"/>
        <v>1860428.25</v>
      </c>
      <c r="L230" s="11">
        <f t="shared" si="29"/>
        <v>25066.822736842107</v>
      </c>
      <c r="M230" s="10">
        <f t="shared" si="30"/>
        <v>341167.35816618911</v>
      </c>
      <c r="N230" s="10">
        <f t="shared" si="35"/>
        <v>5.453125</v>
      </c>
      <c r="O230" s="10">
        <f t="shared" si="31"/>
        <v>7.3473684210526313</v>
      </c>
      <c r="P230" s="10">
        <f t="shared" si="36"/>
        <v>9.1428571428571423</v>
      </c>
      <c r="Q230" s="10">
        <f t="shared" si="36"/>
        <v>74.21875</v>
      </c>
      <c r="R230" s="10">
        <f t="shared" si="32"/>
        <v>678.57142857142856</v>
      </c>
      <c r="S230" s="10">
        <f t="shared" si="33"/>
        <v>17009629.714285713</v>
      </c>
    </row>
    <row r="231" spans="1:19" ht="24.95" customHeight="1" x14ac:dyDescent="0.2">
      <c r="A231" s="1">
        <v>224</v>
      </c>
      <c r="B231" s="4">
        <v>233</v>
      </c>
      <c r="C231" s="5" t="s">
        <v>496</v>
      </c>
      <c r="D231" s="6" t="s">
        <v>497</v>
      </c>
      <c r="E231" s="7" t="s">
        <v>176</v>
      </c>
      <c r="F231" s="8">
        <v>118468972</v>
      </c>
      <c r="G231" s="9">
        <v>5</v>
      </c>
      <c r="H231" s="9">
        <v>36</v>
      </c>
      <c r="I231" s="9">
        <v>6000</v>
      </c>
      <c r="J231" s="11">
        <v>132</v>
      </c>
      <c r="K231" s="11">
        <f t="shared" si="34"/>
        <v>3290804.777777778</v>
      </c>
      <c r="L231" s="11">
        <f t="shared" si="29"/>
        <v>19744.828666666668</v>
      </c>
      <c r="M231" s="10">
        <f t="shared" si="30"/>
        <v>897492.21212121216</v>
      </c>
      <c r="N231" s="10">
        <f t="shared" si="35"/>
        <v>3.6666666666666665</v>
      </c>
      <c r="O231" s="10">
        <f t="shared" si="31"/>
        <v>2.1999999999999997</v>
      </c>
      <c r="P231" s="10">
        <f t="shared" si="36"/>
        <v>7.2</v>
      </c>
      <c r="Q231" s="10">
        <f t="shared" si="36"/>
        <v>166.66666666666666</v>
      </c>
      <c r="R231" s="10">
        <f t="shared" si="32"/>
        <v>1200</v>
      </c>
      <c r="S231" s="10">
        <f t="shared" si="33"/>
        <v>23693794.399999999</v>
      </c>
    </row>
    <row r="232" spans="1:19" ht="24.95" customHeight="1" x14ac:dyDescent="0.2">
      <c r="A232" s="1">
        <v>225</v>
      </c>
      <c r="B232" s="4">
        <v>231</v>
      </c>
      <c r="C232" s="5" t="s">
        <v>498</v>
      </c>
      <c r="D232" s="6" t="s">
        <v>499</v>
      </c>
      <c r="E232" s="7" t="s">
        <v>145</v>
      </c>
      <c r="F232" s="8">
        <v>118429100</v>
      </c>
      <c r="G232" s="9">
        <v>2</v>
      </c>
      <c r="H232" s="9">
        <v>7</v>
      </c>
      <c r="I232" s="9">
        <v>1600</v>
      </c>
      <c r="J232" s="11">
        <v>212</v>
      </c>
      <c r="K232" s="11">
        <f t="shared" si="34"/>
        <v>16918442.857142858</v>
      </c>
      <c r="L232" s="11">
        <f t="shared" si="29"/>
        <v>74018.1875</v>
      </c>
      <c r="M232" s="10">
        <f t="shared" si="30"/>
        <v>558627.83018867928</v>
      </c>
      <c r="N232" s="10">
        <f t="shared" si="35"/>
        <v>30.285714285714285</v>
      </c>
      <c r="O232" s="10">
        <f t="shared" si="31"/>
        <v>13.25</v>
      </c>
      <c r="P232" s="10">
        <f t="shared" si="36"/>
        <v>3.5</v>
      </c>
      <c r="Q232" s="10">
        <f t="shared" si="36"/>
        <v>228.57142857142858</v>
      </c>
      <c r="R232" s="10">
        <f t="shared" si="32"/>
        <v>800</v>
      </c>
      <c r="S232" s="10">
        <f t="shared" si="33"/>
        <v>59214550</v>
      </c>
    </row>
    <row r="233" spans="1:19" ht="24.95" customHeight="1" x14ac:dyDescent="0.2">
      <c r="A233" s="1">
        <v>226</v>
      </c>
      <c r="B233" s="4">
        <v>216</v>
      </c>
      <c r="C233" s="5" t="s">
        <v>500</v>
      </c>
      <c r="D233" s="6" t="s">
        <v>501</v>
      </c>
      <c r="E233" s="7" t="s">
        <v>44</v>
      </c>
      <c r="F233" s="8">
        <v>115000000</v>
      </c>
      <c r="G233" s="9">
        <v>4</v>
      </c>
      <c r="H233" s="9">
        <v>40</v>
      </c>
      <c r="I233" s="9">
        <v>2900</v>
      </c>
      <c r="J233" s="11">
        <v>370</v>
      </c>
      <c r="K233" s="11">
        <f t="shared" si="34"/>
        <v>2875000</v>
      </c>
      <c r="L233" s="11">
        <f t="shared" si="29"/>
        <v>39655.172413793101</v>
      </c>
      <c r="M233" s="10">
        <f t="shared" si="30"/>
        <v>310810.81081081083</v>
      </c>
      <c r="N233" s="10">
        <f t="shared" si="35"/>
        <v>9.25</v>
      </c>
      <c r="O233" s="10">
        <f t="shared" si="31"/>
        <v>12.758620689655173</v>
      </c>
      <c r="P233" s="10">
        <f t="shared" si="36"/>
        <v>10</v>
      </c>
      <c r="Q233" s="10">
        <f t="shared" si="36"/>
        <v>72.5</v>
      </c>
      <c r="R233" s="10">
        <f t="shared" si="32"/>
        <v>725</v>
      </c>
      <c r="S233" s="10">
        <f t="shared" si="33"/>
        <v>28750000</v>
      </c>
    </row>
    <row r="234" spans="1:19" ht="24.95" customHeight="1" x14ac:dyDescent="0.2">
      <c r="A234" s="1">
        <v>227</v>
      </c>
      <c r="B234" s="4">
        <v>208</v>
      </c>
      <c r="C234" s="5" t="s">
        <v>502</v>
      </c>
      <c r="D234" s="6" t="s">
        <v>503</v>
      </c>
      <c r="E234" s="7" t="s">
        <v>61</v>
      </c>
      <c r="F234" s="8">
        <v>112028117</v>
      </c>
      <c r="G234" s="9">
        <v>1</v>
      </c>
      <c r="H234" s="9">
        <v>24</v>
      </c>
      <c r="I234" s="9">
        <v>3000</v>
      </c>
      <c r="J234" s="11">
        <v>230</v>
      </c>
      <c r="K234" s="11">
        <f t="shared" si="34"/>
        <v>4667838.208333333</v>
      </c>
      <c r="L234" s="11">
        <f t="shared" si="29"/>
        <v>37342.705666666669</v>
      </c>
      <c r="M234" s="10">
        <f t="shared" si="30"/>
        <v>487078.76956521737</v>
      </c>
      <c r="N234" s="10">
        <f t="shared" si="35"/>
        <v>9.5833333333333339</v>
      </c>
      <c r="O234" s="10">
        <f t="shared" si="31"/>
        <v>7.6666666666666661</v>
      </c>
      <c r="P234" s="10">
        <f t="shared" si="36"/>
        <v>24</v>
      </c>
      <c r="Q234" s="10">
        <f t="shared" si="36"/>
        <v>125</v>
      </c>
      <c r="R234" s="10">
        <f t="shared" si="32"/>
        <v>3000</v>
      </c>
      <c r="S234" s="10">
        <f t="shared" si="33"/>
        <v>112028117</v>
      </c>
    </row>
    <row r="235" spans="1:19" ht="24.95" customHeight="1" x14ac:dyDescent="0.2">
      <c r="A235" s="1">
        <v>228</v>
      </c>
      <c r="B235" s="4">
        <v>224</v>
      </c>
      <c r="C235" s="5" t="s">
        <v>504</v>
      </c>
      <c r="D235" s="6" t="s">
        <v>505</v>
      </c>
      <c r="E235" s="7" t="s">
        <v>44</v>
      </c>
      <c r="F235" s="8">
        <v>111809381</v>
      </c>
      <c r="G235" s="9">
        <v>1</v>
      </c>
      <c r="H235" s="9">
        <v>33</v>
      </c>
      <c r="I235" s="9">
        <v>2800</v>
      </c>
      <c r="J235" s="11">
        <v>330</v>
      </c>
      <c r="K235" s="11">
        <f t="shared" si="34"/>
        <v>3388163.0606060605</v>
      </c>
      <c r="L235" s="11">
        <f t="shared" si="29"/>
        <v>39931.921785714287</v>
      </c>
      <c r="M235" s="10">
        <f t="shared" si="30"/>
        <v>338816.30606060603</v>
      </c>
      <c r="N235" s="10">
        <f t="shared" si="35"/>
        <v>10</v>
      </c>
      <c r="O235" s="10">
        <f t="shared" si="31"/>
        <v>11.785714285714285</v>
      </c>
      <c r="P235" s="10">
        <f t="shared" si="36"/>
        <v>33</v>
      </c>
      <c r="Q235" s="10">
        <f t="shared" si="36"/>
        <v>84.848484848484844</v>
      </c>
      <c r="R235" s="10">
        <f t="shared" si="32"/>
        <v>2800</v>
      </c>
      <c r="S235" s="10">
        <f t="shared" si="33"/>
        <v>111809381</v>
      </c>
    </row>
    <row r="236" spans="1:19" ht="24.95" customHeight="1" x14ac:dyDescent="0.2">
      <c r="A236" s="1">
        <v>229</v>
      </c>
      <c r="B236" s="4">
        <v>225</v>
      </c>
      <c r="C236" s="5" t="s">
        <v>506</v>
      </c>
      <c r="D236" s="6" t="s">
        <v>507</v>
      </c>
      <c r="E236" s="7" t="s">
        <v>21</v>
      </c>
      <c r="F236" s="8">
        <v>110372677</v>
      </c>
      <c r="G236" s="9">
        <v>6</v>
      </c>
      <c r="H236" s="9">
        <v>37</v>
      </c>
      <c r="I236" s="9">
        <v>5830</v>
      </c>
      <c r="J236" s="11">
        <v>348</v>
      </c>
      <c r="K236" s="11">
        <f t="shared" si="34"/>
        <v>2983045.3243243243</v>
      </c>
      <c r="L236" s="11">
        <f t="shared" si="29"/>
        <v>18931.848542024014</v>
      </c>
      <c r="M236" s="10">
        <f t="shared" si="30"/>
        <v>317162.86494252871</v>
      </c>
      <c r="N236" s="10">
        <f t="shared" si="35"/>
        <v>9.4054054054054053</v>
      </c>
      <c r="O236" s="10">
        <f t="shared" si="31"/>
        <v>5.9691252144082334</v>
      </c>
      <c r="P236" s="10">
        <f t="shared" si="36"/>
        <v>6.166666666666667</v>
      </c>
      <c r="Q236" s="10">
        <f t="shared" si="36"/>
        <v>157.56756756756758</v>
      </c>
      <c r="R236" s="10">
        <f t="shared" si="32"/>
        <v>971.66666666666663</v>
      </c>
      <c r="S236" s="10">
        <f t="shared" si="33"/>
        <v>18395446.166666668</v>
      </c>
    </row>
    <row r="237" spans="1:19" ht="24.95" customHeight="1" x14ac:dyDescent="0.2">
      <c r="A237" s="1">
        <v>230</v>
      </c>
      <c r="B237" s="4">
        <v>236</v>
      </c>
      <c r="C237" s="5" t="s">
        <v>508</v>
      </c>
      <c r="D237" s="6" t="s">
        <v>509</v>
      </c>
      <c r="E237" s="7" t="s">
        <v>203</v>
      </c>
      <c r="F237" s="8">
        <v>109225060</v>
      </c>
      <c r="G237" s="9">
        <v>2</v>
      </c>
      <c r="H237" s="9">
        <v>40</v>
      </c>
      <c r="I237" s="9">
        <v>4200</v>
      </c>
      <c r="J237" s="11">
        <v>280</v>
      </c>
      <c r="K237" s="11">
        <f t="shared" si="34"/>
        <v>2730626.5</v>
      </c>
      <c r="L237" s="11">
        <f t="shared" si="29"/>
        <v>26005.966666666667</v>
      </c>
      <c r="M237" s="10">
        <f t="shared" si="30"/>
        <v>390089.5</v>
      </c>
      <c r="N237" s="10">
        <f t="shared" si="35"/>
        <v>7</v>
      </c>
      <c r="O237" s="10">
        <f t="shared" si="31"/>
        <v>6.666666666666667</v>
      </c>
      <c r="P237" s="10">
        <f t="shared" si="36"/>
        <v>20</v>
      </c>
      <c r="Q237" s="10">
        <f t="shared" si="36"/>
        <v>105</v>
      </c>
      <c r="R237" s="10">
        <f t="shared" si="32"/>
        <v>2100</v>
      </c>
      <c r="S237" s="10">
        <f t="shared" si="33"/>
        <v>54612530</v>
      </c>
    </row>
    <row r="238" spans="1:19" ht="24.95" customHeight="1" x14ac:dyDescent="0.2">
      <c r="A238" s="1">
        <v>231</v>
      </c>
      <c r="B238" s="4">
        <v>219</v>
      </c>
      <c r="C238" s="5" t="s">
        <v>510</v>
      </c>
      <c r="D238" s="6" t="s">
        <v>511</v>
      </c>
      <c r="E238" s="7" t="s">
        <v>21</v>
      </c>
      <c r="F238" s="8">
        <v>108496813</v>
      </c>
      <c r="G238" s="9">
        <v>5</v>
      </c>
      <c r="H238" s="9">
        <v>59</v>
      </c>
      <c r="I238" s="9">
        <v>4150</v>
      </c>
      <c r="J238" s="11">
        <v>319</v>
      </c>
      <c r="K238" s="11">
        <f t="shared" si="34"/>
        <v>1838929.0338983051</v>
      </c>
      <c r="L238" s="11">
        <f t="shared" si="29"/>
        <v>26143.810361445783</v>
      </c>
      <c r="M238" s="10">
        <f t="shared" si="30"/>
        <v>340115.40125391848</v>
      </c>
      <c r="N238" s="10">
        <f t="shared" si="35"/>
        <v>5.406779661016949</v>
      </c>
      <c r="O238" s="10">
        <f t="shared" si="31"/>
        <v>7.6867469879518078</v>
      </c>
      <c r="P238" s="10">
        <f t="shared" si="36"/>
        <v>11.8</v>
      </c>
      <c r="Q238" s="10">
        <f t="shared" si="36"/>
        <v>70.33898305084746</v>
      </c>
      <c r="R238" s="10">
        <f t="shared" si="32"/>
        <v>830</v>
      </c>
      <c r="S238" s="10">
        <f t="shared" si="33"/>
        <v>21699362.600000001</v>
      </c>
    </row>
    <row r="239" spans="1:19" ht="24.95" customHeight="1" x14ac:dyDescent="0.2">
      <c r="A239" s="1">
        <v>232</v>
      </c>
      <c r="B239" s="4">
        <v>223</v>
      </c>
      <c r="C239" s="5" t="s">
        <v>512</v>
      </c>
      <c r="D239" s="6" t="s">
        <v>513</v>
      </c>
      <c r="E239" s="7" t="s">
        <v>39</v>
      </c>
      <c r="F239" s="8">
        <v>107293047</v>
      </c>
      <c r="G239" s="9">
        <v>5</v>
      </c>
      <c r="H239" s="9">
        <v>45</v>
      </c>
      <c r="I239" s="9">
        <v>5000</v>
      </c>
      <c r="J239" s="11">
        <v>551</v>
      </c>
      <c r="K239" s="11">
        <f t="shared" si="34"/>
        <v>2384289.9333333331</v>
      </c>
      <c r="L239" s="11">
        <f t="shared" si="29"/>
        <v>21458.609400000001</v>
      </c>
      <c r="M239" s="10">
        <f t="shared" si="30"/>
        <v>194724.22323049002</v>
      </c>
      <c r="N239" s="10">
        <f t="shared" si="35"/>
        <v>12.244444444444444</v>
      </c>
      <c r="O239" s="10">
        <f t="shared" si="31"/>
        <v>11.020000000000001</v>
      </c>
      <c r="P239" s="10">
        <f t="shared" si="36"/>
        <v>9</v>
      </c>
      <c r="Q239" s="10">
        <f t="shared" si="36"/>
        <v>111.11111111111111</v>
      </c>
      <c r="R239" s="10">
        <f t="shared" si="32"/>
        <v>1000</v>
      </c>
      <c r="S239" s="10">
        <f t="shared" si="33"/>
        <v>21458609.399999999</v>
      </c>
    </row>
    <row r="240" spans="1:19" s="21" customFormat="1" ht="24.95" customHeight="1" x14ac:dyDescent="0.2">
      <c r="A240" s="1">
        <v>233</v>
      </c>
      <c r="B240" s="4">
        <v>234</v>
      </c>
      <c r="C240" s="4" t="s">
        <v>514</v>
      </c>
      <c r="D240" s="17" t="s">
        <v>515</v>
      </c>
      <c r="E240" s="18" t="s">
        <v>44</v>
      </c>
      <c r="F240" s="19">
        <v>105454559</v>
      </c>
      <c r="G240" s="20">
        <v>2</v>
      </c>
      <c r="H240" s="20">
        <v>25</v>
      </c>
      <c r="I240" s="20">
        <v>4600</v>
      </c>
      <c r="J240" s="11">
        <v>202</v>
      </c>
      <c r="K240" s="11">
        <f t="shared" si="34"/>
        <v>4218182.3600000003</v>
      </c>
      <c r="L240" s="11">
        <f t="shared" si="29"/>
        <v>22924.904130434781</v>
      </c>
      <c r="M240" s="10">
        <f t="shared" si="30"/>
        <v>522052.27227722772</v>
      </c>
      <c r="N240" s="10">
        <f t="shared" si="35"/>
        <v>8.08</v>
      </c>
      <c r="O240" s="10">
        <f t="shared" si="31"/>
        <v>4.3913043478260869</v>
      </c>
      <c r="P240" s="10">
        <f t="shared" si="36"/>
        <v>12.5</v>
      </c>
      <c r="Q240" s="10">
        <f t="shared" si="36"/>
        <v>184</v>
      </c>
      <c r="R240" s="10">
        <f t="shared" si="32"/>
        <v>2300</v>
      </c>
      <c r="S240" s="10">
        <f t="shared" si="33"/>
        <v>52727279.5</v>
      </c>
    </row>
    <row r="241" spans="1:19" ht="24.95" customHeight="1" x14ac:dyDescent="0.2">
      <c r="A241" s="1">
        <v>234</v>
      </c>
      <c r="B241" s="4">
        <v>252</v>
      </c>
      <c r="C241" s="5" t="s">
        <v>516</v>
      </c>
      <c r="D241" s="6" t="s">
        <v>517</v>
      </c>
      <c r="E241" s="7" t="s">
        <v>130</v>
      </c>
      <c r="F241" s="8">
        <v>103351416</v>
      </c>
      <c r="G241" s="9">
        <v>5</v>
      </c>
      <c r="H241" s="9">
        <v>64</v>
      </c>
      <c r="I241" s="9">
        <v>9700</v>
      </c>
      <c r="J241" s="11">
        <v>388</v>
      </c>
      <c r="K241" s="11">
        <f t="shared" si="34"/>
        <v>1614865.875</v>
      </c>
      <c r="L241" s="11">
        <f t="shared" si="29"/>
        <v>10654.785154639176</v>
      </c>
      <c r="M241" s="10">
        <f t="shared" si="30"/>
        <v>266369.62886597938</v>
      </c>
      <c r="N241" s="10">
        <f t="shared" si="35"/>
        <v>6.0625</v>
      </c>
      <c r="O241" s="10">
        <f t="shared" si="31"/>
        <v>4</v>
      </c>
      <c r="P241" s="10">
        <f t="shared" si="36"/>
        <v>12.8</v>
      </c>
      <c r="Q241" s="10">
        <f t="shared" si="36"/>
        <v>151.5625</v>
      </c>
      <c r="R241" s="10">
        <f t="shared" si="32"/>
        <v>1940</v>
      </c>
      <c r="S241" s="10">
        <f t="shared" si="33"/>
        <v>20670283.199999999</v>
      </c>
    </row>
    <row r="242" spans="1:19" ht="24.95" customHeight="1" x14ac:dyDescent="0.2">
      <c r="A242" s="1">
        <v>235</v>
      </c>
      <c r="B242" s="4">
        <v>249</v>
      </c>
      <c r="C242" s="5" t="s">
        <v>518</v>
      </c>
      <c r="D242" s="6" t="s">
        <v>519</v>
      </c>
      <c r="E242" s="7" t="s">
        <v>44</v>
      </c>
      <c r="F242" s="8">
        <v>103308378</v>
      </c>
      <c r="G242" s="9">
        <v>10</v>
      </c>
      <c r="H242" s="9">
        <v>58</v>
      </c>
      <c r="I242" s="9">
        <v>7041</v>
      </c>
      <c r="J242" s="11">
        <v>275</v>
      </c>
      <c r="K242" s="11">
        <f t="shared" si="34"/>
        <v>1781178.9310344828</v>
      </c>
      <c r="L242" s="11">
        <f t="shared" si="29"/>
        <v>14672.401363442692</v>
      </c>
      <c r="M242" s="10">
        <f t="shared" si="30"/>
        <v>375666.8290909091</v>
      </c>
      <c r="N242" s="10">
        <f t="shared" si="35"/>
        <v>4.7413793103448274</v>
      </c>
      <c r="O242" s="10">
        <f t="shared" si="31"/>
        <v>3.905695213748047</v>
      </c>
      <c r="P242" s="10">
        <f t="shared" si="36"/>
        <v>5.8</v>
      </c>
      <c r="Q242" s="10">
        <f t="shared" si="36"/>
        <v>121.39655172413794</v>
      </c>
      <c r="R242" s="10">
        <f t="shared" si="32"/>
        <v>704.1</v>
      </c>
      <c r="S242" s="10">
        <f t="shared" si="33"/>
        <v>10330837.800000001</v>
      </c>
    </row>
    <row r="243" spans="1:19" ht="24.95" customHeight="1" x14ac:dyDescent="0.2">
      <c r="A243" s="1">
        <v>236</v>
      </c>
      <c r="B243" s="4">
        <v>245</v>
      </c>
      <c r="C243" s="5" t="s">
        <v>520</v>
      </c>
      <c r="D243" s="6" t="s">
        <v>521</v>
      </c>
      <c r="E243" s="7" t="s">
        <v>21</v>
      </c>
      <c r="F243" s="8">
        <v>102485272</v>
      </c>
      <c r="G243" s="9">
        <v>3</v>
      </c>
      <c r="H243" s="9">
        <v>36</v>
      </c>
      <c r="I243" s="9">
        <v>4900</v>
      </c>
      <c r="J243" s="11">
        <v>320</v>
      </c>
      <c r="K243" s="11">
        <f t="shared" si="34"/>
        <v>2846813.111111111</v>
      </c>
      <c r="L243" s="11">
        <f t="shared" si="29"/>
        <v>20915.361632653061</v>
      </c>
      <c r="M243" s="10">
        <f t="shared" si="30"/>
        <v>320266.47499999998</v>
      </c>
      <c r="N243" s="10">
        <f t="shared" si="35"/>
        <v>8.8888888888888893</v>
      </c>
      <c r="O243" s="10">
        <f t="shared" si="31"/>
        <v>6.5306122448979593</v>
      </c>
      <c r="P243" s="10">
        <f t="shared" si="36"/>
        <v>12</v>
      </c>
      <c r="Q243" s="10">
        <f t="shared" si="36"/>
        <v>136.11111111111111</v>
      </c>
      <c r="R243" s="10">
        <f t="shared" si="32"/>
        <v>1633.3333333333333</v>
      </c>
      <c r="S243" s="10">
        <f t="shared" si="33"/>
        <v>34161757.333333336</v>
      </c>
    </row>
    <row r="244" spans="1:19" ht="24.95" customHeight="1" x14ac:dyDescent="0.2">
      <c r="A244" s="1">
        <v>237</v>
      </c>
      <c r="B244" s="4">
        <v>266</v>
      </c>
      <c r="C244" s="5" t="s">
        <v>522</v>
      </c>
      <c r="D244" s="6" t="s">
        <v>523</v>
      </c>
      <c r="E244" s="7" t="s">
        <v>312</v>
      </c>
      <c r="F244" s="8">
        <v>101705850</v>
      </c>
      <c r="G244" s="9">
        <v>6</v>
      </c>
      <c r="H244" s="9">
        <v>39</v>
      </c>
      <c r="I244" s="9">
        <v>4045</v>
      </c>
      <c r="J244" s="11">
        <v>290</v>
      </c>
      <c r="K244" s="11">
        <f t="shared" si="34"/>
        <v>2607842.3076923075</v>
      </c>
      <c r="L244" s="11">
        <f t="shared" si="29"/>
        <v>25143.597033374535</v>
      </c>
      <c r="M244" s="10">
        <f t="shared" si="30"/>
        <v>350709.8275862069</v>
      </c>
      <c r="N244" s="10">
        <f t="shared" si="35"/>
        <v>7.4358974358974361</v>
      </c>
      <c r="O244" s="10">
        <f t="shared" si="31"/>
        <v>7.1693448702101357</v>
      </c>
      <c r="P244" s="10">
        <f t="shared" si="36"/>
        <v>6.5</v>
      </c>
      <c r="Q244" s="10">
        <f t="shared" si="36"/>
        <v>103.71794871794872</v>
      </c>
      <c r="R244" s="10">
        <f t="shared" si="32"/>
        <v>674.16666666666663</v>
      </c>
      <c r="S244" s="10">
        <f t="shared" si="33"/>
        <v>16950975</v>
      </c>
    </row>
    <row r="245" spans="1:19" ht="24.95" customHeight="1" x14ac:dyDescent="0.2">
      <c r="A245" s="1">
        <v>238</v>
      </c>
      <c r="B245" s="4">
        <v>214</v>
      </c>
      <c r="C245" s="5" t="s">
        <v>524</v>
      </c>
      <c r="D245" s="6" t="s">
        <v>525</v>
      </c>
      <c r="E245" s="7" t="s">
        <v>39</v>
      </c>
      <c r="F245" s="8">
        <v>100836005</v>
      </c>
      <c r="G245" s="9">
        <v>10</v>
      </c>
      <c r="H245" s="9">
        <v>70</v>
      </c>
      <c r="I245" s="9">
        <v>8230</v>
      </c>
      <c r="J245" s="11">
        <v>405</v>
      </c>
      <c r="K245" s="11">
        <f t="shared" si="34"/>
        <v>1440514.357142857</v>
      </c>
      <c r="L245" s="11">
        <f t="shared" si="29"/>
        <v>12252.248481166464</v>
      </c>
      <c r="M245" s="10">
        <f t="shared" si="30"/>
        <v>248977.7901234568</v>
      </c>
      <c r="N245" s="10">
        <f t="shared" si="35"/>
        <v>5.7857142857142856</v>
      </c>
      <c r="O245" s="10">
        <f t="shared" si="31"/>
        <v>4.9210206561360872</v>
      </c>
      <c r="P245" s="10">
        <f t="shared" si="36"/>
        <v>7</v>
      </c>
      <c r="Q245" s="10">
        <f t="shared" si="36"/>
        <v>117.57142857142857</v>
      </c>
      <c r="R245" s="10">
        <f t="shared" si="32"/>
        <v>823</v>
      </c>
      <c r="S245" s="10">
        <f t="shared" si="33"/>
        <v>10083600.5</v>
      </c>
    </row>
    <row r="246" spans="1:19" ht="24.95" customHeight="1" x14ac:dyDescent="0.2">
      <c r="A246" s="1">
        <v>239</v>
      </c>
      <c r="B246" s="4">
        <v>229</v>
      </c>
      <c r="C246" s="5" t="s">
        <v>526</v>
      </c>
      <c r="D246" s="6" t="s">
        <v>527</v>
      </c>
      <c r="E246" s="7" t="s">
        <v>44</v>
      </c>
      <c r="F246" s="8">
        <v>100450302</v>
      </c>
      <c r="G246" s="9">
        <v>5</v>
      </c>
      <c r="H246" s="9">
        <v>43</v>
      </c>
      <c r="I246" s="9">
        <v>5800</v>
      </c>
      <c r="J246" s="11">
        <v>330</v>
      </c>
      <c r="K246" s="11">
        <f t="shared" si="34"/>
        <v>2336053.5348837208</v>
      </c>
      <c r="L246" s="11">
        <f t="shared" si="29"/>
        <v>17319.017586206897</v>
      </c>
      <c r="M246" s="10">
        <f t="shared" si="30"/>
        <v>304394.85454545455</v>
      </c>
      <c r="N246" s="10">
        <f t="shared" si="35"/>
        <v>7.6744186046511631</v>
      </c>
      <c r="O246" s="10">
        <f t="shared" si="31"/>
        <v>5.6896551724137936</v>
      </c>
      <c r="P246" s="10">
        <f t="shared" si="36"/>
        <v>8.6</v>
      </c>
      <c r="Q246" s="10">
        <f t="shared" si="36"/>
        <v>134.88372093023256</v>
      </c>
      <c r="R246" s="10">
        <f t="shared" si="32"/>
        <v>1160</v>
      </c>
      <c r="S246" s="10">
        <f t="shared" si="33"/>
        <v>20090060.399999999</v>
      </c>
    </row>
    <row r="247" spans="1:19" ht="24.95" customHeight="1" x14ac:dyDescent="0.2">
      <c r="A247" s="1">
        <v>240</v>
      </c>
      <c r="B247" s="4">
        <v>221</v>
      </c>
      <c r="C247" s="5" t="s">
        <v>528</v>
      </c>
      <c r="D247" s="6" t="s">
        <v>529</v>
      </c>
      <c r="E247" s="7" t="s">
        <v>44</v>
      </c>
      <c r="F247" s="8">
        <v>100302225</v>
      </c>
      <c r="G247" s="9">
        <v>2</v>
      </c>
      <c r="H247" s="9">
        <v>14</v>
      </c>
      <c r="I247" s="9">
        <v>1456</v>
      </c>
      <c r="J247" s="11">
        <v>210</v>
      </c>
      <c r="K247" s="11">
        <f t="shared" si="34"/>
        <v>7164444.6428571427</v>
      </c>
      <c r="L247" s="11">
        <f t="shared" si="29"/>
        <v>68888.890796703301</v>
      </c>
      <c r="M247" s="10">
        <f t="shared" si="30"/>
        <v>477629.64285714284</v>
      </c>
      <c r="N247" s="10">
        <f t="shared" si="35"/>
        <v>15</v>
      </c>
      <c r="O247" s="10">
        <f t="shared" si="31"/>
        <v>14.423076923076922</v>
      </c>
      <c r="P247" s="10">
        <f t="shared" si="36"/>
        <v>7</v>
      </c>
      <c r="Q247" s="10">
        <f t="shared" si="36"/>
        <v>104</v>
      </c>
      <c r="R247" s="10">
        <f t="shared" si="32"/>
        <v>728</v>
      </c>
      <c r="S247" s="10">
        <f t="shared" si="33"/>
        <v>50151112.5</v>
      </c>
    </row>
    <row r="248" spans="1:19" ht="24.95" customHeight="1" x14ac:dyDescent="0.2">
      <c r="A248" s="1">
        <v>241</v>
      </c>
      <c r="B248" s="4">
        <v>414</v>
      </c>
      <c r="C248" s="5" t="s">
        <v>530</v>
      </c>
      <c r="D248" s="6" t="s">
        <v>531</v>
      </c>
      <c r="E248" s="7" t="s">
        <v>130</v>
      </c>
      <c r="F248" s="8">
        <v>100000000</v>
      </c>
      <c r="G248" s="9">
        <v>3</v>
      </c>
      <c r="H248" s="9">
        <v>30</v>
      </c>
      <c r="I248" s="9">
        <v>2700</v>
      </c>
      <c r="J248" s="11">
        <v>320</v>
      </c>
      <c r="K248" s="11">
        <f t="shared" si="34"/>
        <v>3333333.3333333335</v>
      </c>
      <c r="L248" s="11">
        <f t="shared" si="29"/>
        <v>37037.037037037036</v>
      </c>
      <c r="M248" s="10">
        <f t="shared" si="30"/>
        <v>312500</v>
      </c>
      <c r="N248" s="10">
        <f t="shared" si="35"/>
        <v>10.666666666666666</v>
      </c>
      <c r="O248" s="10">
        <f t="shared" si="31"/>
        <v>11.851851851851853</v>
      </c>
      <c r="P248" s="10">
        <f t="shared" si="36"/>
        <v>10</v>
      </c>
      <c r="Q248" s="10">
        <f t="shared" si="36"/>
        <v>90</v>
      </c>
      <c r="R248" s="10">
        <f t="shared" si="32"/>
        <v>900</v>
      </c>
      <c r="S248" s="10">
        <f t="shared" si="33"/>
        <v>33333333.333333332</v>
      </c>
    </row>
    <row r="249" spans="1:19" ht="24.95" customHeight="1" x14ac:dyDescent="0.2">
      <c r="A249" s="1">
        <v>242</v>
      </c>
      <c r="B249" s="4">
        <v>244</v>
      </c>
      <c r="C249" s="5" t="s">
        <v>532</v>
      </c>
      <c r="D249" s="6" t="s">
        <v>533</v>
      </c>
      <c r="E249" s="7" t="s">
        <v>44</v>
      </c>
      <c r="F249" s="8">
        <v>98961198</v>
      </c>
      <c r="G249" s="9">
        <v>9</v>
      </c>
      <c r="H249" s="9">
        <v>44</v>
      </c>
      <c r="I249" s="9">
        <v>4434</v>
      </c>
      <c r="J249" s="11">
        <v>392</v>
      </c>
      <c r="K249" s="11">
        <f t="shared" si="34"/>
        <v>2249118.1363636362</v>
      </c>
      <c r="L249" s="11">
        <f t="shared" si="29"/>
        <v>22318.71853856563</v>
      </c>
      <c r="M249" s="10">
        <f t="shared" si="30"/>
        <v>252452.03571428571</v>
      </c>
      <c r="N249" s="10">
        <f t="shared" si="35"/>
        <v>8.9090909090909083</v>
      </c>
      <c r="O249" s="10">
        <f t="shared" si="31"/>
        <v>8.8407758231844831</v>
      </c>
      <c r="P249" s="10">
        <f t="shared" si="36"/>
        <v>4.8888888888888893</v>
      </c>
      <c r="Q249" s="10">
        <f t="shared" si="36"/>
        <v>100.77272727272727</v>
      </c>
      <c r="R249" s="10">
        <f t="shared" si="32"/>
        <v>492.66666666666669</v>
      </c>
      <c r="S249" s="10">
        <f t="shared" si="33"/>
        <v>10995688.666666666</v>
      </c>
    </row>
    <row r="250" spans="1:19" ht="24.95" customHeight="1" x14ac:dyDescent="0.2">
      <c r="A250" s="1">
        <v>243</v>
      </c>
      <c r="B250" s="4">
        <v>250</v>
      </c>
      <c r="C250" s="5" t="s">
        <v>534</v>
      </c>
      <c r="D250" s="6" t="s">
        <v>535</v>
      </c>
      <c r="E250" s="7" t="s">
        <v>44</v>
      </c>
      <c r="F250" s="8">
        <v>97155470</v>
      </c>
      <c r="G250" s="9">
        <v>5</v>
      </c>
      <c r="H250" s="9">
        <v>40</v>
      </c>
      <c r="I250" s="9">
        <v>3250</v>
      </c>
      <c r="J250" s="11">
        <v>295</v>
      </c>
      <c r="K250" s="11">
        <f t="shared" si="34"/>
        <v>2428886.75</v>
      </c>
      <c r="L250" s="11">
        <f t="shared" si="29"/>
        <v>29893.990769230768</v>
      </c>
      <c r="M250" s="10">
        <f t="shared" si="30"/>
        <v>329340.57627118647</v>
      </c>
      <c r="N250" s="10">
        <f t="shared" si="35"/>
        <v>7.375</v>
      </c>
      <c r="O250" s="10">
        <f t="shared" si="31"/>
        <v>9.0769230769230766</v>
      </c>
      <c r="P250" s="10">
        <f t="shared" si="36"/>
        <v>8</v>
      </c>
      <c r="Q250" s="10">
        <f t="shared" si="36"/>
        <v>81.25</v>
      </c>
      <c r="R250" s="10">
        <f t="shared" si="32"/>
        <v>650</v>
      </c>
      <c r="S250" s="10">
        <f t="shared" si="33"/>
        <v>19431094</v>
      </c>
    </row>
    <row r="251" spans="1:19" s="28" customFormat="1" ht="24.95" customHeight="1" x14ac:dyDescent="0.2">
      <c r="A251" s="1">
        <v>244</v>
      </c>
      <c r="B251" s="4">
        <v>190</v>
      </c>
      <c r="C251" s="22" t="s">
        <v>536</v>
      </c>
      <c r="D251" s="23" t="s">
        <v>537</v>
      </c>
      <c r="E251" s="24" t="s">
        <v>312</v>
      </c>
      <c r="F251" s="25">
        <v>96000000</v>
      </c>
      <c r="G251" s="26">
        <v>5</v>
      </c>
      <c r="H251" s="26">
        <v>52</v>
      </c>
      <c r="I251" s="26">
        <v>6000</v>
      </c>
      <c r="J251" s="27">
        <v>450</v>
      </c>
      <c r="K251" s="11">
        <f t="shared" si="34"/>
        <v>1846153.8461538462</v>
      </c>
      <c r="L251" s="11">
        <f t="shared" si="29"/>
        <v>16000</v>
      </c>
      <c r="M251" s="10">
        <f t="shared" si="30"/>
        <v>213333.33333333334</v>
      </c>
      <c r="N251" s="10">
        <f t="shared" si="35"/>
        <v>8.6538461538461533</v>
      </c>
      <c r="O251" s="10">
        <f t="shared" si="31"/>
        <v>7.5</v>
      </c>
      <c r="P251" s="10">
        <f t="shared" si="36"/>
        <v>10.4</v>
      </c>
      <c r="Q251" s="10">
        <f t="shared" si="36"/>
        <v>115.38461538461539</v>
      </c>
      <c r="R251" s="10">
        <f t="shared" si="32"/>
        <v>1200</v>
      </c>
      <c r="S251" s="10">
        <f t="shared" si="33"/>
        <v>19200000</v>
      </c>
    </row>
    <row r="252" spans="1:19" ht="24.95" customHeight="1" x14ac:dyDescent="0.2">
      <c r="A252" s="1">
        <v>245</v>
      </c>
      <c r="B252" s="4">
        <v>253</v>
      </c>
      <c r="C252" s="5" t="s">
        <v>538</v>
      </c>
      <c r="D252" s="6" t="s">
        <v>539</v>
      </c>
      <c r="E252" s="7" t="s">
        <v>61</v>
      </c>
      <c r="F252" s="8">
        <v>95355122</v>
      </c>
      <c r="G252" s="9">
        <v>5</v>
      </c>
      <c r="H252" s="9">
        <v>52</v>
      </c>
      <c r="I252" s="9">
        <v>5100</v>
      </c>
      <c r="J252" s="11">
        <v>350</v>
      </c>
      <c r="K252" s="11">
        <f t="shared" si="34"/>
        <v>1833752.3461538462</v>
      </c>
      <c r="L252" s="11">
        <f t="shared" si="29"/>
        <v>18697.08274509804</v>
      </c>
      <c r="M252" s="10">
        <f t="shared" si="30"/>
        <v>272443.20571428572</v>
      </c>
      <c r="N252" s="10">
        <f t="shared" si="35"/>
        <v>6.7307692307692308</v>
      </c>
      <c r="O252" s="10">
        <f t="shared" si="31"/>
        <v>6.8627450980392162</v>
      </c>
      <c r="P252" s="10">
        <f t="shared" si="36"/>
        <v>10.4</v>
      </c>
      <c r="Q252" s="10">
        <f t="shared" si="36"/>
        <v>98.07692307692308</v>
      </c>
      <c r="R252" s="10">
        <f t="shared" si="32"/>
        <v>1020</v>
      </c>
      <c r="S252" s="10">
        <f t="shared" si="33"/>
        <v>19071024.399999999</v>
      </c>
    </row>
    <row r="253" spans="1:19" ht="24.95" customHeight="1" x14ac:dyDescent="0.2">
      <c r="A253" s="1">
        <v>246</v>
      </c>
      <c r="B253" s="4">
        <v>262</v>
      </c>
      <c r="C253" s="5" t="s">
        <v>540</v>
      </c>
      <c r="D253" s="6" t="s">
        <v>541</v>
      </c>
      <c r="E253" s="7" t="s">
        <v>44</v>
      </c>
      <c r="F253" s="8">
        <v>95062242</v>
      </c>
      <c r="G253" s="9">
        <v>4</v>
      </c>
      <c r="H253" s="9">
        <v>39</v>
      </c>
      <c r="I253" s="9">
        <v>3280</v>
      </c>
      <c r="J253" s="11">
        <v>278</v>
      </c>
      <c r="K253" s="11">
        <f t="shared" si="34"/>
        <v>2437493.3846153845</v>
      </c>
      <c r="L253" s="11">
        <f t="shared" si="29"/>
        <v>28982.390853658537</v>
      </c>
      <c r="M253" s="10">
        <f t="shared" si="30"/>
        <v>341950.51079136692</v>
      </c>
      <c r="N253" s="10">
        <f t="shared" si="35"/>
        <v>7.1282051282051286</v>
      </c>
      <c r="O253" s="10">
        <f t="shared" si="31"/>
        <v>8.4756097560975618</v>
      </c>
      <c r="P253" s="10">
        <f t="shared" si="36"/>
        <v>9.75</v>
      </c>
      <c r="Q253" s="10">
        <f t="shared" si="36"/>
        <v>84.102564102564102</v>
      </c>
      <c r="R253" s="10">
        <f t="shared" si="32"/>
        <v>820</v>
      </c>
      <c r="S253" s="10">
        <f t="shared" si="33"/>
        <v>23765560.5</v>
      </c>
    </row>
    <row r="254" spans="1:19" ht="24.95" customHeight="1" x14ac:dyDescent="0.2">
      <c r="A254" s="1">
        <v>247</v>
      </c>
      <c r="B254" s="4">
        <v>270</v>
      </c>
      <c r="C254" s="5" t="s">
        <v>542</v>
      </c>
      <c r="D254" s="6" t="s">
        <v>543</v>
      </c>
      <c r="E254" s="7" t="s">
        <v>44</v>
      </c>
      <c r="F254" s="8">
        <v>93811013</v>
      </c>
      <c r="G254" s="9">
        <v>10</v>
      </c>
      <c r="H254" s="9">
        <v>59</v>
      </c>
      <c r="I254" s="9">
        <v>7900</v>
      </c>
      <c r="J254" s="11">
        <v>340</v>
      </c>
      <c r="K254" s="11">
        <f t="shared" si="34"/>
        <v>1590017.1694915255</v>
      </c>
      <c r="L254" s="11">
        <f t="shared" si="29"/>
        <v>11874.811772151899</v>
      </c>
      <c r="M254" s="10">
        <f t="shared" si="30"/>
        <v>275914.74411764706</v>
      </c>
      <c r="N254" s="10">
        <f t="shared" si="35"/>
        <v>5.7627118644067794</v>
      </c>
      <c r="O254" s="10">
        <f t="shared" si="31"/>
        <v>4.3037974683544302</v>
      </c>
      <c r="P254" s="10">
        <f t="shared" si="36"/>
        <v>5.9</v>
      </c>
      <c r="Q254" s="10">
        <f t="shared" si="36"/>
        <v>133.89830508474577</v>
      </c>
      <c r="R254" s="10">
        <f t="shared" si="32"/>
        <v>790</v>
      </c>
      <c r="S254" s="10">
        <f t="shared" si="33"/>
        <v>9381101.3000000007</v>
      </c>
    </row>
    <row r="255" spans="1:19" ht="24.95" customHeight="1" x14ac:dyDescent="0.2">
      <c r="A255" s="1">
        <v>248</v>
      </c>
      <c r="B255" s="4">
        <v>240</v>
      </c>
      <c r="C255" s="5" t="s">
        <v>544</v>
      </c>
      <c r="D255" s="6" t="s">
        <v>545</v>
      </c>
      <c r="E255" s="7" t="s">
        <v>39</v>
      </c>
      <c r="F255" s="8">
        <v>93487953</v>
      </c>
      <c r="G255" s="9">
        <v>2</v>
      </c>
      <c r="H255" s="9">
        <v>38</v>
      </c>
      <c r="I255" s="9">
        <v>5200</v>
      </c>
      <c r="J255" s="11">
        <v>427</v>
      </c>
      <c r="K255" s="11">
        <f t="shared" si="34"/>
        <v>2460209.289473684</v>
      </c>
      <c r="L255" s="11">
        <f t="shared" si="29"/>
        <v>17978.452499999999</v>
      </c>
      <c r="M255" s="10">
        <f t="shared" si="30"/>
        <v>218941.34192037472</v>
      </c>
      <c r="N255" s="10">
        <f t="shared" si="35"/>
        <v>11.236842105263158</v>
      </c>
      <c r="O255" s="10">
        <f t="shared" si="31"/>
        <v>8.2115384615384617</v>
      </c>
      <c r="P255" s="10">
        <f t="shared" si="36"/>
        <v>19</v>
      </c>
      <c r="Q255" s="10">
        <f t="shared" si="36"/>
        <v>136.84210526315789</v>
      </c>
      <c r="R255" s="10">
        <f t="shared" si="32"/>
        <v>2600</v>
      </c>
      <c r="S255" s="10">
        <f t="shared" si="33"/>
        <v>46743976.5</v>
      </c>
    </row>
    <row r="256" spans="1:19" ht="24.95" customHeight="1" x14ac:dyDescent="0.2">
      <c r="A256" s="1">
        <v>249</v>
      </c>
      <c r="B256" s="4">
        <v>232</v>
      </c>
      <c r="C256" s="5" t="s">
        <v>546</v>
      </c>
      <c r="D256" s="6" t="s">
        <v>547</v>
      </c>
      <c r="E256" s="7" t="s">
        <v>44</v>
      </c>
      <c r="F256" s="8">
        <v>93024616</v>
      </c>
      <c r="G256" s="9">
        <v>12</v>
      </c>
      <c r="H256" s="9">
        <v>59</v>
      </c>
      <c r="I256" s="9">
        <v>11765</v>
      </c>
      <c r="J256" s="11">
        <v>338</v>
      </c>
      <c r="K256" s="11">
        <f t="shared" si="34"/>
        <v>1576688.4067796611</v>
      </c>
      <c r="L256" s="11">
        <f t="shared" si="29"/>
        <v>7906.8946876328091</v>
      </c>
      <c r="M256" s="10">
        <f t="shared" si="30"/>
        <v>275220.75739644968</v>
      </c>
      <c r="N256" s="10">
        <f t="shared" si="35"/>
        <v>5.7288135593220337</v>
      </c>
      <c r="O256" s="10">
        <f t="shared" si="31"/>
        <v>2.8729281767955803</v>
      </c>
      <c r="P256" s="10">
        <f t="shared" si="36"/>
        <v>4.916666666666667</v>
      </c>
      <c r="Q256" s="10">
        <f t="shared" si="36"/>
        <v>199.40677966101694</v>
      </c>
      <c r="R256" s="10">
        <f t="shared" si="32"/>
        <v>980.41666666666663</v>
      </c>
      <c r="S256" s="10">
        <f t="shared" si="33"/>
        <v>7752051.333333333</v>
      </c>
    </row>
    <row r="257" spans="1:19" ht="24.95" customHeight="1" x14ac:dyDescent="0.2">
      <c r="A257" s="1">
        <v>250</v>
      </c>
      <c r="B257" s="4" t="s">
        <v>23</v>
      </c>
      <c r="C257" s="5" t="s">
        <v>548</v>
      </c>
      <c r="D257" s="6" t="s">
        <v>549</v>
      </c>
      <c r="E257" s="7" t="s">
        <v>39</v>
      </c>
      <c r="F257" s="8">
        <v>92714507</v>
      </c>
      <c r="G257" s="9">
        <v>2</v>
      </c>
      <c r="H257" s="9">
        <v>20</v>
      </c>
      <c r="I257" s="9">
        <v>1880</v>
      </c>
      <c r="J257" s="11">
        <v>333</v>
      </c>
      <c r="K257" s="11">
        <f t="shared" si="34"/>
        <v>4635725.3499999996</v>
      </c>
      <c r="L257" s="11">
        <f t="shared" si="29"/>
        <v>49316.227127659571</v>
      </c>
      <c r="M257" s="10">
        <f t="shared" si="30"/>
        <v>278421.94294294296</v>
      </c>
      <c r="N257" s="10">
        <f t="shared" si="35"/>
        <v>16.649999999999999</v>
      </c>
      <c r="O257" s="10">
        <f t="shared" si="31"/>
        <v>17.712765957446809</v>
      </c>
      <c r="P257" s="10">
        <f t="shared" si="36"/>
        <v>10</v>
      </c>
      <c r="Q257" s="10">
        <f t="shared" si="36"/>
        <v>94</v>
      </c>
      <c r="R257" s="10">
        <f t="shared" si="32"/>
        <v>940</v>
      </c>
      <c r="S257" s="10">
        <f t="shared" si="33"/>
        <v>46357253.5</v>
      </c>
    </row>
    <row r="258" spans="1:19" ht="24.95" customHeight="1" x14ac:dyDescent="0.2">
      <c r="A258" s="1">
        <v>251</v>
      </c>
      <c r="B258" s="4">
        <v>247</v>
      </c>
      <c r="C258" s="5" t="s">
        <v>550</v>
      </c>
      <c r="D258" s="17" t="s">
        <v>551</v>
      </c>
      <c r="E258" s="7" t="s">
        <v>56</v>
      </c>
      <c r="F258" s="8">
        <v>92413703</v>
      </c>
      <c r="G258" s="9">
        <v>6</v>
      </c>
      <c r="H258" s="9">
        <v>41</v>
      </c>
      <c r="I258" s="9">
        <v>8855</v>
      </c>
      <c r="J258" s="11">
        <v>490</v>
      </c>
      <c r="K258" s="11">
        <f t="shared" si="34"/>
        <v>2253992.7560975607</v>
      </c>
      <c r="L258" s="11">
        <f t="shared" ref="L258:L321" si="38">F258/I258</f>
        <v>10436.330095990965</v>
      </c>
      <c r="M258" s="10">
        <f t="shared" ref="M258:M321" si="39">F258/J258</f>
        <v>188599.39387755102</v>
      </c>
      <c r="N258" s="10">
        <f t="shared" si="35"/>
        <v>11.951219512195122</v>
      </c>
      <c r="O258" s="10">
        <f t="shared" ref="O258:O321" si="40">(J258/I258)*100</f>
        <v>5.5335968379446641</v>
      </c>
      <c r="P258" s="10">
        <f t="shared" si="36"/>
        <v>6.833333333333333</v>
      </c>
      <c r="Q258" s="10">
        <f t="shared" si="36"/>
        <v>215.97560975609755</v>
      </c>
      <c r="R258" s="10">
        <f t="shared" ref="R258:R321" si="41">I258/G258</f>
        <v>1475.8333333333333</v>
      </c>
      <c r="S258" s="10">
        <f t="shared" ref="S258:S321" si="42">F258/G258</f>
        <v>15402283.833333334</v>
      </c>
    </row>
    <row r="259" spans="1:19" ht="24.95" customHeight="1" x14ac:dyDescent="0.2">
      <c r="A259" s="1">
        <v>252</v>
      </c>
      <c r="B259" s="4">
        <v>273</v>
      </c>
      <c r="C259" s="5" t="s">
        <v>552</v>
      </c>
      <c r="D259" s="17" t="s">
        <v>553</v>
      </c>
      <c r="E259" s="7" t="s">
        <v>44</v>
      </c>
      <c r="F259" s="8">
        <v>92310997</v>
      </c>
      <c r="G259" s="9">
        <v>8</v>
      </c>
      <c r="H259" s="9">
        <v>42</v>
      </c>
      <c r="I259" s="9">
        <v>8599</v>
      </c>
      <c r="J259" s="11">
        <v>309</v>
      </c>
      <c r="K259" s="11">
        <f t="shared" si="34"/>
        <v>2197880.8809523811</v>
      </c>
      <c r="L259" s="11">
        <f t="shared" si="38"/>
        <v>10735.085126177462</v>
      </c>
      <c r="M259" s="10">
        <f t="shared" si="39"/>
        <v>298741.09061488672</v>
      </c>
      <c r="N259" s="10">
        <f t="shared" si="35"/>
        <v>7.3571428571428568</v>
      </c>
      <c r="O259" s="10">
        <f t="shared" si="40"/>
        <v>3.5934410978020699</v>
      </c>
      <c r="P259" s="10">
        <f t="shared" si="36"/>
        <v>5.25</v>
      </c>
      <c r="Q259" s="10">
        <f t="shared" si="36"/>
        <v>204.73809523809524</v>
      </c>
      <c r="R259" s="10">
        <f t="shared" si="41"/>
        <v>1074.875</v>
      </c>
      <c r="S259" s="10">
        <f t="shared" si="42"/>
        <v>11538874.625</v>
      </c>
    </row>
    <row r="260" spans="1:19" s="28" customFormat="1" ht="24.95" customHeight="1" x14ac:dyDescent="0.2">
      <c r="A260" s="1">
        <v>253</v>
      </c>
      <c r="B260" s="4">
        <v>251</v>
      </c>
      <c r="C260" s="22" t="s">
        <v>554</v>
      </c>
      <c r="D260" s="23" t="s">
        <v>555</v>
      </c>
      <c r="E260" s="24" t="s">
        <v>203</v>
      </c>
      <c r="F260" s="25">
        <v>90866417</v>
      </c>
      <c r="G260" s="26">
        <v>2</v>
      </c>
      <c r="H260" s="26">
        <v>23</v>
      </c>
      <c r="I260" s="26">
        <v>4318</v>
      </c>
      <c r="J260" s="27">
        <v>177</v>
      </c>
      <c r="K260" s="27">
        <f t="shared" si="34"/>
        <v>3950713.7826086958</v>
      </c>
      <c r="L260" s="27">
        <f t="shared" si="38"/>
        <v>21043.635247799906</v>
      </c>
      <c r="M260" s="10">
        <f t="shared" si="39"/>
        <v>513369.58757062146</v>
      </c>
      <c r="N260" s="10">
        <f t="shared" si="35"/>
        <v>7.6956521739130439</v>
      </c>
      <c r="O260" s="10">
        <f t="shared" si="40"/>
        <v>4.0991199629458084</v>
      </c>
      <c r="P260" s="10">
        <f t="shared" si="36"/>
        <v>11.5</v>
      </c>
      <c r="Q260" s="10">
        <f t="shared" si="36"/>
        <v>187.7391304347826</v>
      </c>
      <c r="R260" s="10">
        <f t="shared" si="41"/>
        <v>2159</v>
      </c>
      <c r="S260" s="10">
        <f t="shared" si="42"/>
        <v>45433208.5</v>
      </c>
    </row>
    <row r="261" spans="1:19" ht="24.95" customHeight="1" x14ac:dyDescent="0.2">
      <c r="A261" s="1">
        <v>254</v>
      </c>
      <c r="B261" s="4">
        <v>263</v>
      </c>
      <c r="C261" s="5" t="s">
        <v>556</v>
      </c>
      <c r="D261" s="17" t="s">
        <v>557</v>
      </c>
      <c r="E261" s="7" t="s">
        <v>61</v>
      </c>
      <c r="F261" s="8">
        <v>90247038</v>
      </c>
      <c r="G261" s="9">
        <v>8</v>
      </c>
      <c r="H261" s="9">
        <v>41</v>
      </c>
      <c r="I261" s="9">
        <v>3319</v>
      </c>
      <c r="J261" s="11">
        <v>197</v>
      </c>
      <c r="K261" s="11">
        <f t="shared" ref="K261:K324" si="43">F261/H261</f>
        <v>2201147.2682926827</v>
      </c>
      <c r="L261" s="11">
        <f t="shared" si="38"/>
        <v>27191.032841217235</v>
      </c>
      <c r="M261" s="10">
        <f t="shared" si="39"/>
        <v>458106.7918781726</v>
      </c>
      <c r="N261" s="10">
        <f t="shared" ref="N261:N324" si="44">J261/H261</f>
        <v>4.8048780487804876</v>
      </c>
      <c r="O261" s="10">
        <f t="shared" si="40"/>
        <v>5.9355227478156074</v>
      </c>
      <c r="P261" s="10">
        <f t="shared" ref="P261:Q324" si="45">H261/G261</f>
        <v>5.125</v>
      </c>
      <c r="Q261" s="10">
        <f t="shared" si="45"/>
        <v>80.951219512195124</v>
      </c>
      <c r="R261" s="10">
        <f t="shared" si="41"/>
        <v>414.875</v>
      </c>
      <c r="S261" s="10">
        <f t="shared" si="42"/>
        <v>11280879.75</v>
      </c>
    </row>
    <row r="262" spans="1:19" ht="24.95" customHeight="1" x14ac:dyDescent="0.2">
      <c r="A262" s="1">
        <v>255</v>
      </c>
      <c r="B262" s="4">
        <v>241</v>
      </c>
      <c r="C262" s="5" t="s">
        <v>558</v>
      </c>
      <c r="D262" s="17" t="s">
        <v>559</v>
      </c>
      <c r="E262" s="7" t="s">
        <v>39</v>
      </c>
      <c r="F262" s="8">
        <v>89950407</v>
      </c>
      <c r="G262" s="9">
        <v>2</v>
      </c>
      <c r="H262" s="9">
        <v>26</v>
      </c>
      <c r="I262" s="9">
        <v>2000</v>
      </c>
      <c r="J262" s="11">
        <v>330</v>
      </c>
      <c r="K262" s="11">
        <f t="shared" si="43"/>
        <v>3459631.0384615385</v>
      </c>
      <c r="L262" s="11">
        <f t="shared" si="38"/>
        <v>44975.203500000003</v>
      </c>
      <c r="M262" s="10">
        <f t="shared" si="39"/>
        <v>272576.99090909091</v>
      </c>
      <c r="N262" s="10">
        <f t="shared" si="44"/>
        <v>12.692307692307692</v>
      </c>
      <c r="O262" s="10">
        <f t="shared" si="40"/>
        <v>16.5</v>
      </c>
      <c r="P262" s="10">
        <f t="shared" si="45"/>
        <v>13</v>
      </c>
      <c r="Q262" s="10">
        <f t="shared" si="45"/>
        <v>76.92307692307692</v>
      </c>
      <c r="R262" s="10">
        <f t="shared" si="41"/>
        <v>1000</v>
      </c>
      <c r="S262" s="10">
        <f t="shared" si="42"/>
        <v>44975203.5</v>
      </c>
    </row>
    <row r="263" spans="1:19" ht="24.95" customHeight="1" x14ac:dyDescent="0.2">
      <c r="A263" s="1">
        <v>256</v>
      </c>
      <c r="B263" s="4">
        <v>261</v>
      </c>
      <c r="C263" s="5" t="s">
        <v>560</v>
      </c>
      <c r="D263" s="17" t="s">
        <v>561</v>
      </c>
      <c r="E263" s="7" t="s">
        <v>110</v>
      </c>
      <c r="F263" s="8">
        <v>89270418</v>
      </c>
      <c r="G263" s="9">
        <v>2</v>
      </c>
      <c r="H263" s="9">
        <v>25</v>
      </c>
      <c r="I263" s="9">
        <v>2300</v>
      </c>
      <c r="J263" s="11">
        <v>208</v>
      </c>
      <c r="K263" s="11">
        <f t="shared" si="43"/>
        <v>3570816.72</v>
      </c>
      <c r="L263" s="11">
        <f t="shared" si="38"/>
        <v>38813.225217391308</v>
      </c>
      <c r="M263" s="10">
        <f t="shared" si="39"/>
        <v>429184.70192307694</v>
      </c>
      <c r="N263" s="10">
        <f t="shared" si="44"/>
        <v>8.32</v>
      </c>
      <c r="O263" s="10">
        <f t="shared" si="40"/>
        <v>9.0434782608695663</v>
      </c>
      <c r="P263" s="10">
        <f t="shared" si="45"/>
        <v>12.5</v>
      </c>
      <c r="Q263" s="10">
        <f t="shared" si="45"/>
        <v>92</v>
      </c>
      <c r="R263" s="10">
        <f t="shared" si="41"/>
        <v>1150</v>
      </c>
      <c r="S263" s="10">
        <f t="shared" si="42"/>
        <v>44635209</v>
      </c>
    </row>
    <row r="264" spans="1:19" ht="24.95" customHeight="1" x14ac:dyDescent="0.2">
      <c r="A264" s="1">
        <v>257</v>
      </c>
      <c r="B264" s="4">
        <v>243</v>
      </c>
      <c r="C264" s="5" t="s">
        <v>562</v>
      </c>
      <c r="D264" s="17" t="s">
        <v>563</v>
      </c>
      <c r="E264" s="7" t="s">
        <v>21</v>
      </c>
      <c r="F264" s="8">
        <v>89000000</v>
      </c>
      <c r="G264" s="9">
        <v>4</v>
      </c>
      <c r="H264" s="9">
        <v>25</v>
      </c>
      <c r="I264" s="9">
        <v>3600</v>
      </c>
      <c r="J264" s="11">
        <v>139</v>
      </c>
      <c r="K264" s="11">
        <f t="shared" si="43"/>
        <v>3560000</v>
      </c>
      <c r="L264" s="11">
        <f t="shared" si="38"/>
        <v>24722.222222222223</v>
      </c>
      <c r="M264" s="10">
        <f t="shared" si="39"/>
        <v>640287.76978417265</v>
      </c>
      <c r="N264" s="10">
        <f t="shared" si="44"/>
        <v>5.56</v>
      </c>
      <c r="O264" s="10">
        <f t="shared" si="40"/>
        <v>3.8611111111111112</v>
      </c>
      <c r="P264" s="10">
        <f t="shared" si="45"/>
        <v>6.25</v>
      </c>
      <c r="Q264" s="10">
        <f t="shared" si="45"/>
        <v>144</v>
      </c>
      <c r="R264" s="10">
        <f t="shared" si="41"/>
        <v>900</v>
      </c>
      <c r="S264" s="10">
        <f t="shared" si="42"/>
        <v>22250000</v>
      </c>
    </row>
    <row r="265" spans="1:19" ht="24.95" customHeight="1" x14ac:dyDescent="0.2">
      <c r="A265" s="1">
        <v>258</v>
      </c>
      <c r="B265" s="4">
        <v>255</v>
      </c>
      <c r="C265" s="5" t="s">
        <v>564</v>
      </c>
      <c r="D265" s="17" t="s">
        <v>565</v>
      </c>
      <c r="E265" s="7" t="s">
        <v>176</v>
      </c>
      <c r="F265" s="8">
        <v>88589614</v>
      </c>
      <c r="G265" s="9">
        <v>4</v>
      </c>
      <c r="H265" s="9">
        <v>28</v>
      </c>
      <c r="I265" s="9">
        <v>3400</v>
      </c>
      <c r="J265" s="11">
        <v>220</v>
      </c>
      <c r="K265" s="11">
        <f t="shared" si="43"/>
        <v>3163914.7857142859</v>
      </c>
      <c r="L265" s="11">
        <f t="shared" si="38"/>
        <v>26055.768823529412</v>
      </c>
      <c r="M265" s="10">
        <f t="shared" si="39"/>
        <v>402680.06363636366</v>
      </c>
      <c r="N265" s="10">
        <f t="shared" si="44"/>
        <v>7.8571428571428568</v>
      </c>
      <c r="O265" s="10">
        <f t="shared" si="40"/>
        <v>6.4705882352941186</v>
      </c>
      <c r="P265" s="10">
        <f t="shared" si="45"/>
        <v>7</v>
      </c>
      <c r="Q265" s="10">
        <f t="shared" si="45"/>
        <v>121.42857142857143</v>
      </c>
      <c r="R265" s="10">
        <f t="shared" si="41"/>
        <v>850</v>
      </c>
      <c r="S265" s="10">
        <f t="shared" si="42"/>
        <v>22147403.5</v>
      </c>
    </row>
    <row r="266" spans="1:19" ht="24.95" customHeight="1" x14ac:dyDescent="0.2">
      <c r="A266" s="1">
        <v>259</v>
      </c>
      <c r="B266" s="4">
        <v>256</v>
      </c>
      <c r="C266" s="5" t="s">
        <v>566</v>
      </c>
      <c r="D266" s="17" t="s">
        <v>567</v>
      </c>
      <c r="E266" s="7" t="s">
        <v>169</v>
      </c>
      <c r="F266" s="8">
        <v>85350704</v>
      </c>
      <c r="G266" s="9">
        <v>2</v>
      </c>
      <c r="H266" s="9">
        <v>35</v>
      </c>
      <c r="I266" s="9">
        <v>1700</v>
      </c>
      <c r="J266" s="11">
        <v>262</v>
      </c>
      <c r="K266" s="11">
        <f t="shared" si="43"/>
        <v>2438591.5428571426</v>
      </c>
      <c r="L266" s="11">
        <f t="shared" si="38"/>
        <v>50206.296470588233</v>
      </c>
      <c r="M266" s="10">
        <f t="shared" si="39"/>
        <v>325766.04580152669</v>
      </c>
      <c r="N266" s="10">
        <f t="shared" si="44"/>
        <v>7.4857142857142858</v>
      </c>
      <c r="O266" s="10">
        <f t="shared" si="40"/>
        <v>15.411764705882353</v>
      </c>
      <c r="P266" s="10">
        <f t="shared" si="45"/>
        <v>17.5</v>
      </c>
      <c r="Q266" s="10">
        <f t="shared" si="45"/>
        <v>48.571428571428569</v>
      </c>
      <c r="R266" s="10">
        <f t="shared" si="41"/>
        <v>850</v>
      </c>
      <c r="S266" s="10">
        <f t="shared" si="42"/>
        <v>42675352</v>
      </c>
    </row>
    <row r="267" spans="1:19" ht="24.95" customHeight="1" x14ac:dyDescent="0.2">
      <c r="A267" s="1">
        <v>260</v>
      </c>
      <c r="B267" s="4">
        <v>289</v>
      </c>
      <c r="C267" s="5" t="s">
        <v>568</v>
      </c>
      <c r="D267" s="17" t="s">
        <v>569</v>
      </c>
      <c r="E267" s="7" t="s">
        <v>44</v>
      </c>
      <c r="F267" s="8">
        <v>85218537</v>
      </c>
      <c r="G267" s="9">
        <v>4</v>
      </c>
      <c r="H267" s="9">
        <v>33</v>
      </c>
      <c r="I267" s="9">
        <v>2900</v>
      </c>
      <c r="J267" s="11">
        <v>218</v>
      </c>
      <c r="K267" s="11">
        <f t="shared" si="43"/>
        <v>2582379.9090909092</v>
      </c>
      <c r="L267" s="11">
        <f t="shared" si="38"/>
        <v>29385.702413793104</v>
      </c>
      <c r="M267" s="10">
        <f t="shared" si="39"/>
        <v>390910.72018348624</v>
      </c>
      <c r="N267" s="10">
        <f t="shared" si="44"/>
        <v>6.6060606060606064</v>
      </c>
      <c r="O267" s="10">
        <f t="shared" si="40"/>
        <v>7.5172413793103452</v>
      </c>
      <c r="P267" s="10">
        <f t="shared" si="45"/>
        <v>8.25</v>
      </c>
      <c r="Q267" s="10">
        <f t="shared" si="45"/>
        <v>87.878787878787875</v>
      </c>
      <c r="R267" s="10">
        <f t="shared" si="41"/>
        <v>725</v>
      </c>
      <c r="S267" s="10">
        <f t="shared" si="42"/>
        <v>21304634.25</v>
      </c>
    </row>
    <row r="268" spans="1:19" ht="24.95" customHeight="1" x14ac:dyDescent="0.2">
      <c r="A268" s="1">
        <v>261</v>
      </c>
      <c r="B268" s="4">
        <v>257</v>
      </c>
      <c r="C268" s="5" t="s">
        <v>570</v>
      </c>
      <c r="D268" s="17" t="s">
        <v>571</v>
      </c>
      <c r="E268" s="7" t="s">
        <v>94</v>
      </c>
      <c r="F268" s="8">
        <v>85000000</v>
      </c>
      <c r="G268" s="9">
        <v>4</v>
      </c>
      <c r="H268" s="9">
        <v>44</v>
      </c>
      <c r="I268" s="9">
        <v>3900</v>
      </c>
      <c r="J268" s="11">
        <v>280</v>
      </c>
      <c r="K268" s="11">
        <f t="shared" si="43"/>
        <v>1931818.1818181819</v>
      </c>
      <c r="L268" s="11">
        <f t="shared" si="38"/>
        <v>21794.871794871793</v>
      </c>
      <c r="M268" s="10">
        <f t="shared" si="39"/>
        <v>303571.42857142858</v>
      </c>
      <c r="N268" s="10">
        <f t="shared" si="44"/>
        <v>6.3636363636363633</v>
      </c>
      <c r="O268" s="10">
        <f t="shared" si="40"/>
        <v>7.1794871794871788</v>
      </c>
      <c r="P268" s="10">
        <f t="shared" si="45"/>
        <v>11</v>
      </c>
      <c r="Q268" s="10">
        <f t="shared" si="45"/>
        <v>88.63636363636364</v>
      </c>
      <c r="R268" s="10">
        <f t="shared" si="41"/>
        <v>975</v>
      </c>
      <c r="S268" s="10">
        <f t="shared" si="42"/>
        <v>21250000</v>
      </c>
    </row>
    <row r="269" spans="1:19" ht="24.95" customHeight="1" x14ac:dyDescent="0.2">
      <c r="A269" s="1">
        <v>262</v>
      </c>
      <c r="B269" s="4">
        <v>268</v>
      </c>
      <c r="C269" s="5" t="s">
        <v>572</v>
      </c>
      <c r="D269" s="17" t="s">
        <v>573</v>
      </c>
      <c r="E269" s="7" t="s">
        <v>145</v>
      </c>
      <c r="F269" s="8">
        <v>84471757</v>
      </c>
      <c r="G269" s="9">
        <v>4</v>
      </c>
      <c r="H269" s="9">
        <v>39</v>
      </c>
      <c r="I269" s="9">
        <v>2940</v>
      </c>
      <c r="J269" s="11">
        <v>395</v>
      </c>
      <c r="K269" s="11">
        <f t="shared" si="43"/>
        <v>2165942.487179487</v>
      </c>
      <c r="L269" s="11">
        <f t="shared" si="38"/>
        <v>28731.890136054422</v>
      </c>
      <c r="M269" s="10">
        <f t="shared" si="39"/>
        <v>213852.54936708862</v>
      </c>
      <c r="N269" s="10">
        <f t="shared" si="44"/>
        <v>10.128205128205128</v>
      </c>
      <c r="O269" s="10">
        <f t="shared" si="40"/>
        <v>13.435374149659864</v>
      </c>
      <c r="P269" s="10">
        <f t="shared" si="45"/>
        <v>9.75</v>
      </c>
      <c r="Q269" s="10">
        <f t="shared" si="45"/>
        <v>75.384615384615387</v>
      </c>
      <c r="R269" s="10">
        <f t="shared" si="41"/>
        <v>735</v>
      </c>
      <c r="S269" s="10">
        <f t="shared" si="42"/>
        <v>21117939.25</v>
      </c>
    </row>
    <row r="270" spans="1:19" ht="24.95" customHeight="1" x14ac:dyDescent="0.2">
      <c r="A270" s="1">
        <v>263</v>
      </c>
      <c r="B270" s="4">
        <v>281</v>
      </c>
      <c r="C270" s="5" t="s">
        <v>574</v>
      </c>
      <c r="D270" s="17" t="s">
        <v>575</v>
      </c>
      <c r="E270" s="7" t="s">
        <v>61</v>
      </c>
      <c r="F270" s="8">
        <v>84024602</v>
      </c>
      <c r="G270" s="9">
        <v>4</v>
      </c>
      <c r="H270" s="9">
        <v>46</v>
      </c>
      <c r="I270" s="9">
        <v>5740</v>
      </c>
      <c r="J270" s="11">
        <v>243</v>
      </c>
      <c r="K270" s="11">
        <f t="shared" si="43"/>
        <v>1826621.7826086956</v>
      </c>
      <c r="L270" s="11">
        <f t="shared" si="38"/>
        <v>14638.432404181185</v>
      </c>
      <c r="M270" s="10">
        <f t="shared" si="39"/>
        <v>345780.25514403294</v>
      </c>
      <c r="N270" s="10">
        <f t="shared" si="44"/>
        <v>5.2826086956521738</v>
      </c>
      <c r="O270" s="10">
        <f t="shared" si="40"/>
        <v>4.2334494773519165</v>
      </c>
      <c r="P270" s="10">
        <f t="shared" si="45"/>
        <v>11.5</v>
      </c>
      <c r="Q270" s="10">
        <f t="shared" si="45"/>
        <v>124.78260869565217</v>
      </c>
      <c r="R270" s="10">
        <f t="shared" si="41"/>
        <v>1435</v>
      </c>
      <c r="S270" s="10">
        <f t="shared" si="42"/>
        <v>21006150.5</v>
      </c>
    </row>
    <row r="271" spans="1:19" ht="24.95" customHeight="1" x14ac:dyDescent="0.2">
      <c r="A271" s="1">
        <v>264</v>
      </c>
      <c r="B271" s="4">
        <v>239</v>
      </c>
      <c r="C271" s="5" t="s">
        <v>576</v>
      </c>
      <c r="D271" s="17" t="s">
        <v>577</v>
      </c>
      <c r="E271" s="7" t="s">
        <v>61</v>
      </c>
      <c r="F271" s="8">
        <v>83753162</v>
      </c>
      <c r="G271" s="9">
        <v>2</v>
      </c>
      <c r="H271" s="9">
        <v>40</v>
      </c>
      <c r="I271" s="9">
        <v>5500</v>
      </c>
      <c r="J271" s="11">
        <v>240</v>
      </c>
      <c r="K271" s="11">
        <f t="shared" si="43"/>
        <v>2093829.05</v>
      </c>
      <c r="L271" s="11">
        <f t="shared" si="38"/>
        <v>15227.847636363636</v>
      </c>
      <c r="M271" s="10">
        <f t="shared" si="39"/>
        <v>348971.50833333336</v>
      </c>
      <c r="N271" s="10">
        <f t="shared" si="44"/>
        <v>6</v>
      </c>
      <c r="O271" s="10">
        <f t="shared" si="40"/>
        <v>4.3636363636363642</v>
      </c>
      <c r="P271" s="10">
        <f t="shared" si="45"/>
        <v>20</v>
      </c>
      <c r="Q271" s="10">
        <f t="shared" si="45"/>
        <v>137.5</v>
      </c>
      <c r="R271" s="10">
        <f t="shared" si="41"/>
        <v>2750</v>
      </c>
      <c r="S271" s="10">
        <f t="shared" si="42"/>
        <v>41876581</v>
      </c>
    </row>
    <row r="272" spans="1:19" ht="24.95" customHeight="1" x14ac:dyDescent="0.2">
      <c r="A272" s="1">
        <v>265</v>
      </c>
      <c r="B272" s="4">
        <v>279</v>
      </c>
      <c r="C272" s="5" t="s">
        <v>578</v>
      </c>
      <c r="D272" s="17" t="s">
        <v>579</v>
      </c>
      <c r="E272" s="7" t="s">
        <v>21</v>
      </c>
      <c r="F272" s="8">
        <v>83475334</v>
      </c>
      <c r="G272" s="9">
        <v>2</v>
      </c>
      <c r="H272" s="9">
        <v>24</v>
      </c>
      <c r="I272" s="9">
        <v>3100</v>
      </c>
      <c r="J272" s="11">
        <v>270</v>
      </c>
      <c r="K272" s="11">
        <f t="shared" si="43"/>
        <v>3478138.9166666665</v>
      </c>
      <c r="L272" s="11">
        <f t="shared" si="38"/>
        <v>26927.527096774193</v>
      </c>
      <c r="M272" s="10">
        <f t="shared" si="39"/>
        <v>309167.90370370372</v>
      </c>
      <c r="N272" s="10">
        <f t="shared" si="44"/>
        <v>11.25</v>
      </c>
      <c r="O272" s="10">
        <f t="shared" si="40"/>
        <v>8.7096774193548381</v>
      </c>
      <c r="P272" s="10">
        <f t="shared" si="45"/>
        <v>12</v>
      </c>
      <c r="Q272" s="10">
        <f t="shared" si="45"/>
        <v>129.16666666666666</v>
      </c>
      <c r="R272" s="10">
        <f t="shared" si="41"/>
        <v>1550</v>
      </c>
      <c r="S272" s="10">
        <f t="shared" si="42"/>
        <v>41737667</v>
      </c>
    </row>
    <row r="273" spans="1:19" ht="24.95" customHeight="1" x14ac:dyDescent="0.2">
      <c r="A273" s="1">
        <v>266</v>
      </c>
      <c r="B273" s="4">
        <v>278</v>
      </c>
      <c r="C273" s="5" t="s">
        <v>580</v>
      </c>
      <c r="D273" s="17" t="s">
        <v>581</v>
      </c>
      <c r="E273" s="7" t="s">
        <v>44</v>
      </c>
      <c r="F273" s="8">
        <v>82828614</v>
      </c>
      <c r="G273" s="9">
        <v>3</v>
      </c>
      <c r="H273" s="9">
        <v>30</v>
      </c>
      <c r="I273" s="9">
        <v>3000</v>
      </c>
      <c r="J273" s="11">
        <v>229</v>
      </c>
      <c r="K273" s="11">
        <f t="shared" si="43"/>
        <v>2760953.8</v>
      </c>
      <c r="L273" s="11">
        <f t="shared" si="38"/>
        <v>27609.538</v>
      </c>
      <c r="M273" s="10">
        <f t="shared" si="39"/>
        <v>361697.00436681224</v>
      </c>
      <c r="N273" s="10">
        <f t="shared" si="44"/>
        <v>7.6333333333333337</v>
      </c>
      <c r="O273" s="10">
        <f t="shared" si="40"/>
        <v>7.6333333333333337</v>
      </c>
      <c r="P273" s="10">
        <f t="shared" si="45"/>
        <v>10</v>
      </c>
      <c r="Q273" s="10">
        <f t="shared" si="45"/>
        <v>100</v>
      </c>
      <c r="R273" s="10">
        <f t="shared" si="41"/>
        <v>1000</v>
      </c>
      <c r="S273" s="10">
        <f t="shared" si="42"/>
        <v>27609538</v>
      </c>
    </row>
    <row r="274" spans="1:19" ht="24.95" customHeight="1" x14ac:dyDescent="0.2">
      <c r="A274" s="1">
        <v>267</v>
      </c>
      <c r="B274" s="4">
        <v>284</v>
      </c>
      <c r="C274" s="5" t="s">
        <v>582</v>
      </c>
      <c r="D274" s="17" t="s">
        <v>583</v>
      </c>
      <c r="E274" s="7" t="s">
        <v>56</v>
      </c>
      <c r="F274" s="8">
        <v>82503832</v>
      </c>
      <c r="G274" s="9">
        <v>2</v>
      </c>
      <c r="H274" s="9">
        <v>28</v>
      </c>
      <c r="I274" s="9">
        <v>5970</v>
      </c>
      <c r="J274" s="11">
        <v>330</v>
      </c>
      <c r="K274" s="11">
        <f t="shared" si="43"/>
        <v>2946565.4285714286</v>
      </c>
      <c r="L274" s="11">
        <f t="shared" si="38"/>
        <v>13819.737353433837</v>
      </c>
      <c r="M274" s="10">
        <f t="shared" si="39"/>
        <v>250011.61212121212</v>
      </c>
      <c r="N274" s="10">
        <f t="shared" si="44"/>
        <v>11.785714285714286</v>
      </c>
      <c r="O274" s="10">
        <f t="shared" si="40"/>
        <v>5.5276381909547743</v>
      </c>
      <c r="P274" s="10">
        <f t="shared" si="45"/>
        <v>14</v>
      </c>
      <c r="Q274" s="10">
        <f t="shared" si="45"/>
        <v>213.21428571428572</v>
      </c>
      <c r="R274" s="10">
        <f t="shared" si="41"/>
        <v>2985</v>
      </c>
      <c r="S274" s="10">
        <f t="shared" si="42"/>
        <v>41251916</v>
      </c>
    </row>
    <row r="275" spans="1:19" ht="24.95" customHeight="1" x14ac:dyDescent="0.2">
      <c r="A275" s="1">
        <v>268</v>
      </c>
      <c r="B275" s="4" t="s">
        <v>23</v>
      </c>
      <c r="C275" s="5" t="s">
        <v>584</v>
      </c>
      <c r="D275" s="17" t="s">
        <v>585</v>
      </c>
      <c r="E275" s="7" t="s">
        <v>21</v>
      </c>
      <c r="F275" s="8">
        <v>82000000</v>
      </c>
      <c r="G275" s="9">
        <v>2</v>
      </c>
      <c r="H275" s="9">
        <v>15</v>
      </c>
      <c r="I275" s="9">
        <v>2100</v>
      </c>
      <c r="J275" s="11">
        <v>135</v>
      </c>
      <c r="K275" s="11">
        <f t="shared" si="43"/>
        <v>5466666.666666667</v>
      </c>
      <c r="L275" s="11">
        <f t="shared" si="38"/>
        <v>39047.619047619046</v>
      </c>
      <c r="M275" s="10">
        <f t="shared" si="39"/>
        <v>607407.40740740742</v>
      </c>
      <c r="N275" s="10">
        <f t="shared" si="44"/>
        <v>9</v>
      </c>
      <c r="O275" s="10">
        <f t="shared" si="40"/>
        <v>6.4285714285714279</v>
      </c>
      <c r="P275" s="10">
        <f t="shared" si="45"/>
        <v>7.5</v>
      </c>
      <c r="Q275" s="10">
        <f t="shared" si="45"/>
        <v>140</v>
      </c>
      <c r="R275" s="10">
        <f t="shared" si="41"/>
        <v>1050</v>
      </c>
      <c r="S275" s="10">
        <f t="shared" si="42"/>
        <v>41000000</v>
      </c>
    </row>
    <row r="276" spans="1:19" ht="24.95" customHeight="1" x14ac:dyDescent="0.2">
      <c r="A276" s="1">
        <v>269</v>
      </c>
      <c r="B276" s="4">
        <v>242</v>
      </c>
      <c r="C276" s="5" t="s">
        <v>586</v>
      </c>
      <c r="D276" s="17" t="s">
        <v>587</v>
      </c>
      <c r="E276" s="7" t="s">
        <v>21</v>
      </c>
      <c r="F276" s="8">
        <v>81700714</v>
      </c>
      <c r="G276" s="9">
        <v>4</v>
      </c>
      <c r="H276" s="9">
        <v>35</v>
      </c>
      <c r="I276" s="9">
        <v>5500</v>
      </c>
      <c r="J276" s="11">
        <v>150</v>
      </c>
      <c r="K276" s="11">
        <f t="shared" si="43"/>
        <v>2334306.1142857145</v>
      </c>
      <c r="L276" s="11">
        <f t="shared" si="38"/>
        <v>14854.675272727272</v>
      </c>
      <c r="M276" s="10">
        <f t="shared" si="39"/>
        <v>544671.42666666664</v>
      </c>
      <c r="N276" s="10">
        <f t="shared" si="44"/>
        <v>4.2857142857142856</v>
      </c>
      <c r="O276" s="10">
        <f t="shared" si="40"/>
        <v>2.7272727272727271</v>
      </c>
      <c r="P276" s="10">
        <f t="shared" si="45"/>
        <v>8.75</v>
      </c>
      <c r="Q276" s="10">
        <f t="shared" si="45"/>
        <v>157.14285714285714</v>
      </c>
      <c r="R276" s="10">
        <f t="shared" si="41"/>
        <v>1375</v>
      </c>
      <c r="S276" s="10">
        <f t="shared" si="42"/>
        <v>20425178.5</v>
      </c>
    </row>
    <row r="277" spans="1:19" ht="24.95" customHeight="1" x14ac:dyDescent="0.2">
      <c r="A277" s="1">
        <v>270</v>
      </c>
      <c r="B277" s="4">
        <v>267</v>
      </c>
      <c r="C277" s="5" t="s">
        <v>588</v>
      </c>
      <c r="D277" s="17" t="s">
        <v>589</v>
      </c>
      <c r="E277" s="7" t="s">
        <v>110</v>
      </c>
      <c r="F277" s="8">
        <v>81000000</v>
      </c>
      <c r="G277" s="9">
        <v>2</v>
      </c>
      <c r="H277" s="9">
        <v>34</v>
      </c>
      <c r="I277" s="9">
        <v>2800</v>
      </c>
      <c r="J277" s="11">
        <v>240</v>
      </c>
      <c r="K277" s="11">
        <f t="shared" si="43"/>
        <v>2382352.9411764704</v>
      </c>
      <c r="L277" s="11">
        <f t="shared" si="38"/>
        <v>28928.571428571428</v>
      </c>
      <c r="M277" s="10">
        <f t="shared" si="39"/>
        <v>337500</v>
      </c>
      <c r="N277" s="10">
        <f t="shared" si="44"/>
        <v>7.0588235294117645</v>
      </c>
      <c r="O277" s="10">
        <f t="shared" si="40"/>
        <v>8.5714285714285712</v>
      </c>
      <c r="P277" s="10">
        <f t="shared" si="45"/>
        <v>17</v>
      </c>
      <c r="Q277" s="10">
        <f t="shared" si="45"/>
        <v>82.352941176470594</v>
      </c>
      <c r="R277" s="10">
        <f t="shared" si="41"/>
        <v>1400</v>
      </c>
      <c r="S277" s="10">
        <f t="shared" si="42"/>
        <v>40500000</v>
      </c>
    </row>
    <row r="278" spans="1:19" ht="24.95" customHeight="1" x14ac:dyDescent="0.2">
      <c r="A278" s="1">
        <v>271</v>
      </c>
      <c r="B278" s="4">
        <v>277</v>
      </c>
      <c r="C278" s="5" t="s">
        <v>590</v>
      </c>
      <c r="D278" s="17" t="s">
        <v>591</v>
      </c>
      <c r="E278" s="7" t="s">
        <v>21</v>
      </c>
      <c r="F278" s="8">
        <v>80268208</v>
      </c>
      <c r="G278" s="9">
        <v>1</v>
      </c>
      <c r="H278" s="9">
        <v>22</v>
      </c>
      <c r="I278" s="9">
        <v>2476</v>
      </c>
      <c r="J278" s="11">
        <v>220</v>
      </c>
      <c r="K278" s="11">
        <f t="shared" si="43"/>
        <v>3648554.9090909092</v>
      </c>
      <c r="L278" s="11">
        <f t="shared" si="38"/>
        <v>32418.500807754444</v>
      </c>
      <c r="M278" s="10">
        <f t="shared" si="39"/>
        <v>364855.49090909091</v>
      </c>
      <c r="N278" s="10">
        <f t="shared" si="44"/>
        <v>10</v>
      </c>
      <c r="O278" s="10">
        <f t="shared" si="40"/>
        <v>8.8852988691437798</v>
      </c>
      <c r="P278" s="10">
        <f t="shared" si="45"/>
        <v>22</v>
      </c>
      <c r="Q278" s="10">
        <f t="shared" si="45"/>
        <v>112.54545454545455</v>
      </c>
      <c r="R278" s="10">
        <f t="shared" si="41"/>
        <v>2476</v>
      </c>
      <c r="S278" s="10">
        <f t="shared" si="42"/>
        <v>80268208</v>
      </c>
    </row>
    <row r="279" spans="1:19" ht="24.95" customHeight="1" x14ac:dyDescent="0.2">
      <c r="A279" s="1">
        <v>272</v>
      </c>
      <c r="B279" s="4" t="s">
        <v>23</v>
      </c>
      <c r="C279" s="5" t="s">
        <v>592</v>
      </c>
      <c r="D279" s="17" t="s">
        <v>593</v>
      </c>
      <c r="E279" s="7" t="s">
        <v>39</v>
      </c>
      <c r="F279" s="8">
        <v>79968694</v>
      </c>
      <c r="G279" s="9">
        <v>1</v>
      </c>
      <c r="H279" s="9">
        <v>15</v>
      </c>
      <c r="I279" s="9">
        <v>650</v>
      </c>
      <c r="J279" s="11">
        <v>250</v>
      </c>
      <c r="K279" s="11">
        <f t="shared" si="43"/>
        <v>5331246.2666666666</v>
      </c>
      <c r="L279" s="11">
        <f t="shared" si="38"/>
        <v>123028.76</v>
      </c>
      <c r="M279" s="10">
        <f t="shared" si="39"/>
        <v>319874.77600000001</v>
      </c>
      <c r="N279" s="10">
        <f t="shared" si="44"/>
        <v>16.666666666666668</v>
      </c>
      <c r="O279" s="10">
        <f t="shared" si="40"/>
        <v>38.461538461538467</v>
      </c>
      <c r="P279" s="10">
        <f t="shared" si="45"/>
        <v>15</v>
      </c>
      <c r="Q279" s="10">
        <f t="shared" si="45"/>
        <v>43.333333333333336</v>
      </c>
      <c r="R279" s="10">
        <f t="shared" si="41"/>
        <v>650</v>
      </c>
      <c r="S279" s="10">
        <f t="shared" si="42"/>
        <v>79968694</v>
      </c>
    </row>
    <row r="280" spans="1:19" ht="24.95" customHeight="1" x14ac:dyDescent="0.2">
      <c r="A280" s="1">
        <v>273</v>
      </c>
      <c r="B280" s="4">
        <v>302</v>
      </c>
      <c r="C280" s="5" t="s">
        <v>594</v>
      </c>
      <c r="D280" s="17" t="s">
        <v>595</v>
      </c>
      <c r="E280" s="7" t="s">
        <v>39</v>
      </c>
      <c r="F280" s="8">
        <v>79828899</v>
      </c>
      <c r="G280" s="9">
        <v>5</v>
      </c>
      <c r="H280" s="9">
        <v>32</v>
      </c>
      <c r="I280" s="9">
        <v>3360</v>
      </c>
      <c r="J280" s="11">
        <v>215</v>
      </c>
      <c r="K280" s="11">
        <f t="shared" si="43"/>
        <v>2494653.09375</v>
      </c>
      <c r="L280" s="11">
        <f t="shared" si="38"/>
        <v>23758.600892857143</v>
      </c>
      <c r="M280" s="10">
        <f t="shared" si="39"/>
        <v>371297.20465116279</v>
      </c>
      <c r="N280" s="10">
        <f t="shared" si="44"/>
        <v>6.71875</v>
      </c>
      <c r="O280" s="10">
        <f t="shared" si="40"/>
        <v>6.3988095238095237</v>
      </c>
      <c r="P280" s="10">
        <f t="shared" si="45"/>
        <v>6.4</v>
      </c>
      <c r="Q280" s="10">
        <f t="shared" si="45"/>
        <v>105</v>
      </c>
      <c r="R280" s="10">
        <f t="shared" si="41"/>
        <v>672</v>
      </c>
      <c r="S280" s="10">
        <f t="shared" si="42"/>
        <v>15965779.800000001</v>
      </c>
    </row>
    <row r="281" spans="1:19" ht="24.95" customHeight="1" x14ac:dyDescent="0.2">
      <c r="A281" s="1">
        <v>274</v>
      </c>
      <c r="B281" s="4" t="s">
        <v>23</v>
      </c>
      <c r="C281" s="5" t="s">
        <v>596</v>
      </c>
      <c r="D281" s="17" t="s">
        <v>597</v>
      </c>
      <c r="E281" s="7" t="s">
        <v>110</v>
      </c>
      <c r="F281" s="8">
        <v>79752850</v>
      </c>
      <c r="G281" s="9">
        <v>6</v>
      </c>
      <c r="H281" s="9">
        <v>41</v>
      </c>
      <c r="I281" s="9">
        <v>3680</v>
      </c>
      <c r="J281" s="11">
        <v>255</v>
      </c>
      <c r="K281" s="11">
        <f t="shared" si="43"/>
        <v>1945191.4634146341</v>
      </c>
      <c r="L281" s="11">
        <f t="shared" si="38"/>
        <v>21671.970108695652</v>
      </c>
      <c r="M281" s="10">
        <f t="shared" si="39"/>
        <v>312756.27450980392</v>
      </c>
      <c r="N281" s="10">
        <f t="shared" si="44"/>
        <v>6.2195121951219514</v>
      </c>
      <c r="O281" s="10">
        <f t="shared" si="40"/>
        <v>6.929347826086957</v>
      </c>
      <c r="P281" s="10">
        <f t="shared" si="45"/>
        <v>6.833333333333333</v>
      </c>
      <c r="Q281" s="10">
        <f t="shared" si="45"/>
        <v>89.756097560975604</v>
      </c>
      <c r="R281" s="10">
        <f t="shared" si="41"/>
        <v>613.33333333333337</v>
      </c>
      <c r="S281" s="10">
        <f t="shared" si="42"/>
        <v>13292141.666666666</v>
      </c>
    </row>
    <row r="282" spans="1:19" ht="24.95" customHeight="1" x14ac:dyDescent="0.2">
      <c r="A282" s="1">
        <v>275</v>
      </c>
      <c r="B282" s="4">
        <v>260</v>
      </c>
      <c r="C282" s="5" t="s">
        <v>598</v>
      </c>
      <c r="D282" s="17" t="s">
        <v>599</v>
      </c>
      <c r="E282" s="7" t="s">
        <v>44</v>
      </c>
      <c r="F282" s="8">
        <v>79462793</v>
      </c>
      <c r="G282" s="9">
        <v>6</v>
      </c>
      <c r="H282" s="9">
        <v>46</v>
      </c>
      <c r="I282" s="9">
        <v>3475</v>
      </c>
      <c r="J282" s="11">
        <v>304</v>
      </c>
      <c r="K282" s="11">
        <f t="shared" si="43"/>
        <v>1727452.0217391304</v>
      </c>
      <c r="L282" s="11">
        <f t="shared" si="38"/>
        <v>22866.990791366905</v>
      </c>
      <c r="M282" s="10">
        <f t="shared" si="39"/>
        <v>261390.76644736843</v>
      </c>
      <c r="N282" s="10">
        <f t="shared" si="44"/>
        <v>6.6086956521739131</v>
      </c>
      <c r="O282" s="10">
        <f t="shared" si="40"/>
        <v>8.7482014388489215</v>
      </c>
      <c r="P282" s="10">
        <f t="shared" si="45"/>
        <v>7.666666666666667</v>
      </c>
      <c r="Q282" s="10">
        <f t="shared" si="45"/>
        <v>75.543478260869563</v>
      </c>
      <c r="R282" s="10">
        <f t="shared" si="41"/>
        <v>579.16666666666663</v>
      </c>
      <c r="S282" s="10">
        <f t="shared" si="42"/>
        <v>13243798.833333334</v>
      </c>
    </row>
    <row r="283" spans="1:19" ht="24.95" customHeight="1" x14ac:dyDescent="0.2">
      <c r="A283" s="1">
        <v>276</v>
      </c>
      <c r="B283" s="4">
        <v>280</v>
      </c>
      <c r="C283" s="5" t="s">
        <v>600</v>
      </c>
      <c r="D283" s="17" t="s">
        <v>601</v>
      </c>
      <c r="E283" s="7" t="s">
        <v>21</v>
      </c>
      <c r="F283" s="8">
        <v>79450891</v>
      </c>
      <c r="G283" s="7">
        <v>7</v>
      </c>
      <c r="H283" s="7">
        <v>42</v>
      </c>
      <c r="I283" s="9">
        <v>4250</v>
      </c>
      <c r="J283" s="29">
        <v>210</v>
      </c>
      <c r="K283" s="11">
        <f t="shared" si="43"/>
        <v>1891687.8809523811</v>
      </c>
      <c r="L283" s="11">
        <f t="shared" si="38"/>
        <v>18694.327294117647</v>
      </c>
      <c r="M283" s="10">
        <f t="shared" si="39"/>
        <v>378337.57619047619</v>
      </c>
      <c r="N283" s="10">
        <f t="shared" si="44"/>
        <v>5</v>
      </c>
      <c r="O283" s="10">
        <f t="shared" si="40"/>
        <v>4.9411764705882346</v>
      </c>
      <c r="P283" s="10">
        <f t="shared" si="45"/>
        <v>6</v>
      </c>
      <c r="Q283" s="10">
        <f t="shared" si="45"/>
        <v>101.19047619047619</v>
      </c>
      <c r="R283" s="10">
        <f t="shared" si="41"/>
        <v>607.14285714285711</v>
      </c>
      <c r="S283" s="10">
        <f t="shared" si="42"/>
        <v>11350127.285714285</v>
      </c>
    </row>
    <row r="284" spans="1:19" ht="24.95" customHeight="1" x14ac:dyDescent="0.2">
      <c r="A284" s="1">
        <v>277</v>
      </c>
      <c r="B284" s="4">
        <v>274</v>
      </c>
      <c r="C284" s="5" t="s">
        <v>602</v>
      </c>
      <c r="D284" s="17" t="s">
        <v>603</v>
      </c>
      <c r="E284" s="7" t="s">
        <v>21</v>
      </c>
      <c r="F284" s="8">
        <v>77995459</v>
      </c>
      <c r="G284" s="9">
        <v>2</v>
      </c>
      <c r="H284" s="9">
        <v>29</v>
      </c>
      <c r="I284" s="9">
        <v>2500</v>
      </c>
      <c r="J284" s="11">
        <v>254</v>
      </c>
      <c r="K284" s="11">
        <f t="shared" si="43"/>
        <v>2689498.5862068967</v>
      </c>
      <c r="L284" s="11">
        <f t="shared" si="38"/>
        <v>31198.1836</v>
      </c>
      <c r="M284" s="10">
        <f t="shared" si="39"/>
        <v>307068.73622047243</v>
      </c>
      <c r="N284" s="10">
        <f t="shared" si="44"/>
        <v>8.7586206896551726</v>
      </c>
      <c r="O284" s="10">
        <f t="shared" si="40"/>
        <v>10.16</v>
      </c>
      <c r="P284" s="10">
        <f t="shared" si="45"/>
        <v>14.5</v>
      </c>
      <c r="Q284" s="10">
        <f t="shared" si="45"/>
        <v>86.206896551724142</v>
      </c>
      <c r="R284" s="10">
        <f t="shared" si="41"/>
        <v>1250</v>
      </c>
      <c r="S284" s="10">
        <f t="shared" si="42"/>
        <v>38997729.5</v>
      </c>
    </row>
    <row r="285" spans="1:19" ht="24.95" customHeight="1" x14ac:dyDescent="0.2">
      <c r="A285" s="1">
        <v>278</v>
      </c>
      <c r="B285" s="4">
        <v>264</v>
      </c>
      <c r="C285" s="5" t="s">
        <v>604</v>
      </c>
      <c r="D285" s="17" t="s">
        <v>605</v>
      </c>
      <c r="E285" s="7" t="s">
        <v>44</v>
      </c>
      <c r="F285" s="8">
        <v>77875198</v>
      </c>
      <c r="G285" s="9">
        <v>4</v>
      </c>
      <c r="H285" s="9">
        <v>31</v>
      </c>
      <c r="I285" s="9">
        <v>2800</v>
      </c>
      <c r="J285" s="11">
        <v>224</v>
      </c>
      <c r="K285" s="11">
        <f t="shared" si="43"/>
        <v>2512103.1612903224</v>
      </c>
      <c r="L285" s="11">
        <f t="shared" si="38"/>
        <v>27812.570714285714</v>
      </c>
      <c r="M285" s="10">
        <f t="shared" si="39"/>
        <v>347657.13392857142</v>
      </c>
      <c r="N285" s="10">
        <f t="shared" si="44"/>
        <v>7.225806451612903</v>
      </c>
      <c r="O285" s="10">
        <f t="shared" si="40"/>
        <v>8</v>
      </c>
      <c r="P285" s="10">
        <f t="shared" si="45"/>
        <v>7.75</v>
      </c>
      <c r="Q285" s="10">
        <f t="shared" si="45"/>
        <v>90.322580645161295</v>
      </c>
      <c r="R285" s="10">
        <f t="shared" si="41"/>
        <v>700</v>
      </c>
      <c r="S285" s="10">
        <f t="shared" si="42"/>
        <v>19468799.5</v>
      </c>
    </row>
    <row r="286" spans="1:19" ht="24.95" customHeight="1" x14ac:dyDescent="0.2">
      <c r="A286" s="1">
        <v>279</v>
      </c>
      <c r="B286" s="4">
        <v>276</v>
      </c>
      <c r="C286" s="5" t="s">
        <v>606</v>
      </c>
      <c r="D286" s="17" t="s">
        <v>607</v>
      </c>
      <c r="E286" s="18" t="s">
        <v>44</v>
      </c>
      <c r="F286" s="19">
        <v>77361832</v>
      </c>
      <c r="G286" s="9">
        <v>1</v>
      </c>
      <c r="H286" s="9">
        <v>15</v>
      </c>
      <c r="I286" s="9">
        <v>2500</v>
      </c>
      <c r="J286" s="11">
        <v>120</v>
      </c>
      <c r="K286" s="11">
        <f t="shared" si="43"/>
        <v>5157455.4666666668</v>
      </c>
      <c r="L286" s="11">
        <f t="shared" si="38"/>
        <v>30944.732800000002</v>
      </c>
      <c r="M286" s="10">
        <f t="shared" si="39"/>
        <v>644681.93333333335</v>
      </c>
      <c r="N286" s="10">
        <f t="shared" si="44"/>
        <v>8</v>
      </c>
      <c r="O286" s="10">
        <f t="shared" si="40"/>
        <v>4.8</v>
      </c>
      <c r="P286" s="10">
        <f t="shared" si="45"/>
        <v>15</v>
      </c>
      <c r="Q286" s="10">
        <f t="shared" si="45"/>
        <v>166.66666666666666</v>
      </c>
      <c r="R286" s="10">
        <f t="shared" si="41"/>
        <v>2500</v>
      </c>
      <c r="S286" s="10">
        <f t="shared" si="42"/>
        <v>77361832</v>
      </c>
    </row>
    <row r="287" spans="1:19" ht="24.95" customHeight="1" x14ac:dyDescent="0.2">
      <c r="A287" s="1">
        <v>280</v>
      </c>
      <c r="B287" s="4">
        <v>293</v>
      </c>
      <c r="C287" s="4" t="s">
        <v>608</v>
      </c>
      <c r="D287" s="17" t="s">
        <v>609</v>
      </c>
      <c r="E287" s="18" t="s">
        <v>44</v>
      </c>
      <c r="F287" s="19">
        <v>76954109</v>
      </c>
      <c r="G287" s="9">
        <v>3</v>
      </c>
      <c r="H287" s="9">
        <v>34</v>
      </c>
      <c r="I287" s="9">
        <v>4800</v>
      </c>
      <c r="J287" s="11">
        <v>238</v>
      </c>
      <c r="K287" s="11">
        <f t="shared" si="43"/>
        <v>2263356.1470588236</v>
      </c>
      <c r="L287" s="11">
        <f t="shared" si="38"/>
        <v>16032.106041666666</v>
      </c>
      <c r="M287" s="10">
        <f t="shared" si="39"/>
        <v>323336.59243697481</v>
      </c>
      <c r="N287" s="10">
        <f t="shared" si="44"/>
        <v>7</v>
      </c>
      <c r="O287" s="10">
        <f t="shared" si="40"/>
        <v>4.958333333333333</v>
      </c>
      <c r="P287" s="10">
        <f t="shared" si="45"/>
        <v>11.333333333333334</v>
      </c>
      <c r="Q287" s="10">
        <f t="shared" si="45"/>
        <v>141.1764705882353</v>
      </c>
      <c r="R287" s="10">
        <f t="shared" si="41"/>
        <v>1600</v>
      </c>
      <c r="S287" s="10">
        <f t="shared" si="42"/>
        <v>25651369.666666668</v>
      </c>
    </row>
    <row r="288" spans="1:19" ht="24.95" customHeight="1" x14ac:dyDescent="0.2">
      <c r="A288" s="1">
        <v>281</v>
      </c>
      <c r="B288" s="4">
        <v>287</v>
      </c>
      <c r="C288" s="4" t="s">
        <v>610</v>
      </c>
      <c r="D288" s="17" t="s">
        <v>611</v>
      </c>
      <c r="E288" s="18" t="s">
        <v>130</v>
      </c>
      <c r="F288" s="19">
        <v>76611410</v>
      </c>
      <c r="G288" s="9">
        <v>3</v>
      </c>
      <c r="H288" s="9">
        <v>27</v>
      </c>
      <c r="I288" s="9">
        <v>4546</v>
      </c>
      <c r="J288" s="11">
        <v>252</v>
      </c>
      <c r="K288" s="11">
        <f t="shared" si="43"/>
        <v>2837459.6296296297</v>
      </c>
      <c r="L288" s="11">
        <f t="shared" si="38"/>
        <v>16852.487901451826</v>
      </c>
      <c r="M288" s="10">
        <f t="shared" si="39"/>
        <v>304013.53174603177</v>
      </c>
      <c r="N288" s="10">
        <f t="shared" si="44"/>
        <v>9.3333333333333339</v>
      </c>
      <c r="O288" s="10">
        <f t="shared" si="40"/>
        <v>5.543334799824021</v>
      </c>
      <c r="P288" s="10">
        <f t="shared" si="45"/>
        <v>9</v>
      </c>
      <c r="Q288" s="10">
        <f t="shared" si="45"/>
        <v>168.37037037037038</v>
      </c>
      <c r="R288" s="10">
        <f t="shared" si="41"/>
        <v>1515.3333333333333</v>
      </c>
      <c r="S288" s="10">
        <f t="shared" si="42"/>
        <v>25537136.666666668</v>
      </c>
    </row>
    <row r="289" spans="1:19" ht="24.95" customHeight="1" x14ac:dyDescent="0.2">
      <c r="A289" s="1">
        <v>282</v>
      </c>
      <c r="B289" s="4">
        <v>272</v>
      </c>
      <c r="C289" s="4" t="s">
        <v>612</v>
      </c>
      <c r="D289" s="17" t="s">
        <v>613</v>
      </c>
      <c r="E289" s="18" t="s">
        <v>44</v>
      </c>
      <c r="F289" s="19">
        <v>76056373</v>
      </c>
      <c r="G289" s="9">
        <v>4</v>
      </c>
      <c r="H289" s="9">
        <v>21</v>
      </c>
      <c r="I289" s="9">
        <v>1672</v>
      </c>
      <c r="J289" s="11">
        <v>199</v>
      </c>
      <c r="K289" s="11">
        <f t="shared" si="43"/>
        <v>3621732.0476190476</v>
      </c>
      <c r="L289" s="11">
        <f t="shared" si="38"/>
        <v>45488.26136363636</v>
      </c>
      <c r="M289" s="10">
        <f t="shared" si="39"/>
        <v>382192.82914572867</v>
      </c>
      <c r="N289" s="10">
        <f t="shared" si="44"/>
        <v>9.4761904761904763</v>
      </c>
      <c r="O289" s="10">
        <f t="shared" si="40"/>
        <v>11.901913875598085</v>
      </c>
      <c r="P289" s="10">
        <f t="shared" si="45"/>
        <v>5.25</v>
      </c>
      <c r="Q289" s="10">
        <f t="shared" si="45"/>
        <v>79.61904761904762</v>
      </c>
      <c r="R289" s="10">
        <f t="shared" si="41"/>
        <v>418</v>
      </c>
      <c r="S289" s="10">
        <f t="shared" si="42"/>
        <v>19014093.25</v>
      </c>
    </row>
    <row r="290" spans="1:19" ht="24.95" customHeight="1" x14ac:dyDescent="0.2">
      <c r="A290" s="1">
        <v>283</v>
      </c>
      <c r="B290" s="4">
        <v>288</v>
      </c>
      <c r="C290" s="4" t="s">
        <v>614</v>
      </c>
      <c r="D290" s="6" t="s">
        <v>615</v>
      </c>
      <c r="E290" s="7" t="s">
        <v>73</v>
      </c>
      <c r="F290" s="8">
        <v>75969562</v>
      </c>
      <c r="G290" s="9">
        <v>11</v>
      </c>
      <c r="H290" s="9">
        <v>45</v>
      </c>
      <c r="I290" s="9">
        <v>4580</v>
      </c>
      <c r="J290" s="11">
        <v>330</v>
      </c>
      <c r="K290" s="11">
        <f t="shared" si="43"/>
        <v>1688212.4888888889</v>
      </c>
      <c r="L290" s="11">
        <f t="shared" si="38"/>
        <v>16587.240611353711</v>
      </c>
      <c r="M290" s="10">
        <f t="shared" si="39"/>
        <v>230210.79393939395</v>
      </c>
      <c r="N290" s="10">
        <f t="shared" si="44"/>
        <v>7.333333333333333</v>
      </c>
      <c r="O290" s="10">
        <f t="shared" si="40"/>
        <v>7.2052401746724897</v>
      </c>
      <c r="P290" s="10">
        <f t="shared" si="45"/>
        <v>4.0909090909090908</v>
      </c>
      <c r="Q290" s="10">
        <f t="shared" si="45"/>
        <v>101.77777777777777</v>
      </c>
      <c r="R290" s="10">
        <f t="shared" si="41"/>
        <v>416.36363636363637</v>
      </c>
      <c r="S290" s="10">
        <f t="shared" si="42"/>
        <v>6906323.8181818184</v>
      </c>
    </row>
    <row r="291" spans="1:19" ht="24.95" customHeight="1" x14ac:dyDescent="0.2">
      <c r="A291" s="1">
        <v>284</v>
      </c>
      <c r="B291" s="4">
        <v>265</v>
      </c>
      <c r="C291" s="5" t="s">
        <v>616</v>
      </c>
      <c r="D291" s="6" t="s">
        <v>617</v>
      </c>
      <c r="E291" s="7" t="s">
        <v>113</v>
      </c>
      <c r="F291" s="8">
        <v>75805448</v>
      </c>
      <c r="G291" s="9">
        <v>2</v>
      </c>
      <c r="H291" s="9">
        <v>26</v>
      </c>
      <c r="I291" s="9">
        <v>2100</v>
      </c>
      <c r="J291" s="11">
        <v>180</v>
      </c>
      <c r="K291" s="11">
        <f t="shared" si="43"/>
        <v>2915594.153846154</v>
      </c>
      <c r="L291" s="11">
        <f t="shared" si="38"/>
        <v>36097.832380952379</v>
      </c>
      <c r="M291" s="10">
        <f t="shared" si="39"/>
        <v>421141.37777777779</v>
      </c>
      <c r="N291" s="10">
        <f t="shared" si="44"/>
        <v>6.9230769230769234</v>
      </c>
      <c r="O291" s="10">
        <f t="shared" si="40"/>
        <v>8.5714285714285712</v>
      </c>
      <c r="P291" s="10">
        <f t="shared" si="45"/>
        <v>13</v>
      </c>
      <c r="Q291" s="10">
        <f t="shared" si="45"/>
        <v>80.769230769230774</v>
      </c>
      <c r="R291" s="10">
        <f t="shared" si="41"/>
        <v>1050</v>
      </c>
      <c r="S291" s="10">
        <f t="shared" si="42"/>
        <v>37902724</v>
      </c>
    </row>
    <row r="292" spans="1:19" ht="24.95" customHeight="1" x14ac:dyDescent="0.2">
      <c r="A292" s="1">
        <v>285</v>
      </c>
      <c r="B292" s="4">
        <v>295</v>
      </c>
      <c r="C292" s="5" t="s">
        <v>618</v>
      </c>
      <c r="D292" s="6" t="s">
        <v>619</v>
      </c>
      <c r="E292" s="7" t="s">
        <v>44</v>
      </c>
      <c r="F292" s="8">
        <v>74954385</v>
      </c>
      <c r="G292" s="9">
        <v>5</v>
      </c>
      <c r="H292" s="9">
        <v>24</v>
      </c>
      <c r="I292" s="9">
        <v>2320</v>
      </c>
      <c r="J292" s="11">
        <v>181</v>
      </c>
      <c r="K292" s="11">
        <f t="shared" si="43"/>
        <v>3123099.375</v>
      </c>
      <c r="L292" s="11">
        <f t="shared" si="38"/>
        <v>32307.924568965518</v>
      </c>
      <c r="M292" s="10">
        <f t="shared" si="39"/>
        <v>414112.62430939224</v>
      </c>
      <c r="N292" s="10">
        <f t="shared" si="44"/>
        <v>7.541666666666667</v>
      </c>
      <c r="O292" s="10">
        <f t="shared" si="40"/>
        <v>7.8017241379310347</v>
      </c>
      <c r="P292" s="10">
        <f t="shared" si="45"/>
        <v>4.8</v>
      </c>
      <c r="Q292" s="10">
        <f t="shared" si="45"/>
        <v>96.666666666666671</v>
      </c>
      <c r="R292" s="10">
        <f t="shared" si="41"/>
        <v>464</v>
      </c>
      <c r="S292" s="10">
        <f t="shared" si="42"/>
        <v>14990877</v>
      </c>
    </row>
    <row r="293" spans="1:19" ht="24.95" customHeight="1" x14ac:dyDescent="0.2">
      <c r="A293" s="1">
        <v>286</v>
      </c>
      <c r="B293" s="4">
        <v>286</v>
      </c>
      <c r="C293" s="5" t="s">
        <v>620</v>
      </c>
      <c r="D293" s="6" t="s">
        <v>621</v>
      </c>
      <c r="E293" s="7" t="s">
        <v>61</v>
      </c>
      <c r="F293" s="8">
        <v>70016028</v>
      </c>
      <c r="G293" s="9">
        <v>6</v>
      </c>
      <c r="H293" s="9">
        <v>37</v>
      </c>
      <c r="I293" s="9">
        <v>4315</v>
      </c>
      <c r="J293" s="11">
        <v>163</v>
      </c>
      <c r="K293" s="11">
        <f t="shared" si="43"/>
        <v>1892325.0810810812</v>
      </c>
      <c r="L293" s="11">
        <f t="shared" si="38"/>
        <v>16226.194206257242</v>
      </c>
      <c r="M293" s="10">
        <f t="shared" si="39"/>
        <v>429546.18404907978</v>
      </c>
      <c r="N293" s="10">
        <f t="shared" si="44"/>
        <v>4.4054054054054053</v>
      </c>
      <c r="O293" s="10">
        <f t="shared" si="40"/>
        <v>3.7775202780996526</v>
      </c>
      <c r="P293" s="10">
        <f t="shared" si="45"/>
        <v>6.166666666666667</v>
      </c>
      <c r="Q293" s="10">
        <f t="shared" si="45"/>
        <v>116.62162162162163</v>
      </c>
      <c r="R293" s="10">
        <f t="shared" si="41"/>
        <v>719.16666666666663</v>
      </c>
      <c r="S293" s="10">
        <f t="shared" si="42"/>
        <v>11669338</v>
      </c>
    </row>
    <row r="294" spans="1:19" ht="24.95" customHeight="1" x14ac:dyDescent="0.2">
      <c r="A294" s="1">
        <v>287</v>
      </c>
      <c r="B294" s="4">
        <v>269</v>
      </c>
      <c r="C294" s="5" t="s">
        <v>622</v>
      </c>
      <c r="D294" s="6" t="s">
        <v>623</v>
      </c>
      <c r="E294" s="7" t="s">
        <v>39</v>
      </c>
      <c r="F294" s="8">
        <v>68900000</v>
      </c>
      <c r="G294" s="9">
        <v>4</v>
      </c>
      <c r="H294" s="9">
        <v>26</v>
      </c>
      <c r="I294" s="9">
        <v>4100</v>
      </c>
      <c r="J294" s="11">
        <v>235</v>
      </c>
      <c r="K294" s="11">
        <f t="shared" si="43"/>
        <v>2650000</v>
      </c>
      <c r="L294" s="11">
        <f t="shared" si="38"/>
        <v>16804.878048780487</v>
      </c>
      <c r="M294" s="10">
        <f t="shared" si="39"/>
        <v>293191.48936170212</v>
      </c>
      <c r="N294" s="10">
        <f t="shared" si="44"/>
        <v>9.0384615384615383</v>
      </c>
      <c r="O294" s="10">
        <f t="shared" si="40"/>
        <v>5.7317073170731714</v>
      </c>
      <c r="P294" s="10">
        <f t="shared" si="45"/>
        <v>6.5</v>
      </c>
      <c r="Q294" s="10">
        <f t="shared" si="45"/>
        <v>157.69230769230768</v>
      </c>
      <c r="R294" s="10">
        <f t="shared" si="41"/>
        <v>1025</v>
      </c>
      <c r="S294" s="10">
        <f t="shared" si="42"/>
        <v>17225000</v>
      </c>
    </row>
    <row r="295" spans="1:19" ht="24.95" customHeight="1" x14ac:dyDescent="0.2">
      <c r="A295" s="1">
        <v>288</v>
      </c>
      <c r="B295" s="4">
        <v>299</v>
      </c>
      <c r="C295" s="5" t="s">
        <v>624</v>
      </c>
      <c r="D295" s="6" t="s">
        <v>625</v>
      </c>
      <c r="E295" s="7" t="s">
        <v>61</v>
      </c>
      <c r="F295" s="8">
        <v>68898096</v>
      </c>
      <c r="G295" s="9">
        <v>4</v>
      </c>
      <c r="H295" s="9">
        <v>30</v>
      </c>
      <c r="I295" s="9">
        <v>5140</v>
      </c>
      <c r="J295" s="11">
        <v>207</v>
      </c>
      <c r="K295" s="11">
        <f t="shared" si="43"/>
        <v>2296603.2000000002</v>
      </c>
      <c r="L295" s="11">
        <f t="shared" si="38"/>
        <v>13404.298832684824</v>
      </c>
      <c r="M295" s="10">
        <f t="shared" si="39"/>
        <v>332841.04347826086</v>
      </c>
      <c r="N295" s="10">
        <f t="shared" si="44"/>
        <v>6.9</v>
      </c>
      <c r="O295" s="10">
        <f t="shared" si="40"/>
        <v>4.027237354085603</v>
      </c>
      <c r="P295" s="10">
        <f t="shared" si="45"/>
        <v>7.5</v>
      </c>
      <c r="Q295" s="10">
        <f t="shared" si="45"/>
        <v>171.33333333333334</v>
      </c>
      <c r="R295" s="10">
        <f t="shared" si="41"/>
        <v>1285</v>
      </c>
      <c r="S295" s="10">
        <f t="shared" si="42"/>
        <v>17224524</v>
      </c>
    </row>
    <row r="296" spans="1:19" ht="24.95" customHeight="1" x14ac:dyDescent="0.2">
      <c r="A296" s="1">
        <v>289</v>
      </c>
      <c r="B296" s="4">
        <v>298</v>
      </c>
      <c r="C296" s="5" t="s">
        <v>626</v>
      </c>
      <c r="D296" s="6" t="s">
        <v>627</v>
      </c>
      <c r="E296" s="7" t="s">
        <v>73</v>
      </c>
      <c r="F296" s="8">
        <v>68404076</v>
      </c>
      <c r="G296" s="9">
        <v>2</v>
      </c>
      <c r="H296" s="9">
        <v>16</v>
      </c>
      <c r="I296" s="9">
        <v>2150</v>
      </c>
      <c r="J296" s="11">
        <v>228</v>
      </c>
      <c r="K296" s="11">
        <f t="shared" si="43"/>
        <v>4275254.75</v>
      </c>
      <c r="L296" s="11">
        <f t="shared" si="38"/>
        <v>31815.84930232558</v>
      </c>
      <c r="M296" s="10">
        <f t="shared" si="39"/>
        <v>300017.87719298247</v>
      </c>
      <c r="N296" s="10">
        <f t="shared" si="44"/>
        <v>14.25</v>
      </c>
      <c r="O296" s="10">
        <f t="shared" si="40"/>
        <v>10.604651162790697</v>
      </c>
      <c r="P296" s="10">
        <f t="shared" si="45"/>
        <v>8</v>
      </c>
      <c r="Q296" s="10">
        <f t="shared" si="45"/>
        <v>134.375</v>
      </c>
      <c r="R296" s="10">
        <f t="shared" si="41"/>
        <v>1075</v>
      </c>
      <c r="S296" s="10">
        <f t="shared" si="42"/>
        <v>34202038</v>
      </c>
    </row>
    <row r="297" spans="1:19" ht="24.95" customHeight="1" x14ac:dyDescent="0.2">
      <c r="A297" s="1">
        <v>290</v>
      </c>
      <c r="B297" s="4">
        <v>290</v>
      </c>
      <c r="C297" s="5" t="s">
        <v>628</v>
      </c>
      <c r="D297" s="6" t="s">
        <v>629</v>
      </c>
      <c r="E297" s="7" t="s">
        <v>110</v>
      </c>
      <c r="F297" s="8">
        <v>67165320</v>
      </c>
      <c r="G297" s="9">
        <v>2</v>
      </c>
      <c r="H297" s="9">
        <v>27</v>
      </c>
      <c r="I297" s="9">
        <v>2800</v>
      </c>
      <c r="J297" s="11">
        <v>165</v>
      </c>
      <c r="K297" s="11">
        <f t="shared" si="43"/>
        <v>2487604.4444444445</v>
      </c>
      <c r="L297" s="11">
        <f t="shared" si="38"/>
        <v>23987.614285714284</v>
      </c>
      <c r="M297" s="10">
        <f t="shared" si="39"/>
        <v>407062.54545454547</v>
      </c>
      <c r="N297" s="10">
        <f t="shared" si="44"/>
        <v>6.1111111111111107</v>
      </c>
      <c r="O297" s="10">
        <f t="shared" si="40"/>
        <v>5.8928571428571423</v>
      </c>
      <c r="P297" s="10">
        <f t="shared" si="45"/>
        <v>13.5</v>
      </c>
      <c r="Q297" s="10">
        <f t="shared" si="45"/>
        <v>103.70370370370371</v>
      </c>
      <c r="R297" s="10">
        <f t="shared" si="41"/>
        <v>1400</v>
      </c>
      <c r="S297" s="10">
        <f t="shared" si="42"/>
        <v>33582660</v>
      </c>
    </row>
    <row r="298" spans="1:19" ht="24.95" customHeight="1" x14ac:dyDescent="0.2">
      <c r="A298" s="1">
        <v>291</v>
      </c>
      <c r="B298" s="4">
        <v>303</v>
      </c>
      <c r="C298" s="5" t="s">
        <v>630</v>
      </c>
      <c r="D298" s="6" t="s">
        <v>631</v>
      </c>
      <c r="E298" s="7" t="s">
        <v>312</v>
      </c>
      <c r="F298" s="8">
        <v>67000000</v>
      </c>
      <c r="G298" s="9">
        <v>3</v>
      </c>
      <c r="H298" s="9">
        <v>32</v>
      </c>
      <c r="I298" s="9">
        <v>3300</v>
      </c>
      <c r="J298" s="11">
        <v>344</v>
      </c>
      <c r="K298" s="11">
        <f t="shared" si="43"/>
        <v>2093750</v>
      </c>
      <c r="L298" s="11">
        <f t="shared" si="38"/>
        <v>20303.030303030304</v>
      </c>
      <c r="M298" s="10">
        <f t="shared" si="39"/>
        <v>194767.44186046513</v>
      </c>
      <c r="N298" s="10">
        <f t="shared" si="44"/>
        <v>10.75</v>
      </c>
      <c r="O298" s="10">
        <f t="shared" si="40"/>
        <v>10.424242424242426</v>
      </c>
      <c r="P298" s="10">
        <f t="shared" si="45"/>
        <v>10.666666666666666</v>
      </c>
      <c r="Q298" s="10">
        <f t="shared" si="45"/>
        <v>103.125</v>
      </c>
      <c r="R298" s="10">
        <f t="shared" si="41"/>
        <v>1100</v>
      </c>
      <c r="S298" s="10">
        <f t="shared" si="42"/>
        <v>22333333.333333332</v>
      </c>
    </row>
    <row r="299" spans="1:19" ht="24.95" customHeight="1" x14ac:dyDescent="0.2">
      <c r="A299" s="1">
        <v>292</v>
      </c>
      <c r="B299" s="4">
        <v>297</v>
      </c>
      <c r="C299" s="5" t="s">
        <v>632</v>
      </c>
      <c r="D299" s="6" t="s">
        <v>633</v>
      </c>
      <c r="E299" s="7" t="s">
        <v>21</v>
      </c>
      <c r="F299" s="8">
        <v>67000000</v>
      </c>
      <c r="G299" s="9">
        <v>4</v>
      </c>
      <c r="H299" s="9">
        <v>28</v>
      </c>
      <c r="I299" s="9">
        <v>3300</v>
      </c>
      <c r="J299" s="11">
        <v>186</v>
      </c>
      <c r="K299" s="11">
        <f t="shared" si="43"/>
        <v>2392857.1428571427</v>
      </c>
      <c r="L299" s="11">
        <f t="shared" si="38"/>
        <v>20303.030303030304</v>
      </c>
      <c r="M299" s="10">
        <f t="shared" si="39"/>
        <v>360215.05376344087</v>
      </c>
      <c r="N299" s="10">
        <f t="shared" si="44"/>
        <v>6.6428571428571432</v>
      </c>
      <c r="O299" s="10">
        <f t="shared" si="40"/>
        <v>5.6363636363636367</v>
      </c>
      <c r="P299" s="10">
        <f t="shared" si="45"/>
        <v>7</v>
      </c>
      <c r="Q299" s="10">
        <f t="shared" si="45"/>
        <v>117.85714285714286</v>
      </c>
      <c r="R299" s="10">
        <f t="shared" si="41"/>
        <v>825</v>
      </c>
      <c r="S299" s="10">
        <f t="shared" si="42"/>
        <v>16750000</v>
      </c>
    </row>
    <row r="300" spans="1:19" s="28" customFormat="1" ht="24.95" customHeight="1" x14ac:dyDescent="0.2">
      <c r="A300" s="1">
        <v>293</v>
      </c>
      <c r="B300" s="4">
        <v>372</v>
      </c>
      <c r="C300" s="22" t="s">
        <v>634</v>
      </c>
      <c r="D300" s="23" t="s">
        <v>635</v>
      </c>
      <c r="E300" s="24" t="s">
        <v>36</v>
      </c>
      <c r="F300" s="25">
        <v>66573000</v>
      </c>
      <c r="G300" s="26">
        <v>4</v>
      </c>
      <c r="H300" s="26">
        <v>26</v>
      </c>
      <c r="I300" s="26">
        <v>3500</v>
      </c>
      <c r="J300" s="27">
        <v>100</v>
      </c>
      <c r="K300" s="11">
        <f t="shared" si="43"/>
        <v>2560500</v>
      </c>
      <c r="L300" s="11">
        <f t="shared" si="38"/>
        <v>19020.857142857141</v>
      </c>
      <c r="M300" s="10">
        <f t="shared" si="39"/>
        <v>665730</v>
      </c>
      <c r="N300" s="10">
        <f t="shared" si="44"/>
        <v>3.8461538461538463</v>
      </c>
      <c r="O300" s="10">
        <f t="shared" si="40"/>
        <v>2.8571428571428572</v>
      </c>
      <c r="P300" s="10">
        <f t="shared" si="45"/>
        <v>6.5</v>
      </c>
      <c r="Q300" s="10">
        <f t="shared" si="45"/>
        <v>134.61538461538461</v>
      </c>
      <c r="R300" s="10">
        <f t="shared" si="41"/>
        <v>875</v>
      </c>
      <c r="S300" s="10">
        <f t="shared" si="42"/>
        <v>16643250</v>
      </c>
    </row>
    <row r="301" spans="1:19" ht="24.95" customHeight="1" x14ac:dyDescent="0.2">
      <c r="A301" s="1">
        <v>294</v>
      </c>
      <c r="B301" s="4">
        <v>283</v>
      </c>
      <c r="C301" s="22" t="s">
        <v>636</v>
      </c>
      <c r="D301" s="23" t="s">
        <v>637</v>
      </c>
      <c r="E301" s="24" t="s">
        <v>44</v>
      </c>
      <c r="F301" s="25">
        <v>66440215</v>
      </c>
      <c r="G301" s="26">
        <v>5</v>
      </c>
      <c r="H301" s="26">
        <v>29</v>
      </c>
      <c r="I301" s="26">
        <v>3245</v>
      </c>
      <c r="J301" s="27">
        <v>165</v>
      </c>
      <c r="K301" s="11">
        <f t="shared" si="43"/>
        <v>2291041.8965517241</v>
      </c>
      <c r="L301" s="11">
        <f t="shared" si="38"/>
        <v>20474.642526964562</v>
      </c>
      <c r="M301" s="10">
        <f t="shared" si="39"/>
        <v>402667.96969696973</v>
      </c>
      <c r="N301" s="10">
        <f t="shared" si="44"/>
        <v>5.6896551724137927</v>
      </c>
      <c r="O301" s="10">
        <f t="shared" si="40"/>
        <v>5.0847457627118651</v>
      </c>
      <c r="P301" s="10">
        <f t="shared" si="45"/>
        <v>5.8</v>
      </c>
      <c r="Q301" s="10">
        <f t="shared" si="45"/>
        <v>111.89655172413794</v>
      </c>
      <c r="R301" s="10">
        <f t="shared" si="41"/>
        <v>649</v>
      </c>
      <c r="S301" s="10">
        <f t="shared" si="42"/>
        <v>13288043</v>
      </c>
    </row>
    <row r="302" spans="1:19" ht="24.95" customHeight="1" x14ac:dyDescent="0.2">
      <c r="A302" s="1">
        <v>295</v>
      </c>
      <c r="B302" s="4" t="s">
        <v>23</v>
      </c>
      <c r="C302" s="5" t="s">
        <v>638</v>
      </c>
      <c r="D302" s="6" t="s">
        <v>639</v>
      </c>
      <c r="E302" s="7" t="s">
        <v>39</v>
      </c>
      <c r="F302" s="8">
        <v>65772306</v>
      </c>
      <c r="G302" s="9">
        <v>6</v>
      </c>
      <c r="H302" s="9">
        <v>35</v>
      </c>
      <c r="I302" s="9">
        <v>5300</v>
      </c>
      <c r="J302" s="11">
        <v>240</v>
      </c>
      <c r="K302" s="11">
        <f t="shared" si="43"/>
        <v>1879208.7428571428</v>
      </c>
      <c r="L302" s="11">
        <f t="shared" si="38"/>
        <v>12409.869056603773</v>
      </c>
      <c r="M302" s="10">
        <f t="shared" si="39"/>
        <v>274051.27500000002</v>
      </c>
      <c r="N302" s="10">
        <f t="shared" si="44"/>
        <v>6.8571428571428568</v>
      </c>
      <c r="O302" s="10">
        <f t="shared" si="40"/>
        <v>4.5283018867924527</v>
      </c>
      <c r="P302" s="10">
        <f t="shared" si="45"/>
        <v>5.833333333333333</v>
      </c>
      <c r="Q302" s="10">
        <f t="shared" si="45"/>
        <v>151.42857142857142</v>
      </c>
      <c r="R302" s="10">
        <f t="shared" si="41"/>
        <v>883.33333333333337</v>
      </c>
      <c r="S302" s="10">
        <f t="shared" si="42"/>
        <v>10962051</v>
      </c>
    </row>
    <row r="303" spans="1:19" s="28" customFormat="1" ht="24.95" customHeight="1" x14ac:dyDescent="0.2">
      <c r="A303" s="1">
        <v>296</v>
      </c>
      <c r="B303" s="4">
        <v>368</v>
      </c>
      <c r="C303" s="22" t="s">
        <v>640</v>
      </c>
      <c r="D303" s="23" t="s">
        <v>641</v>
      </c>
      <c r="E303" s="24" t="s">
        <v>44</v>
      </c>
      <c r="F303" s="25">
        <v>65760000</v>
      </c>
      <c r="G303" s="26">
        <v>2</v>
      </c>
      <c r="H303" s="26">
        <v>17</v>
      </c>
      <c r="I303" s="26">
        <v>1600</v>
      </c>
      <c r="J303" s="27">
        <v>111</v>
      </c>
      <c r="K303" s="11">
        <f t="shared" si="43"/>
        <v>3868235.2941176472</v>
      </c>
      <c r="L303" s="11">
        <f t="shared" si="38"/>
        <v>41100</v>
      </c>
      <c r="M303" s="10">
        <f t="shared" si="39"/>
        <v>592432.43243243243</v>
      </c>
      <c r="N303" s="10">
        <f t="shared" si="44"/>
        <v>6.5294117647058822</v>
      </c>
      <c r="O303" s="10">
        <f t="shared" si="40"/>
        <v>6.9375000000000009</v>
      </c>
      <c r="P303" s="10">
        <f t="shared" si="45"/>
        <v>8.5</v>
      </c>
      <c r="Q303" s="10">
        <f t="shared" si="45"/>
        <v>94.117647058823536</v>
      </c>
      <c r="R303" s="10">
        <f t="shared" si="41"/>
        <v>800</v>
      </c>
      <c r="S303" s="10">
        <f t="shared" si="42"/>
        <v>32880000</v>
      </c>
    </row>
    <row r="304" spans="1:19" ht="24.95" customHeight="1" x14ac:dyDescent="0.2">
      <c r="A304" s="1">
        <v>297</v>
      </c>
      <c r="B304" s="4">
        <v>294</v>
      </c>
      <c r="C304" s="5" t="s">
        <v>642</v>
      </c>
      <c r="D304" s="6" t="s">
        <v>643</v>
      </c>
      <c r="E304" s="7" t="s">
        <v>176</v>
      </c>
      <c r="F304" s="8">
        <v>65614728</v>
      </c>
      <c r="G304" s="9">
        <v>2</v>
      </c>
      <c r="H304" s="9">
        <v>30</v>
      </c>
      <c r="I304" s="9">
        <v>2700</v>
      </c>
      <c r="J304" s="11">
        <v>177</v>
      </c>
      <c r="K304" s="11">
        <f t="shared" si="43"/>
        <v>2187157.6</v>
      </c>
      <c r="L304" s="11">
        <f t="shared" si="38"/>
        <v>24301.751111111113</v>
      </c>
      <c r="M304" s="10">
        <f t="shared" si="39"/>
        <v>370704.67796610168</v>
      </c>
      <c r="N304" s="10">
        <f t="shared" si="44"/>
        <v>5.9</v>
      </c>
      <c r="O304" s="10">
        <f t="shared" si="40"/>
        <v>6.5555555555555562</v>
      </c>
      <c r="P304" s="10">
        <f t="shared" si="45"/>
        <v>15</v>
      </c>
      <c r="Q304" s="10">
        <f t="shared" si="45"/>
        <v>90</v>
      </c>
      <c r="R304" s="10">
        <f t="shared" si="41"/>
        <v>1350</v>
      </c>
      <c r="S304" s="10">
        <f t="shared" si="42"/>
        <v>32807364</v>
      </c>
    </row>
    <row r="305" spans="1:20" ht="24.95" customHeight="1" x14ac:dyDescent="0.2">
      <c r="A305" s="1">
        <v>298</v>
      </c>
      <c r="B305" s="4">
        <v>291</v>
      </c>
      <c r="C305" s="5" t="s">
        <v>644</v>
      </c>
      <c r="D305" s="6" t="s">
        <v>645</v>
      </c>
      <c r="E305" s="7" t="s">
        <v>110</v>
      </c>
      <c r="F305" s="8">
        <v>65541524</v>
      </c>
      <c r="G305" s="9">
        <v>6</v>
      </c>
      <c r="H305" s="9">
        <v>61</v>
      </c>
      <c r="I305" s="9">
        <v>4400</v>
      </c>
      <c r="J305" s="11">
        <v>344</v>
      </c>
      <c r="K305" s="11">
        <f t="shared" si="43"/>
        <v>1074451.2131147541</v>
      </c>
      <c r="L305" s="11">
        <f t="shared" si="38"/>
        <v>14895.800909090909</v>
      </c>
      <c r="M305" s="10">
        <f t="shared" si="39"/>
        <v>190527.68604651163</v>
      </c>
      <c r="N305" s="10">
        <f t="shared" si="44"/>
        <v>5.639344262295082</v>
      </c>
      <c r="O305" s="10">
        <f t="shared" si="40"/>
        <v>7.8181818181818183</v>
      </c>
      <c r="P305" s="10">
        <f t="shared" si="45"/>
        <v>10.166666666666666</v>
      </c>
      <c r="Q305" s="10">
        <f t="shared" si="45"/>
        <v>72.131147540983605</v>
      </c>
      <c r="R305" s="10">
        <f t="shared" si="41"/>
        <v>733.33333333333337</v>
      </c>
      <c r="S305" s="10">
        <f t="shared" si="42"/>
        <v>10923587.333333334</v>
      </c>
    </row>
    <row r="306" spans="1:20" ht="24.95" customHeight="1" x14ac:dyDescent="0.2">
      <c r="A306" s="1">
        <v>299</v>
      </c>
      <c r="B306" s="4" t="s">
        <v>23</v>
      </c>
      <c r="C306" s="5" t="s">
        <v>646</v>
      </c>
      <c r="D306" s="6" t="s">
        <v>647</v>
      </c>
      <c r="E306" s="7" t="s">
        <v>44</v>
      </c>
      <c r="F306" s="8">
        <v>65000000</v>
      </c>
      <c r="G306" s="9">
        <v>3</v>
      </c>
      <c r="H306" s="9">
        <v>28</v>
      </c>
      <c r="I306" s="9">
        <v>5000</v>
      </c>
      <c r="J306" s="11">
        <v>240</v>
      </c>
      <c r="K306" s="11">
        <f t="shared" si="43"/>
        <v>2321428.5714285714</v>
      </c>
      <c r="L306" s="11">
        <f t="shared" si="38"/>
        <v>13000</v>
      </c>
      <c r="M306" s="10">
        <f t="shared" si="39"/>
        <v>270833.33333333331</v>
      </c>
      <c r="N306" s="10">
        <f t="shared" si="44"/>
        <v>8.5714285714285712</v>
      </c>
      <c r="O306" s="10">
        <f t="shared" si="40"/>
        <v>4.8</v>
      </c>
      <c r="P306" s="10">
        <f t="shared" si="45"/>
        <v>9.3333333333333339</v>
      </c>
      <c r="Q306" s="10">
        <f t="shared" si="45"/>
        <v>178.57142857142858</v>
      </c>
      <c r="R306" s="10">
        <f t="shared" si="41"/>
        <v>1666.6666666666667</v>
      </c>
      <c r="S306" s="10">
        <f t="shared" si="42"/>
        <v>21666666.666666668</v>
      </c>
    </row>
    <row r="307" spans="1:20" ht="24.95" customHeight="1" x14ac:dyDescent="0.2">
      <c r="A307" s="1">
        <v>300</v>
      </c>
      <c r="B307" s="4">
        <v>356</v>
      </c>
      <c r="C307" s="5" t="s">
        <v>648</v>
      </c>
      <c r="D307" s="6" t="s">
        <v>649</v>
      </c>
      <c r="E307" s="7" t="s">
        <v>44</v>
      </c>
      <c r="F307" s="8">
        <v>64536226</v>
      </c>
      <c r="G307" s="9">
        <v>3</v>
      </c>
      <c r="H307" s="9">
        <v>26</v>
      </c>
      <c r="I307" s="9">
        <v>2780</v>
      </c>
      <c r="J307" s="11">
        <v>174</v>
      </c>
      <c r="K307" s="11">
        <f t="shared" si="43"/>
        <v>2482162.5384615385</v>
      </c>
      <c r="L307" s="11">
        <f t="shared" si="38"/>
        <v>23214.469784172663</v>
      </c>
      <c r="M307" s="10">
        <f t="shared" si="39"/>
        <v>370897.85057471262</v>
      </c>
      <c r="N307" s="10">
        <f t="shared" si="44"/>
        <v>6.6923076923076925</v>
      </c>
      <c r="O307" s="10">
        <f t="shared" si="40"/>
        <v>6.258992805755395</v>
      </c>
      <c r="P307" s="10">
        <f t="shared" si="45"/>
        <v>8.6666666666666661</v>
      </c>
      <c r="Q307" s="10">
        <f t="shared" si="45"/>
        <v>106.92307692307692</v>
      </c>
      <c r="R307" s="10">
        <f t="shared" si="41"/>
        <v>926.66666666666663</v>
      </c>
      <c r="S307" s="10">
        <f t="shared" si="42"/>
        <v>21512075.333333332</v>
      </c>
    </row>
    <row r="308" spans="1:20" s="16" customFormat="1" ht="24.95" customHeight="1" x14ac:dyDescent="0.2">
      <c r="A308" s="42" t="s">
        <v>650</v>
      </c>
      <c r="B308" s="43"/>
      <c r="C308" s="43"/>
      <c r="D308" s="43"/>
      <c r="E308" s="44"/>
      <c r="F308" s="14">
        <f>SUM(F207:F307)</f>
        <v>351771924824</v>
      </c>
      <c r="G308" s="14">
        <f t="shared" ref="G308:H308" si="46">SUM(G207:G307)</f>
        <v>7550</v>
      </c>
      <c r="H308" s="14">
        <f t="shared" si="46"/>
        <v>57028</v>
      </c>
      <c r="I308" s="14">
        <f>SUM(I207:I307)</f>
        <v>11300505</v>
      </c>
      <c r="J308" s="14">
        <f t="shared" ref="J308" si="47">SUM(J207:J307)</f>
        <v>720940</v>
      </c>
      <c r="K308" s="15">
        <f t="shared" si="43"/>
        <v>6168407.1828575432</v>
      </c>
      <c r="L308" s="15">
        <f t="shared" si="38"/>
        <v>31128.867676621532</v>
      </c>
      <c r="M308" s="15">
        <f t="shared" si="39"/>
        <v>487935.09144172887</v>
      </c>
      <c r="N308" s="15">
        <f t="shared" si="44"/>
        <v>12.641860138879148</v>
      </c>
      <c r="O308" s="15">
        <f t="shared" si="40"/>
        <v>6.3797148888478876</v>
      </c>
      <c r="P308" s="15">
        <f t="shared" si="45"/>
        <v>7.5533774834437084</v>
      </c>
      <c r="Q308" s="15">
        <f t="shared" si="45"/>
        <v>198.1571333380094</v>
      </c>
      <c r="R308" s="15">
        <f t="shared" si="41"/>
        <v>1496.7556291390729</v>
      </c>
      <c r="S308" s="15">
        <f t="shared" si="42"/>
        <v>46592307.92370861</v>
      </c>
      <c r="T308" s="12"/>
    </row>
    <row r="309" spans="1:20" ht="24.95" customHeight="1" x14ac:dyDescent="0.2">
      <c r="A309" s="1">
        <v>301</v>
      </c>
      <c r="B309" s="4">
        <v>304</v>
      </c>
      <c r="C309" s="5" t="s">
        <v>651</v>
      </c>
      <c r="D309" s="6" t="s">
        <v>652</v>
      </c>
      <c r="E309" s="7" t="s">
        <v>94</v>
      </c>
      <c r="F309" s="8">
        <v>64374278</v>
      </c>
      <c r="G309" s="9">
        <v>4</v>
      </c>
      <c r="H309" s="9">
        <v>28</v>
      </c>
      <c r="I309" s="9">
        <v>2200</v>
      </c>
      <c r="J309" s="11">
        <v>270</v>
      </c>
      <c r="K309" s="11">
        <f t="shared" si="43"/>
        <v>2299081.3571428573</v>
      </c>
      <c r="L309" s="11">
        <f t="shared" si="38"/>
        <v>29261.035454545454</v>
      </c>
      <c r="M309" s="10">
        <f t="shared" si="39"/>
        <v>238423.25185185185</v>
      </c>
      <c r="N309" s="10">
        <f t="shared" si="44"/>
        <v>9.6428571428571423</v>
      </c>
      <c r="O309" s="10">
        <f t="shared" si="40"/>
        <v>12.272727272727273</v>
      </c>
      <c r="P309" s="10">
        <f t="shared" si="45"/>
        <v>7</v>
      </c>
      <c r="Q309" s="10">
        <f t="shared" si="45"/>
        <v>78.571428571428569</v>
      </c>
      <c r="R309" s="10">
        <f t="shared" si="41"/>
        <v>550</v>
      </c>
      <c r="S309" s="10">
        <f t="shared" si="42"/>
        <v>16093569.5</v>
      </c>
    </row>
    <row r="310" spans="1:20" ht="24.95" customHeight="1" x14ac:dyDescent="0.2">
      <c r="A310" s="1">
        <v>302</v>
      </c>
      <c r="B310" s="4">
        <v>341</v>
      </c>
      <c r="C310" s="5" t="s">
        <v>653</v>
      </c>
      <c r="D310" s="6" t="s">
        <v>654</v>
      </c>
      <c r="E310" s="7" t="s">
        <v>206</v>
      </c>
      <c r="F310" s="8">
        <v>64070717</v>
      </c>
      <c r="G310" s="9">
        <v>3</v>
      </c>
      <c r="H310" s="9">
        <v>25</v>
      </c>
      <c r="I310" s="9">
        <v>3100</v>
      </c>
      <c r="J310" s="11">
        <v>235</v>
      </c>
      <c r="K310" s="11">
        <f t="shared" si="43"/>
        <v>2562828.6800000002</v>
      </c>
      <c r="L310" s="11">
        <f t="shared" si="38"/>
        <v>20667.973225806451</v>
      </c>
      <c r="M310" s="10">
        <f t="shared" si="39"/>
        <v>272641.34893617022</v>
      </c>
      <c r="N310" s="10">
        <f t="shared" si="44"/>
        <v>9.4</v>
      </c>
      <c r="O310" s="10">
        <f t="shared" si="40"/>
        <v>7.5806451612903221</v>
      </c>
      <c r="P310" s="10">
        <f t="shared" si="45"/>
        <v>8.3333333333333339</v>
      </c>
      <c r="Q310" s="10">
        <f t="shared" si="45"/>
        <v>124</v>
      </c>
      <c r="R310" s="10">
        <f t="shared" si="41"/>
        <v>1033.3333333333333</v>
      </c>
      <c r="S310" s="10">
        <f t="shared" si="42"/>
        <v>21356905.666666668</v>
      </c>
    </row>
    <row r="311" spans="1:20" ht="24.95" customHeight="1" x14ac:dyDescent="0.2">
      <c r="A311" s="1">
        <v>303</v>
      </c>
      <c r="B311" s="4">
        <v>332</v>
      </c>
      <c r="C311" s="5" t="s">
        <v>655</v>
      </c>
      <c r="D311" s="6" t="s">
        <v>656</v>
      </c>
      <c r="E311" s="7" t="s">
        <v>176</v>
      </c>
      <c r="F311" s="8">
        <v>63359039</v>
      </c>
      <c r="G311" s="9">
        <v>2</v>
      </c>
      <c r="H311" s="9">
        <v>22</v>
      </c>
      <c r="I311" s="9">
        <v>4800</v>
      </c>
      <c r="J311" s="11">
        <v>144</v>
      </c>
      <c r="K311" s="11">
        <f t="shared" si="43"/>
        <v>2879956.3181818184</v>
      </c>
      <c r="L311" s="11">
        <f t="shared" si="38"/>
        <v>13199.799791666666</v>
      </c>
      <c r="M311" s="10">
        <f t="shared" si="39"/>
        <v>439993.32638888888</v>
      </c>
      <c r="N311" s="10">
        <f t="shared" si="44"/>
        <v>6.5454545454545459</v>
      </c>
      <c r="O311" s="10">
        <f t="shared" si="40"/>
        <v>3</v>
      </c>
      <c r="P311" s="10">
        <f t="shared" si="45"/>
        <v>11</v>
      </c>
      <c r="Q311" s="10">
        <f t="shared" si="45"/>
        <v>218.18181818181819</v>
      </c>
      <c r="R311" s="10">
        <f t="shared" si="41"/>
        <v>2400</v>
      </c>
      <c r="S311" s="10">
        <f t="shared" si="42"/>
        <v>31679519.5</v>
      </c>
    </row>
    <row r="312" spans="1:20" ht="24.95" customHeight="1" x14ac:dyDescent="0.2">
      <c r="A312" s="1">
        <v>304</v>
      </c>
      <c r="B312" s="4">
        <v>282</v>
      </c>
      <c r="C312" s="5" t="s">
        <v>657</v>
      </c>
      <c r="D312" s="6" t="s">
        <v>658</v>
      </c>
      <c r="E312" s="7" t="s">
        <v>44</v>
      </c>
      <c r="F312" s="8">
        <v>63318840</v>
      </c>
      <c r="G312" s="9">
        <v>4</v>
      </c>
      <c r="H312" s="9">
        <v>36</v>
      </c>
      <c r="I312" s="9">
        <v>4327</v>
      </c>
      <c r="J312" s="11">
        <v>229</v>
      </c>
      <c r="K312" s="11">
        <f t="shared" si="43"/>
        <v>1758856.6666666667</v>
      </c>
      <c r="L312" s="11">
        <f t="shared" si="38"/>
        <v>14633.427316847701</v>
      </c>
      <c r="M312" s="10">
        <f t="shared" si="39"/>
        <v>276501.4847161572</v>
      </c>
      <c r="N312" s="10">
        <f t="shared" si="44"/>
        <v>6.3611111111111107</v>
      </c>
      <c r="O312" s="10">
        <f t="shared" si="40"/>
        <v>5.2923503582158542</v>
      </c>
      <c r="P312" s="10">
        <f t="shared" si="45"/>
        <v>9</v>
      </c>
      <c r="Q312" s="10">
        <f t="shared" si="45"/>
        <v>120.19444444444444</v>
      </c>
      <c r="R312" s="10">
        <f t="shared" si="41"/>
        <v>1081.75</v>
      </c>
      <c r="S312" s="10">
        <f t="shared" si="42"/>
        <v>15829710</v>
      </c>
    </row>
    <row r="313" spans="1:20" ht="24.95" customHeight="1" x14ac:dyDescent="0.2">
      <c r="A313" s="1">
        <v>305</v>
      </c>
      <c r="B313" s="4">
        <v>307</v>
      </c>
      <c r="C313" s="5" t="s">
        <v>659</v>
      </c>
      <c r="D313" s="6" t="s">
        <v>660</v>
      </c>
      <c r="E313" s="7" t="s">
        <v>44</v>
      </c>
      <c r="F313" s="8">
        <v>63285785</v>
      </c>
      <c r="G313" s="7">
        <v>4</v>
      </c>
      <c r="H313" s="7">
        <v>27</v>
      </c>
      <c r="I313" s="9">
        <v>3900</v>
      </c>
      <c r="J313" s="29">
        <v>200</v>
      </c>
      <c r="K313" s="11">
        <f t="shared" si="43"/>
        <v>2343917.9629629632</v>
      </c>
      <c r="L313" s="11">
        <f t="shared" si="38"/>
        <v>16227.124358974359</v>
      </c>
      <c r="M313" s="10">
        <f t="shared" si="39"/>
        <v>316428.92499999999</v>
      </c>
      <c r="N313" s="10">
        <f t="shared" si="44"/>
        <v>7.4074074074074074</v>
      </c>
      <c r="O313" s="10">
        <f t="shared" si="40"/>
        <v>5.1282051282051277</v>
      </c>
      <c r="P313" s="10">
        <f t="shared" si="45"/>
        <v>6.75</v>
      </c>
      <c r="Q313" s="10">
        <f t="shared" si="45"/>
        <v>144.44444444444446</v>
      </c>
      <c r="R313" s="10">
        <f t="shared" si="41"/>
        <v>975</v>
      </c>
      <c r="S313" s="10">
        <f t="shared" si="42"/>
        <v>15821446.25</v>
      </c>
    </row>
    <row r="314" spans="1:20" ht="24.95" customHeight="1" x14ac:dyDescent="0.2">
      <c r="A314" s="1">
        <v>306</v>
      </c>
      <c r="B314" s="4">
        <v>311</v>
      </c>
      <c r="C314" s="5" t="s">
        <v>661</v>
      </c>
      <c r="D314" s="6" t="s">
        <v>662</v>
      </c>
      <c r="E314" s="7" t="s">
        <v>21</v>
      </c>
      <c r="F314" s="8">
        <v>63000000</v>
      </c>
      <c r="G314" s="9">
        <v>5</v>
      </c>
      <c r="H314" s="9">
        <v>19</v>
      </c>
      <c r="I314" s="9">
        <v>1800</v>
      </c>
      <c r="J314" s="11">
        <v>84</v>
      </c>
      <c r="K314" s="11">
        <f t="shared" si="43"/>
        <v>3315789.4736842103</v>
      </c>
      <c r="L314" s="11">
        <f t="shared" si="38"/>
        <v>35000</v>
      </c>
      <c r="M314" s="10">
        <f t="shared" si="39"/>
        <v>750000</v>
      </c>
      <c r="N314" s="10">
        <f t="shared" si="44"/>
        <v>4.4210526315789478</v>
      </c>
      <c r="O314" s="10">
        <f t="shared" si="40"/>
        <v>4.666666666666667</v>
      </c>
      <c r="P314" s="10">
        <f t="shared" si="45"/>
        <v>3.8</v>
      </c>
      <c r="Q314" s="10">
        <f t="shared" si="45"/>
        <v>94.736842105263165</v>
      </c>
      <c r="R314" s="10">
        <f t="shared" si="41"/>
        <v>360</v>
      </c>
      <c r="S314" s="10">
        <f t="shared" si="42"/>
        <v>12600000</v>
      </c>
    </row>
    <row r="315" spans="1:20" ht="24.95" customHeight="1" x14ac:dyDescent="0.2">
      <c r="A315" s="1">
        <v>307</v>
      </c>
      <c r="B315" s="4" t="s">
        <v>23</v>
      </c>
      <c r="C315" s="5" t="s">
        <v>663</v>
      </c>
      <c r="D315" s="6" t="s">
        <v>664</v>
      </c>
      <c r="E315" s="7" t="s">
        <v>21</v>
      </c>
      <c r="F315" s="8">
        <v>62940503</v>
      </c>
      <c r="G315" s="9">
        <v>2</v>
      </c>
      <c r="H315" s="9">
        <v>15</v>
      </c>
      <c r="I315" s="9">
        <v>1700</v>
      </c>
      <c r="J315" s="11">
        <v>164</v>
      </c>
      <c r="K315" s="11">
        <f t="shared" si="43"/>
        <v>4196033.5333333332</v>
      </c>
      <c r="L315" s="11">
        <f t="shared" si="38"/>
        <v>37023.825294117647</v>
      </c>
      <c r="M315" s="10">
        <f t="shared" si="39"/>
        <v>383783.55487804877</v>
      </c>
      <c r="N315" s="10">
        <f t="shared" si="44"/>
        <v>10.933333333333334</v>
      </c>
      <c r="O315" s="10">
        <f t="shared" si="40"/>
        <v>9.6470588235294112</v>
      </c>
      <c r="P315" s="10">
        <f t="shared" si="45"/>
        <v>7.5</v>
      </c>
      <c r="Q315" s="10">
        <f t="shared" si="45"/>
        <v>113.33333333333333</v>
      </c>
      <c r="R315" s="10">
        <f t="shared" si="41"/>
        <v>850</v>
      </c>
      <c r="S315" s="10">
        <f t="shared" si="42"/>
        <v>31470251.5</v>
      </c>
    </row>
    <row r="316" spans="1:20" ht="24.95" customHeight="1" x14ac:dyDescent="0.2">
      <c r="A316" s="1">
        <v>308</v>
      </c>
      <c r="B316" s="4">
        <v>308</v>
      </c>
      <c r="C316" s="5" t="s">
        <v>665</v>
      </c>
      <c r="D316" s="6" t="s">
        <v>666</v>
      </c>
      <c r="E316" s="7" t="s">
        <v>61</v>
      </c>
      <c r="F316" s="8">
        <v>62503705</v>
      </c>
      <c r="G316" s="9">
        <v>1</v>
      </c>
      <c r="H316" s="9">
        <v>18</v>
      </c>
      <c r="I316" s="9">
        <v>3706</v>
      </c>
      <c r="J316" s="11">
        <v>150</v>
      </c>
      <c r="K316" s="11">
        <f t="shared" si="43"/>
        <v>3472428.0555555555</v>
      </c>
      <c r="L316" s="11">
        <f t="shared" si="38"/>
        <v>16865.543712898005</v>
      </c>
      <c r="M316" s="10">
        <f t="shared" si="39"/>
        <v>416691.36666666664</v>
      </c>
      <c r="N316" s="10">
        <f t="shared" si="44"/>
        <v>8.3333333333333339</v>
      </c>
      <c r="O316" s="10">
        <f t="shared" si="40"/>
        <v>4.0474905558553695</v>
      </c>
      <c r="P316" s="10">
        <f t="shared" si="45"/>
        <v>18</v>
      </c>
      <c r="Q316" s="10">
        <f t="shared" si="45"/>
        <v>205.88888888888889</v>
      </c>
      <c r="R316" s="10">
        <f t="shared" si="41"/>
        <v>3706</v>
      </c>
      <c r="S316" s="10">
        <f t="shared" si="42"/>
        <v>62503705</v>
      </c>
    </row>
    <row r="317" spans="1:20" ht="24.95" customHeight="1" x14ac:dyDescent="0.2">
      <c r="A317" s="1">
        <v>309</v>
      </c>
      <c r="B317" s="4">
        <v>305</v>
      </c>
      <c r="C317" s="5" t="s">
        <v>667</v>
      </c>
      <c r="D317" s="6" t="s">
        <v>668</v>
      </c>
      <c r="E317" s="7" t="s">
        <v>73</v>
      </c>
      <c r="F317" s="8">
        <v>61705389</v>
      </c>
      <c r="G317" s="9">
        <v>2</v>
      </c>
      <c r="H317" s="9">
        <v>23</v>
      </c>
      <c r="I317" s="9">
        <v>2045</v>
      </c>
      <c r="J317" s="11">
        <v>150</v>
      </c>
      <c r="K317" s="11">
        <f t="shared" si="43"/>
        <v>2682843</v>
      </c>
      <c r="L317" s="11">
        <f t="shared" si="38"/>
        <v>30173.784352078241</v>
      </c>
      <c r="M317" s="10">
        <f t="shared" si="39"/>
        <v>411369.26</v>
      </c>
      <c r="N317" s="10">
        <f t="shared" si="44"/>
        <v>6.5217391304347823</v>
      </c>
      <c r="O317" s="10">
        <f t="shared" si="40"/>
        <v>7.3349633251833746</v>
      </c>
      <c r="P317" s="10">
        <f t="shared" si="45"/>
        <v>11.5</v>
      </c>
      <c r="Q317" s="10">
        <f t="shared" si="45"/>
        <v>88.913043478260875</v>
      </c>
      <c r="R317" s="10">
        <f t="shared" si="41"/>
        <v>1022.5</v>
      </c>
      <c r="S317" s="10">
        <f t="shared" si="42"/>
        <v>30852694.5</v>
      </c>
    </row>
    <row r="318" spans="1:20" ht="24.95" customHeight="1" x14ac:dyDescent="0.2">
      <c r="A318" s="1">
        <v>310</v>
      </c>
      <c r="B318" s="4">
        <v>300</v>
      </c>
      <c r="C318" s="5" t="s">
        <v>669</v>
      </c>
      <c r="D318" s="6" t="s">
        <v>670</v>
      </c>
      <c r="E318" s="7" t="s">
        <v>94</v>
      </c>
      <c r="F318" s="8">
        <v>61031643</v>
      </c>
      <c r="G318" s="9">
        <v>2</v>
      </c>
      <c r="H318" s="9">
        <v>23</v>
      </c>
      <c r="I318" s="9">
        <v>2100</v>
      </c>
      <c r="J318" s="11">
        <v>210</v>
      </c>
      <c r="K318" s="11">
        <f t="shared" si="43"/>
        <v>2653549.6956521738</v>
      </c>
      <c r="L318" s="11">
        <f t="shared" si="38"/>
        <v>29062.687142857143</v>
      </c>
      <c r="M318" s="10">
        <f t="shared" si="39"/>
        <v>290626.87142857141</v>
      </c>
      <c r="N318" s="10">
        <f t="shared" si="44"/>
        <v>9.1304347826086953</v>
      </c>
      <c r="O318" s="10">
        <f t="shared" si="40"/>
        <v>10</v>
      </c>
      <c r="P318" s="10">
        <f t="shared" si="45"/>
        <v>11.5</v>
      </c>
      <c r="Q318" s="10">
        <f t="shared" si="45"/>
        <v>91.304347826086953</v>
      </c>
      <c r="R318" s="10">
        <f t="shared" si="41"/>
        <v>1050</v>
      </c>
      <c r="S318" s="10">
        <f t="shared" si="42"/>
        <v>30515821.5</v>
      </c>
    </row>
    <row r="319" spans="1:20" ht="24.95" customHeight="1" x14ac:dyDescent="0.2">
      <c r="A319" s="1">
        <v>311</v>
      </c>
      <c r="B319" s="4">
        <v>292</v>
      </c>
      <c r="C319" s="5" t="s">
        <v>671</v>
      </c>
      <c r="D319" s="6" t="s">
        <v>672</v>
      </c>
      <c r="E319" s="7" t="s">
        <v>36</v>
      </c>
      <c r="F319" s="8">
        <v>61000000</v>
      </c>
      <c r="G319" s="9">
        <v>5</v>
      </c>
      <c r="H319" s="9">
        <v>40</v>
      </c>
      <c r="I319" s="9">
        <v>4640</v>
      </c>
      <c r="J319" s="11">
        <v>215</v>
      </c>
      <c r="K319" s="11">
        <f t="shared" si="43"/>
        <v>1525000</v>
      </c>
      <c r="L319" s="11">
        <f t="shared" si="38"/>
        <v>13146.551724137931</v>
      </c>
      <c r="M319" s="10">
        <f t="shared" si="39"/>
        <v>283720.93023255817</v>
      </c>
      <c r="N319" s="10">
        <f t="shared" si="44"/>
        <v>5.375</v>
      </c>
      <c r="O319" s="10">
        <f t="shared" si="40"/>
        <v>4.6336206896551726</v>
      </c>
      <c r="P319" s="10">
        <f t="shared" si="45"/>
        <v>8</v>
      </c>
      <c r="Q319" s="10">
        <f t="shared" si="45"/>
        <v>116</v>
      </c>
      <c r="R319" s="10">
        <f t="shared" si="41"/>
        <v>928</v>
      </c>
      <c r="S319" s="10">
        <f t="shared" si="42"/>
        <v>12200000</v>
      </c>
    </row>
    <row r="320" spans="1:20" ht="24.95" customHeight="1" x14ac:dyDescent="0.2">
      <c r="A320" s="1">
        <v>312</v>
      </c>
      <c r="B320" s="4">
        <v>296</v>
      </c>
      <c r="C320" s="5" t="s">
        <v>673</v>
      </c>
      <c r="D320" s="6" t="s">
        <v>674</v>
      </c>
      <c r="E320" s="7" t="s">
        <v>39</v>
      </c>
      <c r="F320" s="8">
        <v>60875711</v>
      </c>
      <c r="G320" s="9">
        <v>3</v>
      </c>
      <c r="H320" s="9">
        <v>27</v>
      </c>
      <c r="I320" s="9">
        <v>3300</v>
      </c>
      <c r="J320" s="11">
        <v>210</v>
      </c>
      <c r="K320" s="11">
        <f t="shared" si="43"/>
        <v>2254655.9629629632</v>
      </c>
      <c r="L320" s="11">
        <f t="shared" si="38"/>
        <v>18447.18515151515</v>
      </c>
      <c r="M320" s="10">
        <f t="shared" si="39"/>
        <v>289884.33809523808</v>
      </c>
      <c r="N320" s="10">
        <f t="shared" si="44"/>
        <v>7.7777777777777777</v>
      </c>
      <c r="O320" s="10">
        <f t="shared" si="40"/>
        <v>6.3636363636363633</v>
      </c>
      <c r="P320" s="10">
        <f t="shared" si="45"/>
        <v>9</v>
      </c>
      <c r="Q320" s="10">
        <f t="shared" si="45"/>
        <v>122.22222222222223</v>
      </c>
      <c r="R320" s="10">
        <f t="shared" si="41"/>
        <v>1100</v>
      </c>
      <c r="S320" s="10">
        <f t="shared" si="42"/>
        <v>20291903.666666668</v>
      </c>
    </row>
    <row r="321" spans="1:19" ht="24.95" customHeight="1" x14ac:dyDescent="0.2">
      <c r="A321" s="1">
        <v>313</v>
      </c>
      <c r="B321" s="4">
        <v>313</v>
      </c>
      <c r="C321" s="5" t="s">
        <v>675</v>
      </c>
      <c r="D321" s="6" t="s">
        <v>676</v>
      </c>
      <c r="E321" s="7" t="s">
        <v>21</v>
      </c>
      <c r="F321" s="8">
        <v>60000000</v>
      </c>
      <c r="G321" s="9">
        <v>1</v>
      </c>
      <c r="H321" s="9">
        <v>13</v>
      </c>
      <c r="I321" s="9">
        <v>700</v>
      </c>
      <c r="J321" s="11">
        <v>190</v>
      </c>
      <c r="K321" s="11">
        <f t="shared" si="43"/>
        <v>4615384.615384615</v>
      </c>
      <c r="L321" s="11">
        <f t="shared" si="38"/>
        <v>85714.28571428571</v>
      </c>
      <c r="M321" s="10">
        <f t="shared" si="39"/>
        <v>315789.4736842105</v>
      </c>
      <c r="N321" s="10">
        <f t="shared" si="44"/>
        <v>14.615384615384615</v>
      </c>
      <c r="O321" s="10">
        <f t="shared" si="40"/>
        <v>27.142857142857142</v>
      </c>
      <c r="P321" s="10">
        <f t="shared" si="45"/>
        <v>13</v>
      </c>
      <c r="Q321" s="10">
        <f t="shared" si="45"/>
        <v>53.846153846153847</v>
      </c>
      <c r="R321" s="10">
        <f t="shared" si="41"/>
        <v>700</v>
      </c>
      <c r="S321" s="10">
        <f t="shared" si="42"/>
        <v>60000000</v>
      </c>
    </row>
    <row r="322" spans="1:19" ht="24.95" customHeight="1" x14ac:dyDescent="0.2">
      <c r="A322" s="1">
        <v>314</v>
      </c>
      <c r="B322" s="4">
        <v>306</v>
      </c>
      <c r="C322" s="5" t="s">
        <v>677</v>
      </c>
      <c r="D322" s="6" t="s">
        <v>678</v>
      </c>
      <c r="E322" s="7" t="s">
        <v>21</v>
      </c>
      <c r="F322" s="8">
        <v>59879352</v>
      </c>
      <c r="G322" s="9">
        <v>1</v>
      </c>
      <c r="H322" s="9">
        <v>19</v>
      </c>
      <c r="I322" s="9">
        <v>1500</v>
      </c>
      <c r="J322" s="11">
        <v>160</v>
      </c>
      <c r="K322" s="11">
        <f t="shared" si="43"/>
        <v>3151544.8421052634</v>
      </c>
      <c r="L322" s="11">
        <f t="shared" ref="L322:L385" si="48">F322/I322</f>
        <v>39919.567999999999</v>
      </c>
      <c r="M322" s="10">
        <f t="shared" ref="M322:M385" si="49">F322/J322</f>
        <v>374245.95</v>
      </c>
      <c r="N322" s="10">
        <f t="shared" si="44"/>
        <v>8.4210526315789469</v>
      </c>
      <c r="O322" s="10">
        <f t="shared" ref="O322:O385" si="50">(J322/I322)*100</f>
        <v>10.666666666666668</v>
      </c>
      <c r="P322" s="10">
        <f t="shared" si="45"/>
        <v>19</v>
      </c>
      <c r="Q322" s="10">
        <f t="shared" si="45"/>
        <v>78.94736842105263</v>
      </c>
      <c r="R322" s="10">
        <f t="shared" ref="R322:R385" si="51">I322/G322</f>
        <v>1500</v>
      </c>
      <c r="S322" s="10">
        <f t="shared" ref="S322:S385" si="52">F322/G322</f>
        <v>59879352</v>
      </c>
    </row>
    <row r="323" spans="1:19" ht="24.95" customHeight="1" x14ac:dyDescent="0.2">
      <c r="A323" s="1">
        <v>315</v>
      </c>
      <c r="B323" s="4">
        <v>335</v>
      </c>
      <c r="C323" s="5" t="s">
        <v>679</v>
      </c>
      <c r="D323" s="6" t="s">
        <v>680</v>
      </c>
      <c r="E323" s="7" t="s">
        <v>39</v>
      </c>
      <c r="F323" s="8">
        <v>59155266</v>
      </c>
      <c r="G323" s="9">
        <v>4</v>
      </c>
      <c r="H323" s="9">
        <v>24</v>
      </c>
      <c r="I323" s="9">
        <v>3000</v>
      </c>
      <c r="J323" s="11">
        <v>230</v>
      </c>
      <c r="K323" s="11">
        <f t="shared" si="43"/>
        <v>2464802.75</v>
      </c>
      <c r="L323" s="11">
        <f t="shared" si="48"/>
        <v>19718.421999999999</v>
      </c>
      <c r="M323" s="10">
        <f t="shared" si="49"/>
        <v>257196.80869565217</v>
      </c>
      <c r="N323" s="10">
        <f t="shared" si="44"/>
        <v>9.5833333333333339</v>
      </c>
      <c r="O323" s="10">
        <f t="shared" si="50"/>
        <v>7.6666666666666661</v>
      </c>
      <c r="P323" s="10">
        <f t="shared" si="45"/>
        <v>6</v>
      </c>
      <c r="Q323" s="10">
        <f t="shared" si="45"/>
        <v>125</v>
      </c>
      <c r="R323" s="10">
        <f t="shared" si="51"/>
        <v>750</v>
      </c>
      <c r="S323" s="10">
        <f t="shared" si="52"/>
        <v>14788816.5</v>
      </c>
    </row>
    <row r="324" spans="1:19" ht="24.95" customHeight="1" x14ac:dyDescent="0.2">
      <c r="A324" s="1">
        <v>316</v>
      </c>
      <c r="B324" s="4">
        <v>318</v>
      </c>
      <c r="C324" s="5" t="s">
        <v>681</v>
      </c>
      <c r="D324" s="6" t="s">
        <v>682</v>
      </c>
      <c r="E324" s="7" t="s">
        <v>158</v>
      </c>
      <c r="F324" s="8">
        <v>59000000</v>
      </c>
      <c r="G324" s="9">
        <v>2</v>
      </c>
      <c r="H324" s="9">
        <v>20</v>
      </c>
      <c r="I324" s="9">
        <v>1800</v>
      </c>
      <c r="J324" s="11">
        <v>190</v>
      </c>
      <c r="K324" s="11">
        <f t="shared" si="43"/>
        <v>2950000</v>
      </c>
      <c r="L324" s="11">
        <f t="shared" si="48"/>
        <v>32777.777777777781</v>
      </c>
      <c r="M324" s="10">
        <f t="shared" si="49"/>
        <v>310526.31578947371</v>
      </c>
      <c r="N324" s="10">
        <f t="shared" si="44"/>
        <v>9.5</v>
      </c>
      <c r="O324" s="10">
        <f t="shared" si="50"/>
        <v>10.555555555555555</v>
      </c>
      <c r="P324" s="10">
        <f t="shared" si="45"/>
        <v>10</v>
      </c>
      <c r="Q324" s="10">
        <f t="shared" si="45"/>
        <v>90</v>
      </c>
      <c r="R324" s="10">
        <f t="shared" si="51"/>
        <v>900</v>
      </c>
      <c r="S324" s="10">
        <f t="shared" si="52"/>
        <v>29500000</v>
      </c>
    </row>
    <row r="325" spans="1:19" ht="24.95" customHeight="1" x14ac:dyDescent="0.2">
      <c r="A325" s="1">
        <v>317</v>
      </c>
      <c r="B325" s="4">
        <v>347</v>
      </c>
      <c r="C325" s="5" t="s">
        <v>683</v>
      </c>
      <c r="D325" s="6" t="s">
        <v>684</v>
      </c>
      <c r="E325" s="7" t="s">
        <v>21</v>
      </c>
      <c r="F325" s="8">
        <v>58589398</v>
      </c>
      <c r="G325" s="9">
        <v>3</v>
      </c>
      <c r="H325" s="9">
        <v>11</v>
      </c>
      <c r="I325" s="9">
        <v>1800</v>
      </c>
      <c r="J325" s="11">
        <v>98</v>
      </c>
      <c r="K325" s="11">
        <f t="shared" ref="K325:K388" si="53">F325/H325</f>
        <v>5326308.9090909092</v>
      </c>
      <c r="L325" s="11">
        <f t="shared" si="48"/>
        <v>32549.665555555555</v>
      </c>
      <c r="M325" s="10">
        <f t="shared" si="49"/>
        <v>597851</v>
      </c>
      <c r="N325" s="10">
        <f t="shared" ref="N325:N388" si="54">J325/H325</f>
        <v>8.9090909090909083</v>
      </c>
      <c r="O325" s="10">
        <f t="shared" si="50"/>
        <v>5.4444444444444438</v>
      </c>
      <c r="P325" s="10">
        <f t="shared" ref="P325:Q388" si="55">H325/G325</f>
        <v>3.6666666666666665</v>
      </c>
      <c r="Q325" s="10">
        <f t="shared" si="55"/>
        <v>163.63636363636363</v>
      </c>
      <c r="R325" s="10">
        <f t="shared" si="51"/>
        <v>600</v>
      </c>
      <c r="S325" s="10">
        <f t="shared" si="52"/>
        <v>19529799.333333332</v>
      </c>
    </row>
    <row r="326" spans="1:19" ht="24.95" customHeight="1" x14ac:dyDescent="0.2">
      <c r="A326" s="1">
        <v>318</v>
      </c>
      <c r="B326" s="4" t="s">
        <v>23</v>
      </c>
      <c r="C326" s="5" t="s">
        <v>685</v>
      </c>
      <c r="D326" s="6" t="s">
        <v>686</v>
      </c>
      <c r="E326" s="7" t="s">
        <v>39</v>
      </c>
      <c r="F326" s="8">
        <v>58540463</v>
      </c>
      <c r="G326" s="9">
        <v>3</v>
      </c>
      <c r="H326" s="9">
        <v>32</v>
      </c>
      <c r="I326" s="9">
        <v>5000</v>
      </c>
      <c r="J326" s="11">
        <v>315</v>
      </c>
      <c r="K326" s="11">
        <f t="shared" si="53"/>
        <v>1829389.46875</v>
      </c>
      <c r="L326" s="11">
        <f t="shared" si="48"/>
        <v>11708.0926</v>
      </c>
      <c r="M326" s="10">
        <f t="shared" si="49"/>
        <v>185842.73968253969</v>
      </c>
      <c r="N326" s="10">
        <f t="shared" si="54"/>
        <v>9.84375</v>
      </c>
      <c r="O326" s="10">
        <f t="shared" si="50"/>
        <v>6.3</v>
      </c>
      <c r="P326" s="10">
        <f t="shared" si="55"/>
        <v>10.666666666666666</v>
      </c>
      <c r="Q326" s="10">
        <f t="shared" si="55"/>
        <v>156.25</v>
      </c>
      <c r="R326" s="10">
        <f t="shared" si="51"/>
        <v>1666.6666666666667</v>
      </c>
      <c r="S326" s="10">
        <f t="shared" si="52"/>
        <v>19513487.666666668</v>
      </c>
    </row>
    <row r="327" spans="1:19" ht="24.95" customHeight="1" x14ac:dyDescent="0.2">
      <c r="A327" s="1">
        <v>319</v>
      </c>
      <c r="B327" s="4">
        <v>312</v>
      </c>
      <c r="C327" s="5" t="s">
        <v>687</v>
      </c>
      <c r="D327" s="6" t="s">
        <v>688</v>
      </c>
      <c r="E327" s="7" t="s">
        <v>44</v>
      </c>
      <c r="F327" s="8">
        <v>58316512</v>
      </c>
      <c r="G327" s="9">
        <v>1</v>
      </c>
      <c r="H327" s="9">
        <v>14</v>
      </c>
      <c r="I327" s="9">
        <v>1601</v>
      </c>
      <c r="J327" s="11">
        <v>150</v>
      </c>
      <c r="K327" s="11">
        <f t="shared" si="53"/>
        <v>4165465.1428571427</v>
      </c>
      <c r="L327" s="11">
        <f t="shared" si="48"/>
        <v>36425.054341036855</v>
      </c>
      <c r="M327" s="10">
        <f t="shared" si="49"/>
        <v>388776.74666666664</v>
      </c>
      <c r="N327" s="10">
        <f t="shared" si="54"/>
        <v>10.714285714285714</v>
      </c>
      <c r="O327" s="10">
        <f t="shared" si="50"/>
        <v>9.3691442848219868</v>
      </c>
      <c r="P327" s="10">
        <f t="shared" si="55"/>
        <v>14</v>
      </c>
      <c r="Q327" s="10">
        <f t="shared" si="55"/>
        <v>114.35714285714286</v>
      </c>
      <c r="R327" s="10">
        <f t="shared" si="51"/>
        <v>1601</v>
      </c>
      <c r="S327" s="10">
        <f t="shared" si="52"/>
        <v>58316512</v>
      </c>
    </row>
    <row r="328" spans="1:19" ht="24.95" customHeight="1" x14ac:dyDescent="0.2">
      <c r="A328" s="1">
        <v>320</v>
      </c>
      <c r="B328" s="4">
        <v>315</v>
      </c>
      <c r="C328" s="5" t="s">
        <v>689</v>
      </c>
      <c r="D328" s="6" t="s">
        <v>690</v>
      </c>
      <c r="E328" s="7" t="s">
        <v>44</v>
      </c>
      <c r="F328" s="8">
        <v>58254714</v>
      </c>
      <c r="G328" s="9">
        <v>2</v>
      </c>
      <c r="H328" s="9">
        <v>17</v>
      </c>
      <c r="I328" s="9">
        <v>2300</v>
      </c>
      <c r="J328" s="11">
        <v>162</v>
      </c>
      <c r="K328" s="11">
        <f t="shared" si="53"/>
        <v>3426747.8823529412</v>
      </c>
      <c r="L328" s="11">
        <f t="shared" si="48"/>
        <v>25328.136521739132</v>
      </c>
      <c r="M328" s="10">
        <f t="shared" si="49"/>
        <v>359597</v>
      </c>
      <c r="N328" s="10">
        <f t="shared" si="54"/>
        <v>9.5294117647058822</v>
      </c>
      <c r="O328" s="10">
        <f t="shared" si="50"/>
        <v>7.0434782608695654</v>
      </c>
      <c r="P328" s="10">
        <f t="shared" si="55"/>
        <v>8.5</v>
      </c>
      <c r="Q328" s="10">
        <f t="shared" si="55"/>
        <v>135.29411764705881</v>
      </c>
      <c r="R328" s="10">
        <f t="shared" si="51"/>
        <v>1150</v>
      </c>
      <c r="S328" s="10">
        <f t="shared" si="52"/>
        <v>29127357</v>
      </c>
    </row>
    <row r="329" spans="1:19" ht="24.95" customHeight="1" x14ac:dyDescent="0.2">
      <c r="A329" s="1">
        <v>321</v>
      </c>
      <c r="B329" s="4">
        <v>301</v>
      </c>
      <c r="C329" s="5" t="s">
        <v>691</v>
      </c>
      <c r="D329" s="6" t="s">
        <v>692</v>
      </c>
      <c r="E329" s="7" t="s">
        <v>61</v>
      </c>
      <c r="F329" s="8">
        <v>58232123</v>
      </c>
      <c r="G329" s="9">
        <v>2</v>
      </c>
      <c r="H329" s="9">
        <v>28</v>
      </c>
      <c r="I329" s="9">
        <v>2952</v>
      </c>
      <c r="J329" s="11">
        <v>160</v>
      </c>
      <c r="K329" s="11">
        <f t="shared" si="53"/>
        <v>2079718.6785714286</v>
      </c>
      <c r="L329" s="11">
        <f t="shared" si="48"/>
        <v>19726.328929539297</v>
      </c>
      <c r="M329" s="10">
        <f t="shared" si="49"/>
        <v>363950.76874999999</v>
      </c>
      <c r="N329" s="10">
        <f t="shared" si="54"/>
        <v>5.7142857142857144</v>
      </c>
      <c r="O329" s="10">
        <f t="shared" si="50"/>
        <v>5.4200542005420056</v>
      </c>
      <c r="P329" s="10">
        <f t="shared" si="55"/>
        <v>14</v>
      </c>
      <c r="Q329" s="10">
        <f t="shared" si="55"/>
        <v>105.42857142857143</v>
      </c>
      <c r="R329" s="10">
        <f t="shared" si="51"/>
        <v>1476</v>
      </c>
      <c r="S329" s="10">
        <f t="shared" si="52"/>
        <v>29116061.5</v>
      </c>
    </row>
    <row r="330" spans="1:19" ht="24.95" customHeight="1" x14ac:dyDescent="0.2">
      <c r="A330" s="1">
        <v>322</v>
      </c>
      <c r="B330" s="4">
        <v>317</v>
      </c>
      <c r="C330" s="5" t="s">
        <v>693</v>
      </c>
      <c r="D330" s="6" t="s">
        <v>694</v>
      </c>
      <c r="E330" s="7" t="s">
        <v>21</v>
      </c>
      <c r="F330" s="8">
        <v>58000000</v>
      </c>
      <c r="G330" s="7">
        <v>1</v>
      </c>
      <c r="H330" s="7">
        <v>14</v>
      </c>
      <c r="I330" s="9">
        <v>1700</v>
      </c>
      <c r="J330" s="29">
        <v>130</v>
      </c>
      <c r="K330" s="11">
        <f t="shared" si="53"/>
        <v>4142857.1428571427</v>
      </c>
      <c r="L330" s="11">
        <f t="shared" si="48"/>
        <v>34117.647058823532</v>
      </c>
      <c r="M330" s="10">
        <f t="shared" si="49"/>
        <v>446153.84615384613</v>
      </c>
      <c r="N330" s="10">
        <f t="shared" si="54"/>
        <v>9.2857142857142865</v>
      </c>
      <c r="O330" s="10">
        <f t="shared" si="50"/>
        <v>7.6470588235294121</v>
      </c>
      <c r="P330" s="10">
        <f t="shared" si="55"/>
        <v>14</v>
      </c>
      <c r="Q330" s="10">
        <f t="shared" si="55"/>
        <v>121.42857142857143</v>
      </c>
      <c r="R330" s="10">
        <f t="shared" si="51"/>
        <v>1700</v>
      </c>
      <c r="S330" s="10">
        <f t="shared" si="52"/>
        <v>58000000</v>
      </c>
    </row>
    <row r="331" spans="1:19" ht="24.95" customHeight="1" x14ac:dyDescent="0.2">
      <c r="A331" s="1">
        <v>323</v>
      </c>
      <c r="B331" s="4">
        <v>309</v>
      </c>
      <c r="C331" s="5" t="s">
        <v>695</v>
      </c>
      <c r="D331" s="6" t="s">
        <v>696</v>
      </c>
      <c r="E331" s="7" t="s">
        <v>697</v>
      </c>
      <c r="F331" s="8">
        <v>57914358</v>
      </c>
      <c r="G331" s="9">
        <v>2</v>
      </c>
      <c r="H331" s="9">
        <v>22</v>
      </c>
      <c r="I331" s="9">
        <v>2510</v>
      </c>
      <c r="J331" s="11">
        <v>203</v>
      </c>
      <c r="K331" s="11">
        <f t="shared" si="53"/>
        <v>2632470.8181818184</v>
      </c>
      <c r="L331" s="11">
        <f t="shared" si="48"/>
        <v>23073.449402390437</v>
      </c>
      <c r="M331" s="10">
        <f t="shared" si="49"/>
        <v>285292.40394088672</v>
      </c>
      <c r="N331" s="10">
        <f t="shared" si="54"/>
        <v>9.2272727272727266</v>
      </c>
      <c r="O331" s="10">
        <f t="shared" si="50"/>
        <v>8.0876494023904382</v>
      </c>
      <c r="P331" s="10">
        <f t="shared" si="55"/>
        <v>11</v>
      </c>
      <c r="Q331" s="10">
        <f t="shared" si="55"/>
        <v>114.09090909090909</v>
      </c>
      <c r="R331" s="10">
        <f t="shared" si="51"/>
        <v>1255</v>
      </c>
      <c r="S331" s="10">
        <f t="shared" si="52"/>
        <v>28957179</v>
      </c>
    </row>
    <row r="332" spans="1:19" ht="24.95" customHeight="1" x14ac:dyDescent="0.2">
      <c r="A332" s="1">
        <v>324</v>
      </c>
      <c r="B332" s="4">
        <v>310</v>
      </c>
      <c r="C332" s="5" t="s">
        <v>698</v>
      </c>
      <c r="D332" s="6" t="s">
        <v>699</v>
      </c>
      <c r="E332" s="7" t="s">
        <v>21</v>
      </c>
      <c r="F332" s="8">
        <v>57153562</v>
      </c>
      <c r="G332" s="7">
        <v>5</v>
      </c>
      <c r="H332" s="7">
        <v>26</v>
      </c>
      <c r="I332" s="9">
        <v>2603</v>
      </c>
      <c r="J332" s="29">
        <v>188</v>
      </c>
      <c r="K332" s="11">
        <f t="shared" si="53"/>
        <v>2198213.923076923</v>
      </c>
      <c r="L332" s="11">
        <f t="shared" si="48"/>
        <v>21956.804456396465</v>
      </c>
      <c r="M332" s="10">
        <f t="shared" si="49"/>
        <v>304008.30851063831</v>
      </c>
      <c r="N332" s="10">
        <f t="shared" si="54"/>
        <v>7.2307692307692308</v>
      </c>
      <c r="O332" s="10">
        <f t="shared" si="50"/>
        <v>7.2224356511717254</v>
      </c>
      <c r="P332" s="10">
        <f t="shared" si="55"/>
        <v>5.2</v>
      </c>
      <c r="Q332" s="10">
        <f t="shared" si="55"/>
        <v>100.11538461538461</v>
      </c>
      <c r="R332" s="10">
        <f t="shared" si="51"/>
        <v>520.6</v>
      </c>
      <c r="S332" s="10">
        <f t="shared" si="52"/>
        <v>11430712.4</v>
      </c>
    </row>
    <row r="333" spans="1:19" ht="24.95" customHeight="1" x14ac:dyDescent="0.2">
      <c r="A333" s="1">
        <v>325</v>
      </c>
      <c r="B333" s="4">
        <v>322</v>
      </c>
      <c r="C333" s="5" t="s">
        <v>700</v>
      </c>
      <c r="D333" s="6" t="s">
        <v>701</v>
      </c>
      <c r="E333" s="7" t="s">
        <v>110</v>
      </c>
      <c r="F333" s="8">
        <v>57137889</v>
      </c>
      <c r="G333" s="9">
        <v>2</v>
      </c>
      <c r="H333" s="9">
        <v>24</v>
      </c>
      <c r="I333" s="9">
        <v>3000</v>
      </c>
      <c r="J333" s="11">
        <v>180</v>
      </c>
      <c r="K333" s="11">
        <f t="shared" si="53"/>
        <v>2380745.375</v>
      </c>
      <c r="L333" s="11">
        <f t="shared" si="48"/>
        <v>19045.963</v>
      </c>
      <c r="M333" s="10">
        <f t="shared" si="49"/>
        <v>317432.71666666667</v>
      </c>
      <c r="N333" s="10">
        <f t="shared" si="54"/>
        <v>7.5</v>
      </c>
      <c r="O333" s="10">
        <f t="shared" si="50"/>
        <v>6</v>
      </c>
      <c r="P333" s="10">
        <f t="shared" si="55"/>
        <v>12</v>
      </c>
      <c r="Q333" s="10">
        <f t="shared" si="55"/>
        <v>125</v>
      </c>
      <c r="R333" s="10">
        <f t="shared" si="51"/>
        <v>1500</v>
      </c>
      <c r="S333" s="10">
        <f t="shared" si="52"/>
        <v>28568944.5</v>
      </c>
    </row>
    <row r="334" spans="1:19" ht="24.95" customHeight="1" x14ac:dyDescent="0.2">
      <c r="A334" s="1">
        <v>326</v>
      </c>
      <c r="B334" s="4">
        <v>337</v>
      </c>
      <c r="C334" s="5" t="s">
        <v>702</v>
      </c>
      <c r="D334" s="6" t="s">
        <v>703</v>
      </c>
      <c r="E334" s="7" t="s">
        <v>21</v>
      </c>
      <c r="F334" s="8">
        <v>57001693</v>
      </c>
      <c r="G334" s="9">
        <v>2</v>
      </c>
      <c r="H334" s="9">
        <v>18</v>
      </c>
      <c r="I334" s="9">
        <v>4000</v>
      </c>
      <c r="J334" s="11">
        <v>143</v>
      </c>
      <c r="K334" s="11">
        <f t="shared" si="53"/>
        <v>3166760.722222222</v>
      </c>
      <c r="L334" s="11">
        <f t="shared" si="48"/>
        <v>14250.42325</v>
      </c>
      <c r="M334" s="10">
        <f t="shared" si="49"/>
        <v>398613.23776223778</v>
      </c>
      <c r="N334" s="10">
        <f t="shared" si="54"/>
        <v>7.9444444444444446</v>
      </c>
      <c r="O334" s="10">
        <f t="shared" si="50"/>
        <v>3.5749999999999997</v>
      </c>
      <c r="P334" s="10">
        <f t="shared" si="55"/>
        <v>9</v>
      </c>
      <c r="Q334" s="10">
        <f t="shared" si="55"/>
        <v>222.22222222222223</v>
      </c>
      <c r="R334" s="10">
        <f t="shared" si="51"/>
        <v>2000</v>
      </c>
      <c r="S334" s="10">
        <f t="shared" si="52"/>
        <v>28500846.5</v>
      </c>
    </row>
    <row r="335" spans="1:19" ht="24.95" customHeight="1" x14ac:dyDescent="0.2">
      <c r="A335" s="1">
        <v>327</v>
      </c>
      <c r="B335" s="4">
        <v>348</v>
      </c>
      <c r="C335" s="5" t="s">
        <v>704</v>
      </c>
      <c r="D335" s="6" t="s">
        <v>705</v>
      </c>
      <c r="E335" s="7" t="s">
        <v>39</v>
      </c>
      <c r="F335" s="8">
        <v>56895327</v>
      </c>
      <c r="G335" s="9">
        <v>5</v>
      </c>
      <c r="H335" s="9">
        <v>24</v>
      </c>
      <c r="I335" s="9">
        <v>2900</v>
      </c>
      <c r="J335" s="11">
        <v>253</v>
      </c>
      <c r="K335" s="11">
        <f t="shared" si="53"/>
        <v>2370638.625</v>
      </c>
      <c r="L335" s="11">
        <f t="shared" si="48"/>
        <v>19619.07827586207</v>
      </c>
      <c r="M335" s="10">
        <f t="shared" si="49"/>
        <v>224882.71541501977</v>
      </c>
      <c r="N335" s="10">
        <f t="shared" si="54"/>
        <v>10.541666666666666</v>
      </c>
      <c r="O335" s="10">
        <f t="shared" si="50"/>
        <v>8.7241379310344822</v>
      </c>
      <c r="P335" s="10">
        <f t="shared" si="55"/>
        <v>4.8</v>
      </c>
      <c r="Q335" s="10">
        <f t="shared" si="55"/>
        <v>120.83333333333333</v>
      </c>
      <c r="R335" s="10">
        <f t="shared" si="51"/>
        <v>580</v>
      </c>
      <c r="S335" s="10">
        <f t="shared" si="52"/>
        <v>11379065.4</v>
      </c>
    </row>
    <row r="336" spans="1:19" ht="24.95" customHeight="1" x14ac:dyDescent="0.2">
      <c r="A336" s="1">
        <v>328</v>
      </c>
      <c r="B336" s="4">
        <v>324</v>
      </c>
      <c r="C336" s="5" t="s">
        <v>706</v>
      </c>
      <c r="D336" s="6" t="s">
        <v>707</v>
      </c>
      <c r="E336" s="7" t="s">
        <v>312</v>
      </c>
      <c r="F336" s="8">
        <v>56835225</v>
      </c>
      <c r="G336" s="9">
        <v>1</v>
      </c>
      <c r="H336" s="9">
        <v>13</v>
      </c>
      <c r="I336" s="9">
        <v>2800</v>
      </c>
      <c r="J336" s="11">
        <v>99</v>
      </c>
      <c r="K336" s="11">
        <f t="shared" si="53"/>
        <v>4371940.384615385</v>
      </c>
      <c r="L336" s="11">
        <f t="shared" si="48"/>
        <v>20298.294642857141</v>
      </c>
      <c r="M336" s="10">
        <f t="shared" si="49"/>
        <v>574093.18181818177</v>
      </c>
      <c r="N336" s="10">
        <f t="shared" si="54"/>
        <v>7.615384615384615</v>
      </c>
      <c r="O336" s="10">
        <f t="shared" si="50"/>
        <v>3.5357142857142856</v>
      </c>
      <c r="P336" s="10">
        <f t="shared" si="55"/>
        <v>13</v>
      </c>
      <c r="Q336" s="10">
        <f t="shared" si="55"/>
        <v>215.38461538461539</v>
      </c>
      <c r="R336" s="10">
        <f t="shared" si="51"/>
        <v>2800</v>
      </c>
      <c r="S336" s="10">
        <f t="shared" si="52"/>
        <v>56835225</v>
      </c>
    </row>
    <row r="337" spans="1:19" ht="24.95" customHeight="1" x14ac:dyDescent="0.2">
      <c r="A337" s="1">
        <v>329</v>
      </c>
      <c r="B337" s="4" t="s">
        <v>23</v>
      </c>
      <c r="C337" s="5" t="s">
        <v>708</v>
      </c>
      <c r="D337" s="6" t="s">
        <v>709</v>
      </c>
      <c r="E337" s="7" t="s">
        <v>203</v>
      </c>
      <c r="F337" s="8">
        <v>56780000</v>
      </c>
      <c r="G337" s="9">
        <v>4</v>
      </c>
      <c r="H337" s="9">
        <v>25</v>
      </c>
      <c r="I337" s="9">
        <v>3130</v>
      </c>
      <c r="J337" s="11">
        <v>225</v>
      </c>
      <c r="K337" s="11">
        <f t="shared" si="53"/>
        <v>2271200</v>
      </c>
      <c r="L337" s="11">
        <f t="shared" si="48"/>
        <v>18140.575079872204</v>
      </c>
      <c r="M337" s="10">
        <f t="shared" si="49"/>
        <v>252355.55555555556</v>
      </c>
      <c r="N337" s="10">
        <f t="shared" si="54"/>
        <v>9</v>
      </c>
      <c r="O337" s="10">
        <f t="shared" si="50"/>
        <v>7.1884984025559113</v>
      </c>
      <c r="P337" s="10">
        <f t="shared" si="55"/>
        <v>6.25</v>
      </c>
      <c r="Q337" s="10">
        <f t="shared" si="55"/>
        <v>125.2</v>
      </c>
      <c r="R337" s="10">
        <f t="shared" si="51"/>
        <v>782.5</v>
      </c>
      <c r="S337" s="10">
        <f t="shared" si="52"/>
        <v>14195000</v>
      </c>
    </row>
    <row r="338" spans="1:19" ht="24.95" customHeight="1" x14ac:dyDescent="0.2">
      <c r="A338" s="1">
        <v>330</v>
      </c>
      <c r="B338" s="4">
        <v>379</v>
      </c>
      <c r="C338" s="5" t="s">
        <v>710</v>
      </c>
      <c r="D338" s="6" t="s">
        <v>711</v>
      </c>
      <c r="E338" s="7" t="s">
        <v>712</v>
      </c>
      <c r="F338" s="8">
        <v>56687133</v>
      </c>
      <c r="G338" s="9">
        <v>4</v>
      </c>
      <c r="H338" s="9">
        <v>31</v>
      </c>
      <c r="I338" s="9">
        <v>2600</v>
      </c>
      <c r="J338" s="11">
        <v>138</v>
      </c>
      <c r="K338" s="11">
        <f t="shared" si="53"/>
        <v>1828617.1935483871</v>
      </c>
      <c r="L338" s="11">
        <f t="shared" si="48"/>
        <v>21802.743461538463</v>
      </c>
      <c r="M338" s="10">
        <f t="shared" si="49"/>
        <v>410776.32608695654</v>
      </c>
      <c r="N338" s="10">
        <f t="shared" si="54"/>
        <v>4.4516129032258061</v>
      </c>
      <c r="O338" s="10">
        <f t="shared" si="50"/>
        <v>5.3076923076923075</v>
      </c>
      <c r="P338" s="10">
        <f t="shared" si="55"/>
        <v>7.75</v>
      </c>
      <c r="Q338" s="10">
        <f t="shared" si="55"/>
        <v>83.870967741935488</v>
      </c>
      <c r="R338" s="10">
        <f t="shared" si="51"/>
        <v>650</v>
      </c>
      <c r="S338" s="10">
        <f t="shared" si="52"/>
        <v>14171783.25</v>
      </c>
    </row>
    <row r="339" spans="1:19" ht="24.95" customHeight="1" x14ac:dyDescent="0.2">
      <c r="A339" s="1">
        <v>331</v>
      </c>
      <c r="B339" s="4">
        <v>785</v>
      </c>
      <c r="C339" s="5" t="s">
        <v>713</v>
      </c>
      <c r="D339" s="6" t="s">
        <v>714</v>
      </c>
      <c r="E339" s="7" t="s">
        <v>176</v>
      </c>
      <c r="F339" s="8">
        <v>56646686</v>
      </c>
      <c r="G339" s="9">
        <v>5</v>
      </c>
      <c r="H339" s="9">
        <v>26</v>
      </c>
      <c r="I339" s="9">
        <v>2800</v>
      </c>
      <c r="J339" s="11">
        <v>158</v>
      </c>
      <c r="K339" s="11">
        <f t="shared" si="53"/>
        <v>2178718.6923076925</v>
      </c>
      <c r="L339" s="11">
        <f t="shared" si="48"/>
        <v>20230.959285714285</v>
      </c>
      <c r="M339" s="10">
        <f t="shared" si="49"/>
        <v>358523.32911392406</v>
      </c>
      <c r="N339" s="10">
        <f t="shared" si="54"/>
        <v>6.0769230769230766</v>
      </c>
      <c r="O339" s="10">
        <f t="shared" si="50"/>
        <v>5.6428571428571423</v>
      </c>
      <c r="P339" s="10">
        <f t="shared" si="55"/>
        <v>5.2</v>
      </c>
      <c r="Q339" s="10">
        <f t="shared" si="55"/>
        <v>107.69230769230769</v>
      </c>
      <c r="R339" s="10">
        <f t="shared" si="51"/>
        <v>560</v>
      </c>
      <c r="S339" s="10">
        <f t="shared" si="52"/>
        <v>11329337.199999999</v>
      </c>
    </row>
    <row r="340" spans="1:19" ht="24.95" customHeight="1" x14ac:dyDescent="0.2">
      <c r="A340" s="1">
        <v>332</v>
      </c>
      <c r="B340" s="4">
        <v>692</v>
      </c>
      <c r="C340" s="5" t="s">
        <v>715</v>
      </c>
      <c r="D340" s="6" t="s">
        <v>716</v>
      </c>
      <c r="E340" s="7" t="s">
        <v>21</v>
      </c>
      <c r="F340" s="8">
        <v>56000000</v>
      </c>
      <c r="G340" s="9">
        <v>4</v>
      </c>
      <c r="H340" s="9">
        <v>19</v>
      </c>
      <c r="I340" s="9">
        <v>1690</v>
      </c>
      <c r="J340" s="11">
        <v>150</v>
      </c>
      <c r="K340" s="11">
        <f t="shared" si="53"/>
        <v>2947368.4210526315</v>
      </c>
      <c r="L340" s="11">
        <f t="shared" si="48"/>
        <v>33136.094674556211</v>
      </c>
      <c r="M340" s="10">
        <f t="shared" si="49"/>
        <v>373333.33333333331</v>
      </c>
      <c r="N340" s="10">
        <f t="shared" si="54"/>
        <v>7.8947368421052628</v>
      </c>
      <c r="O340" s="10">
        <f t="shared" si="50"/>
        <v>8.8757396449704142</v>
      </c>
      <c r="P340" s="10">
        <f t="shared" si="55"/>
        <v>4.75</v>
      </c>
      <c r="Q340" s="10">
        <f t="shared" si="55"/>
        <v>88.94736842105263</v>
      </c>
      <c r="R340" s="10">
        <f t="shared" si="51"/>
        <v>422.5</v>
      </c>
      <c r="S340" s="10">
        <f t="shared" si="52"/>
        <v>14000000</v>
      </c>
    </row>
    <row r="341" spans="1:19" ht="24.95" customHeight="1" x14ac:dyDescent="0.2">
      <c r="A341" s="1">
        <v>333</v>
      </c>
      <c r="B341" s="4">
        <v>326</v>
      </c>
      <c r="C341" s="5" t="s">
        <v>717</v>
      </c>
      <c r="D341" s="6" t="s">
        <v>718</v>
      </c>
      <c r="E341" s="7" t="s">
        <v>176</v>
      </c>
      <c r="F341" s="8">
        <v>55522122</v>
      </c>
      <c r="G341" s="7">
        <v>5</v>
      </c>
      <c r="H341" s="7">
        <v>24</v>
      </c>
      <c r="I341" s="9">
        <v>3300</v>
      </c>
      <c r="J341" s="29">
        <v>140</v>
      </c>
      <c r="K341" s="11">
        <f t="shared" si="53"/>
        <v>2313421.75</v>
      </c>
      <c r="L341" s="11">
        <f t="shared" si="48"/>
        <v>16824.885454545456</v>
      </c>
      <c r="M341" s="10">
        <f t="shared" si="49"/>
        <v>396586.58571428573</v>
      </c>
      <c r="N341" s="10">
        <f t="shared" si="54"/>
        <v>5.833333333333333</v>
      </c>
      <c r="O341" s="10">
        <f t="shared" si="50"/>
        <v>4.2424242424242431</v>
      </c>
      <c r="P341" s="10">
        <f t="shared" si="55"/>
        <v>4.8</v>
      </c>
      <c r="Q341" s="10">
        <f t="shared" si="55"/>
        <v>137.5</v>
      </c>
      <c r="R341" s="10">
        <f t="shared" si="51"/>
        <v>660</v>
      </c>
      <c r="S341" s="10">
        <f t="shared" si="52"/>
        <v>11104424.4</v>
      </c>
    </row>
    <row r="342" spans="1:19" ht="24.95" customHeight="1" x14ac:dyDescent="0.2">
      <c r="A342" s="1">
        <v>334</v>
      </c>
      <c r="B342" s="4">
        <v>331</v>
      </c>
      <c r="C342" s="5" t="s">
        <v>719</v>
      </c>
      <c r="D342" s="6" t="s">
        <v>720</v>
      </c>
      <c r="E342" s="7" t="s">
        <v>44</v>
      </c>
      <c r="F342" s="8">
        <v>54470013</v>
      </c>
      <c r="G342" s="9">
        <v>3</v>
      </c>
      <c r="H342" s="9">
        <v>23</v>
      </c>
      <c r="I342" s="7">
        <v>2350</v>
      </c>
      <c r="J342" s="11">
        <v>145</v>
      </c>
      <c r="K342" s="11">
        <f t="shared" si="53"/>
        <v>2368261.4347826089</v>
      </c>
      <c r="L342" s="11">
        <f t="shared" si="48"/>
        <v>23178.728936170213</v>
      </c>
      <c r="M342" s="10">
        <f t="shared" si="49"/>
        <v>375655.26206896553</v>
      </c>
      <c r="N342" s="10">
        <f t="shared" si="54"/>
        <v>6.3043478260869561</v>
      </c>
      <c r="O342" s="10">
        <f t="shared" si="50"/>
        <v>6.1702127659574471</v>
      </c>
      <c r="P342" s="10">
        <f t="shared" si="55"/>
        <v>7.666666666666667</v>
      </c>
      <c r="Q342" s="10">
        <f t="shared" si="55"/>
        <v>102.17391304347827</v>
      </c>
      <c r="R342" s="10">
        <f t="shared" si="51"/>
        <v>783.33333333333337</v>
      </c>
      <c r="S342" s="10">
        <f t="shared" si="52"/>
        <v>18156671</v>
      </c>
    </row>
    <row r="343" spans="1:19" ht="24.95" customHeight="1" x14ac:dyDescent="0.2">
      <c r="A343" s="1">
        <v>335</v>
      </c>
      <c r="B343" s="4">
        <v>340</v>
      </c>
      <c r="C343" s="5" t="s">
        <v>721</v>
      </c>
      <c r="D343" s="6" t="s">
        <v>722</v>
      </c>
      <c r="E343" s="7" t="s">
        <v>113</v>
      </c>
      <c r="F343" s="8">
        <v>54442210</v>
      </c>
      <c r="G343" s="9">
        <v>2</v>
      </c>
      <c r="H343" s="9">
        <v>18</v>
      </c>
      <c r="I343" s="9">
        <v>1580</v>
      </c>
      <c r="J343" s="11">
        <v>170</v>
      </c>
      <c r="K343" s="11">
        <f t="shared" si="53"/>
        <v>3024567.222222222</v>
      </c>
      <c r="L343" s="11">
        <f t="shared" si="48"/>
        <v>34457.094936708861</v>
      </c>
      <c r="M343" s="10">
        <f t="shared" si="49"/>
        <v>320248.29411764705</v>
      </c>
      <c r="N343" s="10">
        <f t="shared" si="54"/>
        <v>9.4444444444444446</v>
      </c>
      <c r="O343" s="10">
        <f t="shared" si="50"/>
        <v>10.759493670886076</v>
      </c>
      <c r="P343" s="10">
        <f t="shared" si="55"/>
        <v>9</v>
      </c>
      <c r="Q343" s="10">
        <f t="shared" si="55"/>
        <v>87.777777777777771</v>
      </c>
      <c r="R343" s="10">
        <f t="shared" si="51"/>
        <v>790</v>
      </c>
      <c r="S343" s="10">
        <f t="shared" si="52"/>
        <v>27221105</v>
      </c>
    </row>
    <row r="344" spans="1:19" ht="24.95" customHeight="1" x14ac:dyDescent="0.2">
      <c r="A344" s="1">
        <v>336</v>
      </c>
      <c r="B344" s="4">
        <v>795</v>
      </c>
      <c r="C344" s="5" t="s">
        <v>723</v>
      </c>
      <c r="D344" s="6" t="s">
        <v>724</v>
      </c>
      <c r="E344" s="7" t="s">
        <v>169</v>
      </c>
      <c r="F344" s="8">
        <v>54134207</v>
      </c>
      <c r="G344" s="7">
        <v>1</v>
      </c>
      <c r="H344" s="7">
        <v>11</v>
      </c>
      <c r="I344" s="9">
        <v>900</v>
      </c>
      <c r="J344" s="29">
        <v>80</v>
      </c>
      <c r="K344" s="11">
        <f t="shared" si="53"/>
        <v>4921291.5454545459</v>
      </c>
      <c r="L344" s="11">
        <f t="shared" si="48"/>
        <v>60149.118888888886</v>
      </c>
      <c r="M344" s="10">
        <f t="shared" si="49"/>
        <v>676677.58750000002</v>
      </c>
      <c r="N344" s="10">
        <f t="shared" si="54"/>
        <v>7.2727272727272725</v>
      </c>
      <c r="O344" s="10">
        <f t="shared" si="50"/>
        <v>8.8888888888888893</v>
      </c>
      <c r="P344" s="10">
        <f t="shared" si="55"/>
        <v>11</v>
      </c>
      <c r="Q344" s="10">
        <f t="shared" si="55"/>
        <v>81.818181818181813</v>
      </c>
      <c r="R344" s="10">
        <f t="shared" si="51"/>
        <v>900</v>
      </c>
      <c r="S344" s="10">
        <f t="shared" si="52"/>
        <v>54134207</v>
      </c>
    </row>
    <row r="345" spans="1:19" ht="24.95" customHeight="1" x14ac:dyDescent="0.2">
      <c r="A345" s="1">
        <v>337</v>
      </c>
      <c r="B345" s="4">
        <v>359</v>
      </c>
      <c r="C345" s="5" t="s">
        <v>725</v>
      </c>
      <c r="D345" s="6" t="s">
        <v>726</v>
      </c>
      <c r="E345" s="7" t="s">
        <v>94</v>
      </c>
      <c r="F345" s="8">
        <v>54000504</v>
      </c>
      <c r="G345" s="9">
        <v>3</v>
      </c>
      <c r="H345" s="9">
        <v>22</v>
      </c>
      <c r="I345" s="9">
        <v>1850</v>
      </c>
      <c r="J345" s="11">
        <v>138</v>
      </c>
      <c r="K345" s="11">
        <f t="shared" si="53"/>
        <v>2454568.3636363638</v>
      </c>
      <c r="L345" s="11">
        <f t="shared" si="48"/>
        <v>29189.46162162162</v>
      </c>
      <c r="M345" s="10">
        <f t="shared" si="49"/>
        <v>391308</v>
      </c>
      <c r="N345" s="10">
        <f t="shared" si="54"/>
        <v>6.2727272727272725</v>
      </c>
      <c r="O345" s="10">
        <f t="shared" si="50"/>
        <v>7.4594594594594597</v>
      </c>
      <c r="P345" s="10">
        <f t="shared" si="55"/>
        <v>7.333333333333333</v>
      </c>
      <c r="Q345" s="10">
        <f t="shared" si="55"/>
        <v>84.090909090909093</v>
      </c>
      <c r="R345" s="10">
        <f t="shared" si="51"/>
        <v>616.66666666666663</v>
      </c>
      <c r="S345" s="10">
        <f t="shared" si="52"/>
        <v>18000168</v>
      </c>
    </row>
    <row r="346" spans="1:19" ht="24.95" customHeight="1" x14ac:dyDescent="0.2">
      <c r="A346" s="1">
        <v>338</v>
      </c>
      <c r="B346" s="4">
        <v>325</v>
      </c>
      <c r="C346" s="5" t="s">
        <v>727</v>
      </c>
      <c r="D346" s="6" t="s">
        <v>728</v>
      </c>
      <c r="E346" s="7" t="s">
        <v>44</v>
      </c>
      <c r="F346" s="8">
        <v>53760347</v>
      </c>
      <c r="G346" s="9">
        <v>2</v>
      </c>
      <c r="H346" s="9">
        <v>23</v>
      </c>
      <c r="I346" s="9">
        <v>2450</v>
      </c>
      <c r="J346" s="11">
        <v>184</v>
      </c>
      <c r="K346" s="11">
        <f t="shared" si="53"/>
        <v>2337406.3913043477</v>
      </c>
      <c r="L346" s="11">
        <f t="shared" si="48"/>
        <v>21942.998775510205</v>
      </c>
      <c r="M346" s="10">
        <f t="shared" si="49"/>
        <v>292175.79891304346</v>
      </c>
      <c r="N346" s="10">
        <f t="shared" si="54"/>
        <v>8</v>
      </c>
      <c r="O346" s="10">
        <f t="shared" si="50"/>
        <v>7.5102040816326525</v>
      </c>
      <c r="P346" s="10">
        <f t="shared" si="55"/>
        <v>11.5</v>
      </c>
      <c r="Q346" s="10">
        <f t="shared" si="55"/>
        <v>106.52173913043478</v>
      </c>
      <c r="R346" s="10">
        <f t="shared" si="51"/>
        <v>1225</v>
      </c>
      <c r="S346" s="10">
        <f t="shared" si="52"/>
        <v>26880173.5</v>
      </c>
    </row>
    <row r="347" spans="1:19" ht="24.95" customHeight="1" x14ac:dyDescent="0.2">
      <c r="A347" s="1">
        <v>339</v>
      </c>
      <c r="B347" s="4">
        <v>345</v>
      </c>
      <c r="C347" s="5" t="s">
        <v>729</v>
      </c>
      <c r="D347" s="6" t="s">
        <v>730</v>
      </c>
      <c r="E347" s="7" t="s">
        <v>44</v>
      </c>
      <c r="F347" s="8">
        <v>53461485</v>
      </c>
      <c r="G347" s="9">
        <v>3</v>
      </c>
      <c r="H347" s="9">
        <v>21</v>
      </c>
      <c r="I347" s="9">
        <v>2100</v>
      </c>
      <c r="J347" s="11">
        <v>190</v>
      </c>
      <c r="K347" s="11">
        <f t="shared" si="53"/>
        <v>2545785</v>
      </c>
      <c r="L347" s="11">
        <f t="shared" si="48"/>
        <v>25457.85</v>
      </c>
      <c r="M347" s="10">
        <f t="shared" si="49"/>
        <v>281376.23684210528</v>
      </c>
      <c r="N347" s="10">
        <f t="shared" si="54"/>
        <v>9.0476190476190474</v>
      </c>
      <c r="O347" s="10">
        <f t="shared" si="50"/>
        <v>9.0476190476190474</v>
      </c>
      <c r="P347" s="10">
        <f t="shared" si="55"/>
        <v>7</v>
      </c>
      <c r="Q347" s="10">
        <f t="shared" si="55"/>
        <v>100</v>
      </c>
      <c r="R347" s="10">
        <f t="shared" si="51"/>
        <v>700</v>
      </c>
      <c r="S347" s="10">
        <f t="shared" si="52"/>
        <v>17820495</v>
      </c>
    </row>
    <row r="348" spans="1:19" ht="24.95" customHeight="1" x14ac:dyDescent="0.2">
      <c r="A348" s="1">
        <v>340</v>
      </c>
      <c r="B348" s="4">
        <v>320</v>
      </c>
      <c r="C348" s="5" t="s">
        <v>731</v>
      </c>
      <c r="D348" s="6" t="s">
        <v>732</v>
      </c>
      <c r="E348" s="7" t="s">
        <v>145</v>
      </c>
      <c r="F348" s="8">
        <v>53160842</v>
      </c>
      <c r="G348" s="9">
        <v>1</v>
      </c>
      <c r="H348" s="9">
        <v>13</v>
      </c>
      <c r="I348" s="9">
        <v>5000</v>
      </c>
      <c r="J348" s="11">
        <v>126</v>
      </c>
      <c r="K348" s="11">
        <f t="shared" si="53"/>
        <v>4089295.5384615385</v>
      </c>
      <c r="L348" s="11">
        <f t="shared" si="48"/>
        <v>10632.1684</v>
      </c>
      <c r="M348" s="10">
        <f t="shared" si="49"/>
        <v>421911.44444444444</v>
      </c>
      <c r="N348" s="10">
        <f t="shared" si="54"/>
        <v>9.6923076923076916</v>
      </c>
      <c r="O348" s="10">
        <f t="shared" si="50"/>
        <v>2.52</v>
      </c>
      <c r="P348" s="10">
        <f t="shared" si="55"/>
        <v>13</v>
      </c>
      <c r="Q348" s="10">
        <f t="shared" si="55"/>
        <v>384.61538461538464</v>
      </c>
      <c r="R348" s="10">
        <f t="shared" si="51"/>
        <v>5000</v>
      </c>
      <c r="S348" s="10">
        <f t="shared" si="52"/>
        <v>53160842</v>
      </c>
    </row>
    <row r="349" spans="1:19" ht="24.95" customHeight="1" x14ac:dyDescent="0.2">
      <c r="A349" s="1">
        <v>341</v>
      </c>
      <c r="B349" s="4" t="s">
        <v>23</v>
      </c>
      <c r="C349" s="5" t="s">
        <v>733</v>
      </c>
      <c r="D349" s="6" t="s">
        <v>734</v>
      </c>
      <c r="E349" s="7" t="s">
        <v>44</v>
      </c>
      <c r="F349" s="8">
        <v>52782920</v>
      </c>
      <c r="G349" s="9">
        <v>3</v>
      </c>
      <c r="H349" s="9">
        <v>36</v>
      </c>
      <c r="I349" s="9">
        <v>4600</v>
      </c>
      <c r="J349" s="11">
        <v>250</v>
      </c>
      <c r="K349" s="11">
        <f t="shared" si="53"/>
        <v>1466192.2222222222</v>
      </c>
      <c r="L349" s="11">
        <f t="shared" si="48"/>
        <v>11474.547826086957</v>
      </c>
      <c r="M349" s="10">
        <f t="shared" si="49"/>
        <v>211131.68</v>
      </c>
      <c r="N349" s="10">
        <f t="shared" si="54"/>
        <v>6.9444444444444446</v>
      </c>
      <c r="O349" s="10">
        <f t="shared" si="50"/>
        <v>5.4347826086956523</v>
      </c>
      <c r="P349" s="10">
        <f t="shared" si="55"/>
        <v>12</v>
      </c>
      <c r="Q349" s="10">
        <f t="shared" si="55"/>
        <v>127.77777777777777</v>
      </c>
      <c r="R349" s="10">
        <f t="shared" si="51"/>
        <v>1533.3333333333333</v>
      </c>
      <c r="S349" s="10">
        <f t="shared" si="52"/>
        <v>17594306.666666668</v>
      </c>
    </row>
    <row r="350" spans="1:19" ht="24.95" customHeight="1" x14ac:dyDescent="0.2">
      <c r="A350" s="1">
        <v>342</v>
      </c>
      <c r="B350" s="4" t="s">
        <v>23</v>
      </c>
      <c r="C350" s="5" t="s">
        <v>735</v>
      </c>
      <c r="D350" s="6" t="s">
        <v>736</v>
      </c>
      <c r="E350" s="7" t="s">
        <v>44</v>
      </c>
      <c r="F350" s="8">
        <v>52319713</v>
      </c>
      <c r="G350" s="9">
        <v>3</v>
      </c>
      <c r="H350" s="9">
        <v>21</v>
      </c>
      <c r="I350" s="9">
        <v>2100</v>
      </c>
      <c r="J350" s="11">
        <v>122</v>
      </c>
      <c r="K350" s="11">
        <f t="shared" si="53"/>
        <v>2491414.9047619049</v>
      </c>
      <c r="L350" s="11">
        <f t="shared" si="48"/>
        <v>24914.149047619048</v>
      </c>
      <c r="M350" s="10">
        <f t="shared" si="49"/>
        <v>428850.10655737703</v>
      </c>
      <c r="N350" s="10">
        <f t="shared" si="54"/>
        <v>5.8095238095238093</v>
      </c>
      <c r="O350" s="10">
        <f t="shared" si="50"/>
        <v>5.8095238095238093</v>
      </c>
      <c r="P350" s="10">
        <f t="shared" si="55"/>
        <v>7</v>
      </c>
      <c r="Q350" s="10">
        <f t="shared" si="55"/>
        <v>100</v>
      </c>
      <c r="R350" s="10">
        <f t="shared" si="51"/>
        <v>700</v>
      </c>
      <c r="S350" s="10">
        <f t="shared" si="52"/>
        <v>17439904.333333332</v>
      </c>
    </row>
    <row r="351" spans="1:19" ht="24.95" customHeight="1" x14ac:dyDescent="0.2">
      <c r="A351" s="1">
        <v>343</v>
      </c>
      <c r="B351" s="4">
        <v>350</v>
      </c>
      <c r="C351" s="5" t="s">
        <v>737</v>
      </c>
      <c r="D351" s="6" t="s">
        <v>738</v>
      </c>
      <c r="E351" s="7" t="s">
        <v>44</v>
      </c>
      <c r="F351" s="8">
        <v>51441233</v>
      </c>
      <c r="G351" s="9">
        <v>5</v>
      </c>
      <c r="H351" s="9">
        <v>31</v>
      </c>
      <c r="I351" s="9">
        <v>4800</v>
      </c>
      <c r="J351" s="11">
        <v>167</v>
      </c>
      <c r="K351" s="11">
        <f t="shared" si="53"/>
        <v>1659394.6129032257</v>
      </c>
      <c r="L351" s="11">
        <f t="shared" si="48"/>
        <v>10716.923541666667</v>
      </c>
      <c r="M351" s="10">
        <f t="shared" si="49"/>
        <v>308031.33532934129</v>
      </c>
      <c r="N351" s="10">
        <f t="shared" si="54"/>
        <v>5.387096774193548</v>
      </c>
      <c r="O351" s="10">
        <f t="shared" si="50"/>
        <v>3.4791666666666665</v>
      </c>
      <c r="P351" s="10">
        <f t="shared" si="55"/>
        <v>6.2</v>
      </c>
      <c r="Q351" s="10">
        <f t="shared" si="55"/>
        <v>154.83870967741936</v>
      </c>
      <c r="R351" s="10">
        <f t="shared" si="51"/>
        <v>960</v>
      </c>
      <c r="S351" s="10">
        <f t="shared" si="52"/>
        <v>10288246.6</v>
      </c>
    </row>
    <row r="352" spans="1:19" ht="24.95" customHeight="1" x14ac:dyDescent="0.2">
      <c r="A352" s="1">
        <v>344</v>
      </c>
      <c r="B352" s="4">
        <v>328</v>
      </c>
      <c r="C352" s="5" t="s">
        <v>739</v>
      </c>
      <c r="D352" s="6" t="s">
        <v>740</v>
      </c>
      <c r="E352" s="7" t="s">
        <v>203</v>
      </c>
      <c r="F352" s="8">
        <v>51000000</v>
      </c>
      <c r="G352" s="9">
        <v>2</v>
      </c>
      <c r="H352" s="9">
        <v>16</v>
      </c>
      <c r="I352" s="9">
        <v>2000</v>
      </c>
      <c r="J352" s="11">
        <v>115</v>
      </c>
      <c r="K352" s="11">
        <f t="shared" si="53"/>
        <v>3187500</v>
      </c>
      <c r="L352" s="11">
        <f t="shared" si="48"/>
        <v>25500</v>
      </c>
      <c r="M352" s="10">
        <f t="shared" si="49"/>
        <v>443478.26086956525</v>
      </c>
      <c r="N352" s="10">
        <f t="shared" si="54"/>
        <v>7.1875</v>
      </c>
      <c r="O352" s="10">
        <f t="shared" si="50"/>
        <v>5.75</v>
      </c>
      <c r="P352" s="10">
        <f t="shared" si="55"/>
        <v>8</v>
      </c>
      <c r="Q352" s="10">
        <f t="shared" si="55"/>
        <v>125</v>
      </c>
      <c r="R352" s="10">
        <f t="shared" si="51"/>
        <v>1000</v>
      </c>
      <c r="S352" s="10">
        <f t="shared" si="52"/>
        <v>25500000</v>
      </c>
    </row>
    <row r="353" spans="1:19" ht="24.95" customHeight="1" x14ac:dyDescent="0.2">
      <c r="A353" s="1">
        <v>345</v>
      </c>
      <c r="B353" s="4">
        <v>334</v>
      </c>
      <c r="C353" s="5" t="s">
        <v>741</v>
      </c>
      <c r="D353" s="6" t="s">
        <v>742</v>
      </c>
      <c r="E353" s="7" t="s">
        <v>44</v>
      </c>
      <c r="F353" s="8">
        <v>50921572</v>
      </c>
      <c r="G353" s="9">
        <v>6</v>
      </c>
      <c r="H353" s="9">
        <v>26</v>
      </c>
      <c r="I353" s="9">
        <v>4050</v>
      </c>
      <c r="J353" s="11">
        <v>101</v>
      </c>
      <c r="K353" s="11">
        <f t="shared" si="53"/>
        <v>1958522</v>
      </c>
      <c r="L353" s="11">
        <f t="shared" si="48"/>
        <v>12573.227654320988</v>
      </c>
      <c r="M353" s="10">
        <f t="shared" si="49"/>
        <v>504173.98019801982</v>
      </c>
      <c r="N353" s="10">
        <f t="shared" si="54"/>
        <v>3.8846153846153846</v>
      </c>
      <c r="O353" s="10">
        <f t="shared" si="50"/>
        <v>2.4938271604938271</v>
      </c>
      <c r="P353" s="10">
        <f t="shared" si="55"/>
        <v>4.333333333333333</v>
      </c>
      <c r="Q353" s="10">
        <f t="shared" si="55"/>
        <v>155.76923076923077</v>
      </c>
      <c r="R353" s="10">
        <f t="shared" si="51"/>
        <v>675</v>
      </c>
      <c r="S353" s="10">
        <f t="shared" si="52"/>
        <v>8486928.666666666</v>
      </c>
    </row>
    <row r="354" spans="1:19" ht="24.95" customHeight="1" x14ac:dyDescent="0.2">
      <c r="A354" s="1">
        <v>346</v>
      </c>
      <c r="B354" s="4">
        <v>323</v>
      </c>
      <c r="C354" s="5" t="s">
        <v>743</v>
      </c>
      <c r="D354" s="17" t="s">
        <v>744</v>
      </c>
      <c r="E354" s="7" t="s">
        <v>44</v>
      </c>
      <c r="F354" s="8">
        <v>50900000</v>
      </c>
      <c r="G354" s="7">
        <v>1</v>
      </c>
      <c r="H354" s="7">
        <v>17</v>
      </c>
      <c r="I354" s="9">
        <v>1500</v>
      </c>
      <c r="J354" s="29">
        <v>140</v>
      </c>
      <c r="K354" s="11">
        <f t="shared" si="53"/>
        <v>2994117.6470588236</v>
      </c>
      <c r="L354" s="11">
        <f t="shared" si="48"/>
        <v>33933.333333333336</v>
      </c>
      <c r="M354" s="10">
        <f t="shared" si="49"/>
        <v>363571.42857142858</v>
      </c>
      <c r="N354" s="10">
        <f t="shared" si="54"/>
        <v>8.235294117647058</v>
      </c>
      <c r="O354" s="10">
        <f t="shared" si="50"/>
        <v>9.3333333333333339</v>
      </c>
      <c r="P354" s="10">
        <f t="shared" si="55"/>
        <v>17</v>
      </c>
      <c r="Q354" s="10">
        <f t="shared" si="55"/>
        <v>88.235294117647058</v>
      </c>
      <c r="R354" s="10">
        <f t="shared" si="51"/>
        <v>1500</v>
      </c>
      <c r="S354" s="10">
        <f t="shared" si="52"/>
        <v>50900000</v>
      </c>
    </row>
    <row r="355" spans="1:19" ht="24.95" customHeight="1" x14ac:dyDescent="0.2">
      <c r="A355" s="1">
        <v>347</v>
      </c>
      <c r="B355" s="4">
        <v>330</v>
      </c>
      <c r="C355" s="5" t="s">
        <v>745</v>
      </c>
      <c r="D355" s="17" t="s">
        <v>746</v>
      </c>
      <c r="E355" s="7" t="s">
        <v>44</v>
      </c>
      <c r="F355" s="8">
        <v>50625423</v>
      </c>
      <c r="G355" s="9">
        <v>1</v>
      </c>
      <c r="H355" s="9">
        <v>16</v>
      </c>
      <c r="I355" s="7">
        <v>845</v>
      </c>
      <c r="J355" s="11">
        <v>133</v>
      </c>
      <c r="K355" s="11">
        <f t="shared" si="53"/>
        <v>3164088.9375</v>
      </c>
      <c r="L355" s="11">
        <f t="shared" si="48"/>
        <v>59911.743195266274</v>
      </c>
      <c r="M355" s="10">
        <f t="shared" si="49"/>
        <v>380642.27819548873</v>
      </c>
      <c r="N355" s="10">
        <f t="shared" si="54"/>
        <v>8.3125</v>
      </c>
      <c r="O355" s="10">
        <f t="shared" si="50"/>
        <v>15.739644970414201</v>
      </c>
      <c r="P355" s="10">
        <f t="shared" si="55"/>
        <v>16</v>
      </c>
      <c r="Q355" s="10">
        <f t="shared" si="55"/>
        <v>52.8125</v>
      </c>
      <c r="R355" s="10">
        <f t="shared" si="51"/>
        <v>845</v>
      </c>
      <c r="S355" s="10">
        <f t="shared" si="52"/>
        <v>50625423</v>
      </c>
    </row>
    <row r="356" spans="1:19" s="30" customFormat="1" ht="24.95" customHeight="1" x14ac:dyDescent="0.2">
      <c r="A356" s="1">
        <v>348</v>
      </c>
      <c r="B356" s="22" t="s">
        <v>23</v>
      </c>
      <c r="C356" s="22" t="s">
        <v>747</v>
      </c>
      <c r="D356" s="23" t="s">
        <v>748</v>
      </c>
      <c r="E356" s="24" t="s">
        <v>44</v>
      </c>
      <c r="F356" s="25">
        <v>50000000</v>
      </c>
      <c r="G356" s="26">
        <v>23</v>
      </c>
      <c r="H356" s="26">
        <v>98</v>
      </c>
      <c r="I356" s="26">
        <v>4025</v>
      </c>
      <c r="J356" s="27">
        <v>325</v>
      </c>
      <c r="K356" s="27">
        <f t="shared" si="53"/>
        <v>510204.08163265308</v>
      </c>
      <c r="L356" s="27">
        <f t="shared" si="48"/>
        <v>12422.360248447205</v>
      </c>
      <c r="M356" s="27">
        <f t="shared" si="49"/>
        <v>153846.15384615384</v>
      </c>
      <c r="N356" s="27">
        <f t="shared" si="54"/>
        <v>3.3163265306122449</v>
      </c>
      <c r="O356" s="27">
        <f t="shared" si="50"/>
        <v>8.0745341614906838</v>
      </c>
      <c r="P356" s="27">
        <f t="shared" si="55"/>
        <v>4.2608695652173916</v>
      </c>
      <c r="Q356" s="27">
        <f t="shared" si="55"/>
        <v>41.071428571428569</v>
      </c>
      <c r="R356" s="27">
        <f t="shared" si="51"/>
        <v>175</v>
      </c>
      <c r="S356" s="27">
        <f t="shared" si="52"/>
        <v>2173913.0434782607</v>
      </c>
    </row>
    <row r="357" spans="1:19" ht="24.95" customHeight="1" x14ac:dyDescent="0.2">
      <c r="A357" s="1">
        <v>349</v>
      </c>
      <c r="B357" s="4">
        <v>343</v>
      </c>
      <c r="C357" s="5" t="s">
        <v>749</v>
      </c>
      <c r="D357" s="17" t="s">
        <v>750</v>
      </c>
      <c r="E357" s="7" t="s">
        <v>176</v>
      </c>
      <c r="F357" s="8">
        <v>49985000</v>
      </c>
      <c r="G357" s="9">
        <v>1</v>
      </c>
      <c r="H357" s="9">
        <v>9</v>
      </c>
      <c r="I357" s="9">
        <v>2000</v>
      </c>
      <c r="J357" s="11">
        <v>95</v>
      </c>
      <c r="K357" s="11">
        <f t="shared" si="53"/>
        <v>5553888.888888889</v>
      </c>
      <c r="L357" s="11">
        <f t="shared" si="48"/>
        <v>24992.5</v>
      </c>
      <c r="M357" s="10">
        <f t="shared" si="49"/>
        <v>526157.89473684214</v>
      </c>
      <c r="N357" s="10">
        <f t="shared" si="54"/>
        <v>10.555555555555555</v>
      </c>
      <c r="O357" s="10">
        <f t="shared" si="50"/>
        <v>4.75</v>
      </c>
      <c r="P357" s="10">
        <f t="shared" si="55"/>
        <v>9</v>
      </c>
      <c r="Q357" s="10">
        <f t="shared" si="55"/>
        <v>222.22222222222223</v>
      </c>
      <c r="R357" s="10">
        <f t="shared" si="51"/>
        <v>2000</v>
      </c>
      <c r="S357" s="10">
        <f t="shared" si="52"/>
        <v>49985000</v>
      </c>
    </row>
    <row r="358" spans="1:19" ht="24.95" customHeight="1" x14ac:dyDescent="0.2">
      <c r="A358" s="1">
        <v>350</v>
      </c>
      <c r="B358" s="4">
        <v>338</v>
      </c>
      <c r="C358" s="5" t="s">
        <v>751</v>
      </c>
      <c r="D358" s="17" t="s">
        <v>752</v>
      </c>
      <c r="E358" s="7" t="s">
        <v>36</v>
      </c>
      <c r="F358" s="8">
        <v>49354401</v>
      </c>
      <c r="G358" s="9">
        <v>1</v>
      </c>
      <c r="H358" s="9">
        <v>13</v>
      </c>
      <c r="I358" s="9">
        <v>1500</v>
      </c>
      <c r="J358" s="11">
        <v>140</v>
      </c>
      <c r="K358" s="11">
        <f t="shared" si="53"/>
        <v>3796492.3846153845</v>
      </c>
      <c r="L358" s="11">
        <f t="shared" si="48"/>
        <v>32902.934000000001</v>
      </c>
      <c r="M358" s="10">
        <f t="shared" si="49"/>
        <v>352531.4357142857</v>
      </c>
      <c r="N358" s="10">
        <f t="shared" si="54"/>
        <v>10.76923076923077</v>
      </c>
      <c r="O358" s="10">
        <f t="shared" si="50"/>
        <v>9.3333333333333339</v>
      </c>
      <c r="P358" s="10">
        <f t="shared" si="55"/>
        <v>13</v>
      </c>
      <c r="Q358" s="10">
        <f t="shared" si="55"/>
        <v>115.38461538461539</v>
      </c>
      <c r="R358" s="10">
        <f t="shared" si="51"/>
        <v>1500</v>
      </c>
      <c r="S358" s="10">
        <f t="shared" si="52"/>
        <v>49354401</v>
      </c>
    </row>
    <row r="359" spans="1:19" ht="24.95" customHeight="1" x14ac:dyDescent="0.2">
      <c r="A359" s="1">
        <v>351</v>
      </c>
      <c r="B359" s="4">
        <v>327</v>
      </c>
      <c r="C359" s="5" t="s">
        <v>753</v>
      </c>
      <c r="D359" s="17" t="s">
        <v>754</v>
      </c>
      <c r="E359" s="7" t="s">
        <v>206</v>
      </c>
      <c r="F359" s="8">
        <v>49000000</v>
      </c>
      <c r="G359" s="7">
        <v>5</v>
      </c>
      <c r="H359" s="7">
        <v>16</v>
      </c>
      <c r="I359" s="9">
        <v>4400</v>
      </c>
      <c r="J359" s="29">
        <v>120</v>
      </c>
      <c r="K359" s="11">
        <f t="shared" si="53"/>
        <v>3062500</v>
      </c>
      <c r="L359" s="11">
        <f t="shared" si="48"/>
        <v>11136.363636363636</v>
      </c>
      <c r="M359" s="10">
        <f t="shared" si="49"/>
        <v>408333.33333333331</v>
      </c>
      <c r="N359" s="10">
        <f t="shared" si="54"/>
        <v>7.5</v>
      </c>
      <c r="O359" s="10">
        <f t="shared" si="50"/>
        <v>2.7272727272727271</v>
      </c>
      <c r="P359" s="10">
        <f t="shared" si="55"/>
        <v>3.2</v>
      </c>
      <c r="Q359" s="10">
        <f t="shared" si="55"/>
        <v>275</v>
      </c>
      <c r="R359" s="10">
        <f t="shared" si="51"/>
        <v>880</v>
      </c>
      <c r="S359" s="10">
        <f t="shared" si="52"/>
        <v>9800000</v>
      </c>
    </row>
    <row r="360" spans="1:19" ht="24.95" customHeight="1" x14ac:dyDescent="0.2">
      <c r="A360" s="1">
        <v>352</v>
      </c>
      <c r="B360" s="4">
        <v>349</v>
      </c>
      <c r="C360" s="5" t="s">
        <v>755</v>
      </c>
      <c r="D360" s="17" t="s">
        <v>756</v>
      </c>
      <c r="E360" s="7" t="s">
        <v>44</v>
      </c>
      <c r="F360" s="8">
        <v>48909840</v>
      </c>
      <c r="G360" s="9">
        <v>2</v>
      </c>
      <c r="H360" s="9">
        <v>18</v>
      </c>
      <c r="I360" s="9">
        <v>2700</v>
      </c>
      <c r="J360" s="11">
        <v>160</v>
      </c>
      <c r="K360" s="11">
        <f t="shared" si="53"/>
        <v>2717213.3333333335</v>
      </c>
      <c r="L360" s="11">
        <f t="shared" si="48"/>
        <v>18114.755555555555</v>
      </c>
      <c r="M360" s="10">
        <f t="shared" si="49"/>
        <v>305686.5</v>
      </c>
      <c r="N360" s="10">
        <f t="shared" si="54"/>
        <v>8.8888888888888893</v>
      </c>
      <c r="O360" s="10">
        <f t="shared" si="50"/>
        <v>5.9259259259259265</v>
      </c>
      <c r="P360" s="10">
        <f t="shared" si="55"/>
        <v>9</v>
      </c>
      <c r="Q360" s="10">
        <f t="shared" si="55"/>
        <v>150</v>
      </c>
      <c r="R360" s="10">
        <f t="shared" si="51"/>
        <v>1350</v>
      </c>
      <c r="S360" s="10">
        <f t="shared" si="52"/>
        <v>24454920</v>
      </c>
    </row>
    <row r="361" spans="1:19" ht="24.95" customHeight="1" x14ac:dyDescent="0.2">
      <c r="A361" s="1">
        <v>353</v>
      </c>
      <c r="B361" s="4">
        <v>344</v>
      </c>
      <c r="C361" s="5" t="s">
        <v>757</v>
      </c>
      <c r="D361" s="17" t="s">
        <v>758</v>
      </c>
      <c r="E361" s="7" t="s">
        <v>39</v>
      </c>
      <c r="F361" s="8">
        <v>48245633</v>
      </c>
      <c r="G361" s="9">
        <v>2</v>
      </c>
      <c r="H361" s="9">
        <v>16</v>
      </c>
      <c r="I361" s="9">
        <v>2200</v>
      </c>
      <c r="J361" s="11">
        <v>115</v>
      </c>
      <c r="K361" s="11">
        <f t="shared" si="53"/>
        <v>3015352.0625</v>
      </c>
      <c r="L361" s="11">
        <f t="shared" si="48"/>
        <v>21929.833181818183</v>
      </c>
      <c r="M361" s="10">
        <f t="shared" si="49"/>
        <v>419527.24347826088</v>
      </c>
      <c r="N361" s="10">
        <f t="shared" si="54"/>
        <v>7.1875</v>
      </c>
      <c r="O361" s="10">
        <f t="shared" si="50"/>
        <v>5.2272727272727266</v>
      </c>
      <c r="P361" s="10">
        <f t="shared" si="55"/>
        <v>8</v>
      </c>
      <c r="Q361" s="10">
        <f t="shared" si="55"/>
        <v>137.5</v>
      </c>
      <c r="R361" s="10">
        <f t="shared" si="51"/>
        <v>1100</v>
      </c>
      <c r="S361" s="10">
        <f t="shared" si="52"/>
        <v>24122816.5</v>
      </c>
    </row>
    <row r="362" spans="1:19" ht="24.95" customHeight="1" x14ac:dyDescent="0.2">
      <c r="A362" s="1">
        <v>354</v>
      </c>
      <c r="B362" s="4">
        <v>369</v>
      </c>
      <c r="C362" s="5" t="s">
        <v>759</v>
      </c>
      <c r="D362" s="17" t="s">
        <v>760</v>
      </c>
      <c r="E362" s="7" t="s">
        <v>36</v>
      </c>
      <c r="F362" s="8">
        <v>48226661</v>
      </c>
      <c r="G362" s="7">
        <v>3</v>
      </c>
      <c r="H362" s="7">
        <v>30</v>
      </c>
      <c r="I362" s="9">
        <v>4000</v>
      </c>
      <c r="J362" s="29">
        <v>150</v>
      </c>
      <c r="K362" s="11">
        <f t="shared" si="53"/>
        <v>1607555.3666666667</v>
      </c>
      <c r="L362" s="11">
        <f t="shared" si="48"/>
        <v>12056.66525</v>
      </c>
      <c r="M362" s="10">
        <f t="shared" si="49"/>
        <v>321511.0733333333</v>
      </c>
      <c r="N362" s="10">
        <f t="shared" si="54"/>
        <v>5</v>
      </c>
      <c r="O362" s="10">
        <f t="shared" si="50"/>
        <v>3.75</v>
      </c>
      <c r="P362" s="10">
        <f t="shared" si="55"/>
        <v>10</v>
      </c>
      <c r="Q362" s="10">
        <f t="shared" si="55"/>
        <v>133.33333333333334</v>
      </c>
      <c r="R362" s="10">
        <f t="shared" si="51"/>
        <v>1333.3333333333333</v>
      </c>
      <c r="S362" s="10">
        <f t="shared" si="52"/>
        <v>16075553.666666666</v>
      </c>
    </row>
    <row r="363" spans="1:19" ht="24.95" customHeight="1" x14ac:dyDescent="0.2">
      <c r="A363" s="1">
        <v>355</v>
      </c>
      <c r="B363" s="4">
        <v>364</v>
      </c>
      <c r="C363" s="5" t="s">
        <v>761</v>
      </c>
      <c r="D363" s="17" t="s">
        <v>762</v>
      </c>
      <c r="E363" s="7" t="s">
        <v>21</v>
      </c>
      <c r="F363" s="8">
        <v>48204000</v>
      </c>
      <c r="G363" s="9">
        <v>1</v>
      </c>
      <c r="H363" s="9">
        <v>16</v>
      </c>
      <c r="I363" s="9">
        <v>3200</v>
      </c>
      <c r="J363" s="11">
        <v>115</v>
      </c>
      <c r="K363" s="11">
        <f t="shared" si="53"/>
        <v>3012750</v>
      </c>
      <c r="L363" s="11">
        <f t="shared" si="48"/>
        <v>15063.75</v>
      </c>
      <c r="M363" s="10">
        <f t="shared" si="49"/>
        <v>419165.21739130432</v>
      </c>
      <c r="N363" s="10">
        <f t="shared" si="54"/>
        <v>7.1875</v>
      </c>
      <c r="O363" s="10">
        <f t="shared" si="50"/>
        <v>3.5937499999999996</v>
      </c>
      <c r="P363" s="10">
        <f t="shared" si="55"/>
        <v>16</v>
      </c>
      <c r="Q363" s="10">
        <f t="shared" si="55"/>
        <v>200</v>
      </c>
      <c r="R363" s="10">
        <f t="shared" si="51"/>
        <v>3200</v>
      </c>
      <c r="S363" s="10">
        <f t="shared" si="52"/>
        <v>48204000</v>
      </c>
    </row>
    <row r="364" spans="1:19" ht="24.95" customHeight="1" x14ac:dyDescent="0.2">
      <c r="A364" s="1">
        <v>356</v>
      </c>
      <c r="B364" s="4">
        <v>346</v>
      </c>
      <c r="C364" s="5" t="s">
        <v>763</v>
      </c>
      <c r="D364" s="17" t="s">
        <v>764</v>
      </c>
      <c r="E364" s="7" t="s">
        <v>73</v>
      </c>
      <c r="F364" s="8">
        <v>48075323</v>
      </c>
      <c r="G364" s="9">
        <v>1</v>
      </c>
      <c r="H364" s="9">
        <v>13</v>
      </c>
      <c r="I364" s="9">
        <v>960</v>
      </c>
      <c r="J364" s="11">
        <v>106</v>
      </c>
      <c r="K364" s="11">
        <f t="shared" si="53"/>
        <v>3698101.769230769</v>
      </c>
      <c r="L364" s="11">
        <f t="shared" si="48"/>
        <v>50078.461458333331</v>
      </c>
      <c r="M364" s="10">
        <f t="shared" si="49"/>
        <v>453540.78301886795</v>
      </c>
      <c r="N364" s="10">
        <f t="shared" si="54"/>
        <v>8.1538461538461533</v>
      </c>
      <c r="O364" s="10">
        <f t="shared" si="50"/>
        <v>11.041666666666666</v>
      </c>
      <c r="P364" s="10">
        <f t="shared" si="55"/>
        <v>13</v>
      </c>
      <c r="Q364" s="10">
        <f t="shared" si="55"/>
        <v>73.84615384615384</v>
      </c>
      <c r="R364" s="10">
        <f t="shared" si="51"/>
        <v>960</v>
      </c>
      <c r="S364" s="10">
        <f t="shared" si="52"/>
        <v>48075323</v>
      </c>
    </row>
    <row r="365" spans="1:19" ht="24.95" customHeight="1" x14ac:dyDescent="0.2">
      <c r="A365" s="1">
        <v>357</v>
      </c>
      <c r="B365" s="4">
        <v>407</v>
      </c>
      <c r="C365" s="5" t="s">
        <v>765</v>
      </c>
      <c r="D365" s="17" t="s">
        <v>766</v>
      </c>
      <c r="E365" s="7" t="s">
        <v>36</v>
      </c>
      <c r="F365" s="8">
        <v>47535029</v>
      </c>
      <c r="G365" s="9">
        <v>4</v>
      </c>
      <c r="H365" s="9">
        <v>33</v>
      </c>
      <c r="I365" s="9">
        <v>3700</v>
      </c>
      <c r="J365" s="11">
        <v>120</v>
      </c>
      <c r="K365" s="11">
        <f t="shared" si="53"/>
        <v>1440455.4242424243</v>
      </c>
      <c r="L365" s="11">
        <f t="shared" si="48"/>
        <v>12847.305135135135</v>
      </c>
      <c r="M365" s="10">
        <f t="shared" si="49"/>
        <v>396125.24166666664</v>
      </c>
      <c r="N365" s="10">
        <f t="shared" si="54"/>
        <v>3.6363636363636362</v>
      </c>
      <c r="O365" s="10">
        <f t="shared" si="50"/>
        <v>3.2432432432432434</v>
      </c>
      <c r="P365" s="10">
        <f t="shared" si="55"/>
        <v>8.25</v>
      </c>
      <c r="Q365" s="10">
        <f t="shared" si="55"/>
        <v>112.12121212121212</v>
      </c>
      <c r="R365" s="10">
        <f t="shared" si="51"/>
        <v>925</v>
      </c>
      <c r="S365" s="10">
        <f t="shared" si="52"/>
        <v>11883757.25</v>
      </c>
    </row>
    <row r="366" spans="1:19" ht="24.95" customHeight="1" x14ac:dyDescent="0.2">
      <c r="A366" s="1">
        <v>358</v>
      </c>
      <c r="B366" s="4">
        <v>361</v>
      </c>
      <c r="C366" s="5" t="s">
        <v>767</v>
      </c>
      <c r="D366" s="17" t="s">
        <v>768</v>
      </c>
      <c r="E366" s="7" t="s">
        <v>21</v>
      </c>
      <c r="F366" s="8">
        <v>47151744</v>
      </c>
      <c r="G366" s="9">
        <v>2</v>
      </c>
      <c r="H366" s="9">
        <v>7</v>
      </c>
      <c r="I366" s="9">
        <v>1700</v>
      </c>
      <c r="J366" s="11">
        <v>148</v>
      </c>
      <c r="K366" s="11">
        <f t="shared" si="53"/>
        <v>6735963.4285714282</v>
      </c>
      <c r="L366" s="11">
        <f t="shared" si="48"/>
        <v>27736.32</v>
      </c>
      <c r="M366" s="10">
        <f t="shared" si="49"/>
        <v>318592.86486486485</v>
      </c>
      <c r="N366" s="10">
        <f t="shared" si="54"/>
        <v>21.142857142857142</v>
      </c>
      <c r="O366" s="10">
        <f t="shared" si="50"/>
        <v>8.7058823529411757</v>
      </c>
      <c r="P366" s="10">
        <f t="shared" si="55"/>
        <v>3.5</v>
      </c>
      <c r="Q366" s="10">
        <f t="shared" si="55"/>
        <v>242.85714285714286</v>
      </c>
      <c r="R366" s="10">
        <f t="shared" si="51"/>
        <v>850</v>
      </c>
      <c r="S366" s="10">
        <f t="shared" si="52"/>
        <v>23575872</v>
      </c>
    </row>
    <row r="367" spans="1:19" ht="24.95" customHeight="1" x14ac:dyDescent="0.2">
      <c r="A367" s="1">
        <v>359</v>
      </c>
      <c r="B367" s="4" t="s">
        <v>23</v>
      </c>
      <c r="C367" s="5" t="s">
        <v>769</v>
      </c>
      <c r="D367" s="17" t="s">
        <v>770</v>
      </c>
      <c r="E367" s="7" t="s">
        <v>130</v>
      </c>
      <c r="F367" s="8">
        <v>47000000</v>
      </c>
      <c r="G367" s="7">
        <v>6</v>
      </c>
      <c r="H367" s="7">
        <v>40</v>
      </c>
      <c r="I367" s="9">
        <v>2700</v>
      </c>
      <c r="J367" s="29">
        <v>220</v>
      </c>
      <c r="K367" s="11">
        <f t="shared" si="53"/>
        <v>1175000</v>
      </c>
      <c r="L367" s="11">
        <f t="shared" si="48"/>
        <v>17407.407407407409</v>
      </c>
      <c r="M367" s="10">
        <f t="shared" si="49"/>
        <v>213636.36363636365</v>
      </c>
      <c r="N367" s="10">
        <f t="shared" si="54"/>
        <v>5.5</v>
      </c>
      <c r="O367" s="10">
        <f t="shared" si="50"/>
        <v>8.1481481481481488</v>
      </c>
      <c r="P367" s="10">
        <f t="shared" si="55"/>
        <v>6.666666666666667</v>
      </c>
      <c r="Q367" s="10">
        <f t="shared" si="55"/>
        <v>67.5</v>
      </c>
      <c r="R367" s="10">
        <f t="shared" si="51"/>
        <v>450</v>
      </c>
      <c r="S367" s="10">
        <f t="shared" si="52"/>
        <v>7833333.333333333</v>
      </c>
    </row>
    <row r="368" spans="1:19" ht="24.95" customHeight="1" x14ac:dyDescent="0.2">
      <c r="A368" s="1">
        <v>360</v>
      </c>
      <c r="B368" s="4">
        <v>366</v>
      </c>
      <c r="C368" s="5" t="s">
        <v>771</v>
      </c>
      <c r="D368" s="17" t="s">
        <v>772</v>
      </c>
      <c r="E368" s="7" t="s">
        <v>39</v>
      </c>
      <c r="F368" s="8">
        <v>46571000</v>
      </c>
      <c r="G368" s="9">
        <v>1</v>
      </c>
      <c r="H368" s="9">
        <v>15</v>
      </c>
      <c r="I368" s="9">
        <v>2070</v>
      </c>
      <c r="J368" s="11">
        <v>152</v>
      </c>
      <c r="K368" s="11">
        <f t="shared" si="53"/>
        <v>3104733.3333333335</v>
      </c>
      <c r="L368" s="11">
        <f t="shared" si="48"/>
        <v>22498.067632850241</v>
      </c>
      <c r="M368" s="10">
        <f t="shared" si="49"/>
        <v>306388.15789473685</v>
      </c>
      <c r="N368" s="10">
        <f t="shared" si="54"/>
        <v>10.133333333333333</v>
      </c>
      <c r="O368" s="10">
        <f t="shared" si="50"/>
        <v>7.3429951690821254</v>
      </c>
      <c r="P368" s="10">
        <f t="shared" si="55"/>
        <v>15</v>
      </c>
      <c r="Q368" s="10">
        <f t="shared" si="55"/>
        <v>138</v>
      </c>
      <c r="R368" s="10">
        <f t="shared" si="51"/>
        <v>2070</v>
      </c>
      <c r="S368" s="10">
        <f t="shared" si="52"/>
        <v>46571000</v>
      </c>
    </row>
    <row r="369" spans="1:19" ht="24.95" customHeight="1" x14ac:dyDescent="0.2">
      <c r="A369" s="1">
        <v>361</v>
      </c>
      <c r="B369" s="4">
        <v>444</v>
      </c>
      <c r="C369" s="5" t="s">
        <v>773</v>
      </c>
      <c r="D369" s="17" t="s">
        <v>774</v>
      </c>
      <c r="E369" s="7" t="s">
        <v>44</v>
      </c>
      <c r="F369" s="8">
        <v>46532734</v>
      </c>
      <c r="G369" s="9">
        <v>2</v>
      </c>
      <c r="H369" s="9">
        <v>16</v>
      </c>
      <c r="I369" s="9">
        <v>1800</v>
      </c>
      <c r="J369" s="11">
        <v>127</v>
      </c>
      <c r="K369" s="11">
        <f t="shared" si="53"/>
        <v>2908295.875</v>
      </c>
      <c r="L369" s="11">
        <f t="shared" si="48"/>
        <v>25851.518888888888</v>
      </c>
      <c r="M369" s="10">
        <f t="shared" si="49"/>
        <v>366399.48031496065</v>
      </c>
      <c r="N369" s="10">
        <f t="shared" si="54"/>
        <v>7.9375</v>
      </c>
      <c r="O369" s="10">
        <f t="shared" si="50"/>
        <v>7.0555555555555554</v>
      </c>
      <c r="P369" s="10">
        <f t="shared" si="55"/>
        <v>8</v>
      </c>
      <c r="Q369" s="10">
        <f t="shared" si="55"/>
        <v>112.5</v>
      </c>
      <c r="R369" s="10">
        <f t="shared" si="51"/>
        <v>900</v>
      </c>
      <c r="S369" s="10">
        <f t="shared" si="52"/>
        <v>23266367</v>
      </c>
    </row>
    <row r="370" spans="1:19" ht="24.95" customHeight="1" x14ac:dyDescent="0.2">
      <c r="A370" s="1">
        <v>362</v>
      </c>
      <c r="B370" s="4" t="s">
        <v>23</v>
      </c>
      <c r="C370" s="5" t="s">
        <v>775</v>
      </c>
      <c r="D370" s="17" t="s">
        <v>776</v>
      </c>
      <c r="E370" s="7" t="s">
        <v>110</v>
      </c>
      <c r="F370" s="8">
        <v>46519147</v>
      </c>
      <c r="G370" s="9">
        <v>1</v>
      </c>
      <c r="H370" s="9">
        <v>7</v>
      </c>
      <c r="I370" s="9">
        <v>700</v>
      </c>
      <c r="J370" s="11">
        <v>62</v>
      </c>
      <c r="K370" s="11">
        <f t="shared" si="53"/>
        <v>6645592.4285714282</v>
      </c>
      <c r="L370" s="11">
        <f t="shared" si="48"/>
        <v>66455.924285714282</v>
      </c>
      <c r="M370" s="10">
        <f t="shared" si="49"/>
        <v>750308.82258064521</v>
      </c>
      <c r="N370" s="10">
        <f t="shared" si="54"/>
        <v>8.8571428571428577</v>
      </c>
      <c r="O370" s="10">
        <f t="shared" si="50"/>
        <v>8.8571428571428559</v>
      </c>
      <c r="P370" s="10">
        <f t="shared" si="55"/>
        <v>7</v>
      </c>
      <c r="Q370" s="10">
        <f t="shared" si="55"/>
        <v>100</v>
      </c>
      <c r="R370" s="10">
        <f t="shared" si="51"/>
        <v>700</v>
      </c>
      <c r="S370" s="10">
        <f t="shared" si="52"/>
        <v>46519147</v>
      </c>
    </row>
    <row r="371" spans="1:19" ht="24.95" customHeight="1" x14ac:dyDescent="0.2">
      <c r="A371" s="1">
        <v>363</v>
      </c>
      <c r="B371" s="4">
        <v>342</v>
      </c>
      <c r="C371" s="5" t="s">
        <v>777</v>
      </c>
      <c r="D371" s="17" t="s">
        <v>778</v>
      </c>
      <c r="E371" s="7" t="s">
        <v>101</v>
      </c>
      <c r="F371" s="8">
        <v>46000000</v>
      </c>
      <c r="G371" s="9">
        <v>2</v>
      </c>
      <c r="H371" s="9">
        <v>13</v>
      </c>
      <c r="I371" s="9">
        <v>1050</v>
      </c>
      <c r="J371" s="11">
        <v>110</v>
      </c>
      <c r="K371" s="11">
        <f t="shared" si="53"/>
        <v>3538461.5384615385</v>
      </c>
      <c r="L371" s="11">
        <f t="shared" si="48"/>
        <v>43809.523809523809</v>
      </c>
      <c r="M371" s="10">
        <f t="shared" si="49"/>
        <v>418181.81818181818</v>
      </c>
      <c r="N371" s="10">
        <f t="shared" si="54"/>
        <v>8.4615384615384617</v>
      </c>
      <c r="O371" s="10">
        <f t="shared" si="50"/>
        <v>10.476190476190476</v>
      </c>
      <c r="P371" s="10">
        <f t="shared" si="55"/>
        <v>6.5</v>
      </c>
      <c r="Q371" s="10">
        <f t="shared" si="55"/>
        <v>80.769230769230774</v>
      </c>
      <c r="R371" s="10">
        <f t="shared" si="51"/>
        <v>525</v>
      </c>
      <c r="S371" s="10">
        <f t="shared" si="52"/>
        <v>23000000</v>
      </c>
    </row>
    <row r="372" spans="1:19" ht="24.95" customHeight="1" x14ac:dyDescent="0.2">
      <c r="A372" s="1">
        <v>364</v>
      </c>
      <c r="B372" s="4">
        <v>353</v>
      </c>
      <c r="C372" s="5" t="s">
        <v>779</v>
      </c>
      <c r="D372" s="17" t="s">
        <v>780</v>
      </c>
      <c r="E372" s="7" t="s">
        <v>21</v>
      </c>
      <c r="F372" s="8">
        <v>45240814</v>
      </c>
      <c r="G372" s="9">
        <v>2</v>
      </c>
      <c r="H372" s="9">
        <v>18</v>
      </c>
      <c r="I372" s="9">
        <v>1800</v>
      </c>
      <c r="J372" s="11">
        <v>110</v>
      </c>
      <c r="K372" s="11">
        <f t="shared" si="53"/>
        <v>2513378.5555555555</v>
      </c>
      <c r="L372" s="11">
        <f t="shared" si="48"/>
        <v>25133.785555555554</v>
      </c>
      <c r="M372" s="10">
        <f t="shared" si="49"/>
        <v>411280.12727272726</v>
      </c>
      <c r="N372" s="10">
        <f t="shared" si="54"/>
        <v>6.1111111111111107</v>
      </c>
      <c r="O372" s="10">
        <f t="shared" si="50"/>
        <v>6.1111111111111107</v>
      </c>
      <c r="P372" s="10">
        <f t="shared" si="55"/>
        <v>9</v>
      </c>
      <c r="Q372" s="10">
        <f t="shared" si="55"/>
        <v>100</v>
      </c>
      <c r="R372" s="10">
        <f t="shared" si="51"/>
        <v>900</v>
      </c>
      <c r="S372" s="10">
        <f t="shared" si="52"/>
        <v>22620407</v>
      </c>
    </row>
    <row r="373" spans="1:19" ht="24.95" customHeight="1" x14ac:dyDescent="0.2">
      <c r="A373" s="1">
        <v>365</v>
      </c>
      <c r="B373" s="4">
        <v>354</v>
      </c>
      <c r="C373" s="5" t="s">
        <v>781</v>
      </c>
      <c r="D373" s="17" t="s">
        <v>782</v>
      </c>
      <c r="E373" s="7" t="s">
        <v>312</v>
      </c>
      <c r="F373" s="8">
        <v>45055729</v>
      </c>
      <c r="G373" s="9">
        <v>2</v>
      </c>
      <c r="H373" s="9">
        <v>22</v>
      </c>
      <c r="I373" s="9">
        <v>4760</v>
      </c>
      <c r="J373" s="11">
        <v>180</v>
      </c>
      <c r="K373" s="11">
        <f t="shared" si="53"/>
        <v>2047987.6818181819</v>
      </c>
      <c r="L373" s="11">
        <f t="shared" si="48"/>
        <v>9465.4892857142859</v>
      </c>
      <c r="M373" s="10">
        <f t="shared" si="49"/>
        <v>250309.60555555555</v>
      </c>
      <c r="N373" s="10">
        <f t="shared" si="54"/>
        <v>8.1818181818181817</v>
      </c>
      <c r="O373" s="10">
        <f t="shared" si="50"/>
        <v>3.7815126050420167</v>
      </c>
      <c r="P373" s="10">
        <f t="shared" si="55"/>
        <v>11</v>
      </c>
      <c r="Q373" s="10">
        <f t="shared" si="55"/>
        <v>216.36363636363637</v>
      </c>
      <c r="R373" s="10">
        <f t="shared" si="51"/>
        <v>2380</v>
      </c>
      <c r="S373" s="10">
        <f t="shared" si="52"/>
        <v>22527864.5</v>
      </c>
    </row>
    <row r="374" spans="1:19" ht="24.95" customHeight="1" x14ac:dyDescent="0.2">
      <c r="A374" s="1">
        <v>366</v>
      </c>
      <c r="B374" s="4" t="s">
        <v>23</v>
      </c>
      <c r="C374" s="5" t="s">
        <v>783</v>
      </c>
      <c r="D374" s="17" t="s">
        <v>784</v>
      </c>
      <c r="E374" s="7" t="s">
        <v>130</v>
      </c>
      <c r="F374" s="8">
        <v>45000000</v>
      </c>
      <c r="G374" s="9">
        <v>2</v>
      </c>
      <c r="H374" s="9">
        <v>18</v>
      </c>
      <c r="I374" s="9">
        <v>1800</v>
      </c>
      <c r="J374" s="11">
        <v>170</v>
      </c>
      <c r="K374" s="11">
        <f t="shared" si="53"/>
        <v>2500000</v>
      </c>
      <c r="L374" s="11">
        <f t="shared" si="48"/>
        <v>25000</v>
      </c>
      <c r="M374" s="10">
        <f t="shared" si="49"/>
        <v>264705.8823529412</v>
      </c>
      <c r="N374" s="10">
        <f t="shared" si="54"/>
        <v>9.4444444444444446</v>
      </c>
      <c r="O374" s="10">
        <f t="shared" si="50"/>
        <v>9.4444444444444446</v>
      </c>
      <c r="P374" s="10">
        <f t="shared" si="55"/>
        <v>9</v>
      </c>
      <c r="Q374" s="10">
        <f t="shared" si="55"/>
        <v>100</v>
      </c>
      <c r="R374" s="10">
        <f t="shared" si="51"/>
        <v>900</v>
      </c>
      <c r="S374" s="10">
        <f t="shared" si="52"/>
        <v>22500000</v>
      </c>
    </row>
    <row r="375" spans="1:19" ht="24.95" customHeight="1" x14ac:dyDescent="0.2">
      <c r="A375" s="1">
        <v>367</v>
      </c>
      <c r="B375" s="4">
        <v>365</v>
      </c>
      <c r="C375" s="5" t="s">
        <v>785</v>
      </c>
      <c r="D375" s="17" t="s">
        <v>786</v>
      </c>
      <c r="E375" s="7" t="s">
        <v>44</v>
      </c>
      <c r="F375" s="8">
        <v>44723000</v>
      </c>
      <c r="G375" s="7">
        <v>2</v>
      </c>
      <c r="H375" s="7">
        <v>21</v>
      </c>
      <c r="I375" s="9">
        <v>2800</v>
      </c>
      <c r="J375" s="29">
        <v>127</v>
      </c>
      <c r="K375" s="11">
        <f t="shared" si="53"/>
        <v>2129666.6666666665</v>
      </c>
      <c r="L375" s="11">
        <f t="shared" si="48"/>
        <v>15972.5</v>
      </c>
      <c r="M375" s="10">
        <f t="shared" si="49"/>
        <v>352149.60629921261</v>
      </c>
      <c r="N375" s="10">
        <f t="shared" si="54"/>
        <v>6.0476190476190474</v>
      </c>
      <c r="O375" s="10">
        <f t="shared" si="50"/>
        <v>4.5357142857142856</v>
      </c>
      <c r="P375" s="10">
        <f t="shared" si="55"/>
        <v>10.5</v>
      </c>
      <c r="Q375" s="10">
        <f t="shared" si="55"/>
        <v>133.33333333333334</v>
      </c>
      <c r="R375" s="10">
        <f t="shared" si="51"/>
        <v>1400</v>
      </c>
      <c r="S375" s="10">
        <f t="shared" si="52"/>
        <v>22361500</v>
      </c>
    </row>
    <row r="376" spans="1:19" ht="24.95" customHeight="1" x14ac:dyDescent="0.2">
      <c r="A376" s="1">
        <v>368</v>
      </c>
      <c r="B376" s="4">
        <v>351</v>
      </c>
      <c r="C376" s="5" t="s">
        <v>787</v>
      </c>
      <c r="D376" s="17" t="s">
        <v>788</v>
      </c>
      <c r="E376" s="7" t="s">
        <v>39</v>
      </c>
      <c r="F376" s="8">
        <v>44539906</v>
      </c>
      <c r="G376" s="9">
        <v>1</v>
      </c>
      <c r="H376" s="9">
        <v>11</v>
      </c>
      <c r="I376" s="9">
        <v>640</v>
      </c>
      <c r="J376" s="11">
        <v>150</v>
      </c>
      <c r="K376" s="11">
        <f t="shared" si="53"/>
        <v>4049082.3636363638</v>
      </c>
      <c r="L376" s="11">
        <f t="shared" si="48"/>
        <v>69593.603124999994</v>
      </c>
      <c r="M376" s="10">
        <f t="shared" si="49"/>
        <v>296932.70666666667</v>
      </c>
      <c r="N376" s="10">
        <f t="shared" si="54"/>
        <v>13.636363636363637</v>
      </c>
      <c r="O376" s="10">
        <f t="shared" si="50"/>
        <v>23.4375</v>
      </c>
      <c r="P376" s="10">
        <f t="shared" si="55"/>
        <v>11</v>
      </c>
      <c r="Q376" s="10">
        <f t="shared" si="55"/>
        <v>58.18181818181818</v>
      </c>
      <c r="R376" s="10">
        <f t="shared" si="51"/>
        <v>640</v>
      </c>
      <c r="S376" s="10">
        <f t="shared" si="52"/>
        <v>44539906</v>
      </c>
    </row>
    <row r="377" spans="1:19" ht="24.95" customHeight="1" x14ac:dyDescent="0.2">
      <c r="A377" s="1">
        <v>369</v>
      </c>
      <c r="B377" s="4">
        <v>374</v>
      </c>
      <c r="C377" s="5" t="s">
        <v>789</v>
      </c>
      <c r="D377" s="17" t="s">
        <v>790</v>
      </c>
      <c r="E377" s="7" t="s">
        <v>21</v>
      </c>
      <c r="F377" s="8">
        <v>44432177</v>
      </c>
      <c r="G377" s="9">
        <v>3</v>
      </c>
      <c r="H377" s="9">
        <v>28</v>
      </c>
      <c r="I377" s="9">
        <v>2700</v>
      </c>
      <c r="J377" s="11">
        <v>140</v>
      </c>
      <c r="K377" s="11">
        <f t="shared" si="53"/>
        <v>1586863.4642857143</v>
      </c>
      <c r="L377" s="11">
        <f t="shared" si="48"/>
        <v>16456.361851851852</v>
      </c>
      <c r="M377" s="10">
        <f t="shared" si="49"/>
        <v>317372.69285714283</v>
      </c>
      <c r="N377" s="10">
        <f t="shared" si="54"/>
        <v>5</v>
      </c>
      <c r="O377" s="10">
        <f t="shared" si="50"/>
        <v>5.1851851851851851</v>
      </c>
      <c r="P377" s="10">
        <f t="shared" si="55"/>
        <v>9.3333333333333339</v>
      </c>
      <c r="Q377" s="10">
        <f t="shared" si="55"/>
        <v>96.428571428571431</v>
      </c>
      <c r="R377" s="10">
        <f t="shared" si="51"/>
        <v>900</v>
      </c>
      <c r="S377" s="10">
        <f t="shared" si="52"/>
        <v>14810725.666666666</v>
      </c>
    </row>
    <row r="378" spans="1:19" ht="24.95" customHeight="1" x14ac:dyDescent="0.2">
      <c r="A378" s="1">
        <v>370</v>
      </c>
      <c r="B378" s="4">
        <v>360</v>
      </c>
      <c r="C378" s="5" t="s">
        <v>791</v>
      </c>
      <c r="D378" s="17" t="s">
        <v>792</v>
      </c>
      <c r="E378" s="7" t="s">
        <v>44</v>
      </c>
      <c r="F378" s="8">
        <v>44413394</v>
      </c>
      <c r="G378" s="9">
        <v>1</v>
      </c>
      <c r="H378" s="9">
        <v>10</v>
      </c>
      <c r="I378" s="9">
        <v>1000</v>
      </c>
      <c r="J378" s="11">
        <v>82</v>
      </c>
      <c r="K378" s="11">
        <f t="shared" si="53"/>
        <v>4441339.4000000004</v>
      </c>
      <c r="L378" s="11">
        <f t="shared" si="48"/>
        <v>44413.394</v>
      </c>
      <c r="M378" s="10">
        <f t="shared" si="49"/>
        <v>541626.75609756098</v>
      </c>
      <c r="N378" s="10">
        <f t="shared" si="54"/>
        <v>8.1999999999999993</v>
      </c>
      <c r="O378" s="10">
        <f t="shared" si="50"/>
        <v>8.2000000000000011</v>
      </c>
      <c r="P378" s="10">
        <f t="shared" si="55"/>
        <v>10</v>
      </c>
      <c r="Q378" s="10">
        <f t="shared" si="55"/>
        <v>100</v>
      </c>
      <c r="R378" s="10">
        <f t="shared" si="51"/>
        <v>1000</v>
      </c>
      <c r="S378" s="10">
        <f t="shared" si="52"/>
        <v>44413394</v>
      </c>
    </row>
    <row r="379" spans="1:19" ht="24.95" customHeight="1" x14ac:dyDescent="0.2">
      <c r="A379" s="1">
        <v>371</v>
      </c>
      <c r="B379" s="4">
        <v>426</v>
      </c>
      <c r="C379" s="5" t="s">
        <v>793</v>
      </c>
      <c r="D379" s="17" t="s">
        <v>794</v>
      </c>
      <c r="E379" s="7" t="s">
        <v>44</v>
      </c>
      <c r="F379" s="8">
        <v>44254986</v>
      </c>
      <c r="G379" s="9">
        <v>2</v>
      </c>
      <c r="H379" s="9">
        <v>20</v>
      </c>
      <c r="I379" s="9">
        <v>1860</v>
      </c>
      <c r="J379" s="11">
        <v>131</v>
      </c>
      <c r="K379" s="11">
        <f t="shared" si="53"/>
        <v>2212749.2999999998</v>
      </c>
      <c r="L379" s="11">
        <f t="shared" si="48"/>
        <v>23793.003225806453</v>
      </c>
      <c r="M379" s="10">
        <f t="shared" si="49"/>
        <v>337824.32061068702</v>
      </c>
      <c r="N379" s="10">
        <f t="shared" si="54"/>
        <v>6.55</v>
      </c>
      <c r="O379" s="10">
        <f t="shared" si="50"/>
        <v>7.043010752688172</v>
      </c>
      <c r="P379" s="10">
        <f t="shared" si="55"/>
        <v>10</v>
      </c>
      <c r="Q379" s="10">
        <f t="shared" si="55"/>
        <v>93</v>
      </c>
      <c r="R379" s="10">
        <f t="shared" si="51"/>
        <v>930</v>
      </c>
      <c r="S379" s="10">
        <f t="shared" si="52"/>
        <v>22127493</v>
      </c>
    </row>
    <row r="380" spans="1:19" ht="24.95" customHeight="1" x14ac:dyDescent="0.2">
      <c r="A380" s="1">
        <v>372</v>
      </c>
      <c r="B380" s="4">
        <v>402</v>
      </c>
      <c r="C380" s="5" t="s">
        <v>795</v>
      </c>
      <c r="D380" s="17" t="s">
        <v>796</v>
      </c>
      <c r="E380" s="7" t="s">
        <v>44</v>
      </c>
      <c r="F380" s="8">
        <v>44000000</v>
      </c>
      <c r="G380" s="9">
        <v>2</v>
      </c>
      <c r="H380" s="9">
        <v>14</v>
      </c>
      <c r="I380" s="9">
        <v>3200</v>
      </c>
      <c r="J380" s="11">
        <v>95</v>
      </c>
      <c r="K380" s="11">
        <f t="shared" si="53"/>
        <v>3142857.1428571427</v>
      </c>
      <c r="L380" s="11">
        <f t="shared" si="48"/>
        <v>13750</v>
      </c>
      <c r="M380" s="10">
        <f t="shared" si="49"/>
        <v>463157.89473684208</v>
      </c>
      <c r="N380" s="10">
        <f t="shared" si="54"/>
        <v>6.7857142857142856</v>
      </c>
      <c r="O380" s="10">
        <f t="shared" si="50"/>
        <v>2.96875</v>
      </c>
      <c r="P380" s="10">
        <f t="shared" si="55"/>
        <v>7</v>
      </c>
      <c r="Q380" s="10">
        <f t="shared" si="55"/>
        <v>228.57142857142858</v>
      </c>
      <c r="R380" s="10">
        <f t="shared" si="51"/>
        <v>1600</v>
      </c>
      <c r="S380" s="10">
        <f t="shared" si="52"/>
        <v>22000000</v>
      </c>
    </row>
    <row r="381" spans="1:19" ht="24.95" customHeight="1" x14ac:dyDescent="0.2">
      <c r="A381" s="1">
        <v>373</v>
      </c>
      <c r="B381" s="4">
        <v>395</v>
      </c>
      <c r="C381" s="5" t="s">
        <v>797</v>
      </c>
      <c r="D381" s="17" t="s">
        <v>798</v>
      </c>
      <c r="E381" s="7" t="s">
        <v>203</v>
      </c>
      <c r="F381" s="8">
        <v>43880597</v>
      </c>
      <c r="G381" s="9">
        <v>3</v>
      </c>
      <c r="H381" s="9">
        <v>16</v>
      </c>
      <c r="I381" s="9">
        <v>1075</v>
      </c>
      <c r="J381" s="11">
        <v>84</v>
      </c>
      <c r="K381" s="11">
        <f t="shared" si="53"/>
        <v>2742537.3125</v>
      </c>
      <c r="L381" s="11">
        <f t="shared" si="48"/>
        <v>40819.160000000003</v>
      </c>
      <c r="M381" s="10">
        <f t="shared" si="49"/>
        <v>522388.05952380953</v>
      </c>
      <c r="N381" s="10">
        <f t="shared" si="54"/>
        <v>5.25</v>
      </c>
      <c r="O381" s="10">
        <f t="shared" si="50"/>
        <v>7.8139534883720927</v>
      </c>
      <c r="P381" s="10">
        <f t="shared" si="55"/>
        <v>5.333333333333333</v>
      </c>
      <c r="Q381" s="10">
        <f t="shared" si="55"/>
        <v>67.1875</v>
      </c>
      <c r="R381" s="10">
        <f t="shared" si="51"/>
        <v>358.33333333333331</v>
      </c>
      <c r="S381" s="10">
        <f t="shared" si="52"/>
        <v>14626865.666666666</v>
      </c>
    </row>
    <row r="382" spans="1:19" ht="24.95" customHeight="1" x14ac:dyDescent="0.2">
      <c r="A382" s="1">
        <v>374</v>
      </c>
      <c r="B382" s="4">
        <v>358</v>
      </c>
      <c r="C382" s="5" t="s">
        <v>799</v>
      </c>
      <c r="D382" s="17" t="s">
        <v>800</v>
      </c>
      <c r="E382" s="7" t="s">
        <v>61</v>
      </c>
      <c r="F382" s="8">
        <v>43259108</v>
      </c>
      <c r="G382" s="9">
        <v>3</v>
      </c>
      <c r="H382" s="9">
        <v>26</v>
      </c>
      <c r="I382" s="9">
        <v>3800</v>
      </c>
      <c r="J382" s="11">
        <v>200</v>
      </c>
      <c r="K382" s="11">
        <f t="shared" si="53"/>
        <v>1663811.8461538462</v>
      </c>
      <c r="L382" s="11">
        <f t="shared" si="48"/>
        <v>11383.975789473685</v>
      </c>
      <c r="M382" s="10">
        <f t="shared" si="49"/>
        <v>216295.54</v>
      </c>
      <c r="N382" s="10">
        <f t="shared" si="54"/>
        <v>7.6923076923076925</v>
      </c>
      <c r="O382" s="10">
        <f t="shared" si="50"/>
        <v>5.2631578947368416</v>
      </c>
      <c r="P382" s="10">
        <f t="shared" si="55"/>
        <v>8.6666666666666661</v>
      </c>
      <c r="Q382" s="10">
        <f t="shared" si="55"/>
        <v>146.15384615384616</v>
      </c>
      <c r="R382" s="10">
        <f t="shared" si="51"/>
        <v>1266.6666666666667</v>
      </c>
      <c r="S382" s="10">
        <f t="shared" si="52"/>
        <v>14419702.666666666</v>
      </c>
    </row>
    <row r="383" spans="1:19" ht="24.95" customHeight="1" x14ac:dyDescent="0.2">
      <c r="A383" s="1">
        <v>375</v>
      </c>
      <c r="B383" s="4">
        <v>355</v>
      </c>
      <c r="C383" s="5" t="s">
        <v>801</v>
      </c>
      <c r="D383" s="17" t="s">
        <v>802</v>
      </c>
      <c r="E383" s="7" t="s">
        <v>21</v>
      </c>
      <c r="F383" s="8">
        <v>43000000</v>
      </c>
      <c r="G383" s="9">
        <v>3</v>
      </c>
      <c r="H383" s="9">
        <v>25</v>
      </c>
      <c r="I383" s="9">
        <v>1000</v>
      </c>
      <c r="J383" s="11">
        <v>100</v>
      </c>
      <c r="K383" s="11">
        <f t="shared" si="53"/>
        <v>1720000</v>
      </c>
      <c r="L383" s="11">
        <f t="shared" si="48"/>
        <v>43000</v>
      </c>
      <c r="M383" s="10">
        <f t="shared" si="49"/>
        <v>430000</v>
      </c>
      <c r="N383" s="10">
        <f t="shared" si="54"/>
        <v>4</v>
      </c>
      <c r="O383" s="10">
        <f t="shared" si="50"/>
        <v>10</v>
      </c>
      <c r="P383" s="10">
        <f t="shared" si="55"/>
        <v>8.3333333333333339</v>
      </c>
      <c r="Q383" s="10">
        <f t="shared" si="55"/>
        <v>40</v>
      </c>
      <c r="R383" s="10">
        <f t="shared" si="51"/>
        <v>333.33333333333331</v>
      </c>
      <c r="S383" s="10">
        <f t="shared" si="52"/>
        <v>14333333.333333334</v>
      </c>
    </row>
    <row r="384" spans="1:19" ht="24.95" customHeight="1" x14ac:dyDescent="0.2">
      <c r="A384" s="1">
        <v>376</v>
      </c>
      <c r="B384" s="4">
        <v>362</v>
      </c>
      <c r="C384" s="5" t="s">
        <v>803</v>
      </c>
      <c r="D384" s="17" t="s">
        <v>804</v>
      </c>
      <c r="E384" s="7" t="s">
        <v>44</v>
      </c>
      <c r="F384" s="8">
        <v>42964846</v>
      </c>
      <c r="G384" s="9">
        <v>4</v>
      </c>
      <c r="H384" s="9">
        <v>16</v>
      </c>
      <c r="I384" s="9">
        <v>3000</v>
      </c>
      <c r="J384" s="11">
        <v>106</v>
      </c>
      <c r="K384" s="11">
        <f t="shared" si="53"/>
        <v>2685302.875</v>
      </c>
      <c r="L384" s="11">
        <f t="shared" si="48"/>
        <v>14321.615333333333</v>
      </c>
      <c r="M384" s="10">
        <f t="shared" si="49"/>
        <v>405328.73584905663</v>
      </c>
      <c r="N384" s="10">
        <f t="shared" si="54"/>
        <v>6.625</v>
      </c>
      <c r="O384" s="10">
        <f t="shared" si="50"/>
        <v>3.5333333333333337</v>
      </c>
      <c r="P384" s="10">
        <f t="shared" si="55"/>
        <v>4</v>
      </c>
      <c r="Q384" s="10">
        <f t="shared" si="55"/>
        <v>187.5</v>
      </c>
      <c r="R384" s="10">
        <f t="shared" si="51"/>
        <v>750</v>
      </c>
      <c r="S384" s="10">
        <f t="shared" si="52"/>
        <v>10741211.5</v>
      </c>
    </row>
    <row r="385" spans="1:19" ht="24.95" customHeight="1" x14ac:dyDescent="0.2">
      <c r="A385" s="1">
        <v>377</v>
      </c>
      <c r="B385" s="4">
        <v>385</v>
      </c>
      <c r="C385" s="5" t="s">
        <v>805</v>
      </c>
      <c r="D385" s="17" t="s">
        <v>806</v>
      </c>
      <c r="E385" s="7" t="s">
        <v>44</v>
      </c>
      <c r="F385" s="8">
        <v>42231060</v>
      </c>
      <c r="G385" s="9">
        <v>3</v>
      </c>
      <c r="H385" s="9">
        <v>13</v>
      </c>
      <c r="I385" s="9">
        <v>2200</v>
      </c>
      <c r="J385" s="11">
        <v>101</v>
      </c>
      <c r="K385" s="11">
        <f t="shared" si="53"/>
        <v>3248543.076923077</v>
      </c>
      <c r="L385" s="11">
        <f t="shared" si="48"/>
        <v>19195.936363636363</v>
      </c>
      <c r="M385" s="10">
        <f t="shared" si="49"/>
        <v>418129.30693069304</v>
      </c>
      <c r="N385" s="10">
        <f t="shared" si="54"/>
        <v>7.7692307692307692</v>
      </c>
      <c r="O385" s="10">
        <f t="shared" si="50"/>
        <v>4.5909090909090908</v>
      </c>
      <c r="P385" s="10">
        <f t="shared" si="55"/>
        <v>4.333333333333333</v>
      </c>
      <c r="Q385" s="10">
        <f t="shared" si="55"/>
        <v>169.23076923076923</v>
      </c>
      <c r="R385" s="10">
        <f t="shared" si="51"/>
        <v>733.33333333333337</v>
      </c>
      <c r="S385" s="10">
        <f t="shared" si="52"/>
        <v>14077020</v>
      </c>
    </row>
    <row r="386" spans="1:19" ht="24.95" customHeight="1" x14ac:dyDescent="0.2">
      <c r="A386" s="1">
        <v>378</v>
      </c>
      <c r="B386" s="4">
        <v>394</v>
      </c>
      <c r="C386" s="5" t="s">
        <v>807</v>
      </c>
      <c r="D386" s="17" t="s">
        <v>808</v>
      </c>
      <c r="E386" s="7" t="s">
        <v>39</v>
      </c>
      <c r="F386" s="8">
        <v>42000000</v>
      </c>
      <c r="G386" s="9">
        <v>3</v>
      </c>
      <c r="H386" s="9">
        <v>16</v>
      </c>
      <c r="I386" s="9">
        <v>2000</v>
      </c>
      <c r="J386" s="11">
        <v>117</v>
      </c>
      <c r="K386" s="11">
        <f t="shared" si="53"/>
        <v>2625000</v>
      </c>
      <c r="L386" s="11">
        <f t="shared" ref="L386:L449" si="56">F386/I386</f>
        <v>21000</v>
      </c>
      <c r="M386" s="10">
        <f t="shared" ref="M386:M449" si="57">F386/J386</f>
        <v>358974.358974359</v>
      </c>
      <c r="N386" s="10">
        <f t="shared" si="54"/>
        <v>7.3125</v>
      </c>
      <c r="O386" s="10">
        <f t="shared" ref="O386:O449" si="58">(J386/I386)*100</f>
        <v>5.8500000000000005</v>
      </c>
      <c r="P386" s="10">
        <f t="shared" si="55"/>
        <v>5.333333333333333</v>
      </c>
      <c r="Q386" s="10">
        <f t="shared" si="55"/>
        <v>125</v>
      </c>
      <c r="R386" s="10">
        <f t="shared" ref="R386:R449" si="59">I386/G386</f>
        <v>666.66666666666663</v>
      </c>
      <c r="S386" s="10">
        <f t="shared" ref="S386:S449" si="60">F386/G386</f>
        <v>14000000</v>
      </c>
    </row>
    <row r="387" spans="1:19" ht="24.95" customHeight="1" x14ac:dyDescent="0.2">
      <c r="A387" s="1">
        <v>379</v>
      </c>
      <c r="B387" s="4">
        <v>367</v>
      </c>
      <c r="C387" s="5" t="s">
        <v>809</v>
      </c>
      <c r="D387" s="17" t="s">
        <v>810</v>
      </c>
      <c r="E387" s="7" t="s">
        <v>44</v>
      </c>
      <c r="F387" s="8">
        <v>41903361</v>
      </c>
      <c r="G387" s="9">
        <v>1</v>
      </c>
      <c r="H387" s="9">
        <v>14</v>
      </c>
      <c r="I387" s="9">
        <v>2300</v>
      </c>
      <c r="J387" s="11">
        <v>80</v>
      </c>
      <c r="K387" s="11">
        <f t="shared" si="53"/>
        <v>2993097.2142857141</v>
      </c>
      <c r="L387" s="11">
        <f t="shared" si="56"/>
        <v>18218.852608695652</v>
      </c>
      <c r="M387" s="10">
        <f t="shared" si="57"/>
        <v>523792.01250000001</v>
      </c>
      <c r="N387" s="10">
        <f t="shared" si="54"/>
        <v>5.7142857142857144</v>
      </c>
      <c r="O387" s="10">
        <f t="shared" si="58"/>
        <v>3.4782608695652173</v>
      </c>
      <c r="P387" s="10">
        <f t="shared" si="55"/>
        <v>14</v>
      </c>
      <c r="Q387" s="10">
        <f t="shared" si="55"/>
        <v>164.28571428571428</v>
      </c>
      <c r="R387" s="10">
        <f t="shared" si="59"/>
        <v>2300</v>
      </c>
      <c r="S387" s="10">
        <f t="shared" si="60"/>
        <v>41903361</v>
      </c>
    </row>
    <row r="388" spans="1:19" ht="24.95" customHeight="1" x14ac:dyDescent="0.2">
      <c r="A388" s="1">
        <v>380</v>
      </c>
      <c r="B388" s="4">
        <v>375</v>
      </c>
      <c r="C388" s="5" t="s">
        <v>811</v>
      </c>
      <c r="D388" s="17" t="s">
        <v>812</v>
      </c>
      <c r="E388" s="7" t="s">
        <v>36</v>
      </c>
      <c r="F388" s="8">
        <v>41821020</v>
      </c>
      <c r="G388" s="9">
        <v>1</v>
      </c>
      <c r="H388" s="9">
        <v>13</v>
      </c>
      <c r="I388" s="9">
        <v>1100</v>
      </c>
      <c r="J388" s="11">
        <v>97</v>
      </c>
      <c r="K388" s="11">
        <f t="shared" si="53"/>
        <v>3217001.5384615385</v>
      </c>
      <c r="L388" s="11">
        <f t="shared" si="56"/>
        <v>38019.109090909093</v>
      </c>
      <c r="M388" s="10">
        <f t="shared" si="57"/>
        <v>431144.53608247422</v>
      </c>
      <c r="N388" s="10">
        <f t="shared" si="54"/>
        <v>7.4615384615384617</v>
      </c>
      <c r="O388" s="10">
        <f t="shared" si="58"/>
        <v>8.8181818181818183</v>
      </c>
      <c r="P388" s="10">
        <f t="shared" si="55"/>
        <v>13</v>
      </c>
      <c r="Q388" s="10">
        <f t="shared" si="55"/>
        <v>84.615384615384613</v>
      </c>
      <c r="R388" s="10">
        <f t="shared" si="59"/>
        <v>1100</v>
      </c>
      <c r="S388" s="10">
        <f t="shared" si="60"/>
        <v>41821020</v>
      </c>
    </row>
    <row r="389" spans="1:19" ht="24.95" customHeight="1" x14ac:dyDescent="0.2">
      <c r="A389" s="1">
        <v>381</v>
      </c>
      <c r="B389" s="4">
        <v>373</v>
      </c>
      <c r="C389" s="5" t="s">
        <v>813</v>
      </c>
      <c r="D389" s="17" t="s">
        <v>814</v>
      </c>
      <c r="E389" s="7" t="s">
        <v>61</v>
      </c>
      <c r="F389" s="8">
        <v>41606875</v>
      </c>
      <c r="G389" s="7">
        <v>3</v>
      </c>
      <c r="H389" s="7">
        <v>20</v>
      </c>
      <c r="I389" s="9">
        <v>2000</v>
      </c>
      <c r="J389" s="29">
        <v>98</v>
      </c>
      <c r="K389" s="11">
        <f t="shared" ref="K389:K452" si="61">F389/H389</f>
        <v>2080343.75</v>
      </c>
      <c r="L389" s="11">
        <f t="shared" si="56"/>
        <v>20803.4375</v>
      </c>
      <c r="M389" s="10">
        <f t="shared" si="57"/>
        <v>424559.94897959183</v>
      </c>
      <c r="N389" s="10">
        <f t="shared" ref="N389:N452" si="62">J389/H389</f>
        <v>4.9000000000000004</v>
      </c>
      <c r="O389" s="10">
        <f t="shared" si="58"/>
        <v>4.9000000000000004</v>
      </c>
      <c r="P389" s="10">
        <f t="shared" ref="P389:Q452" si="63">H389/G389</f>
        <v>6.666666666666667</v>
      </c>
      <c r="Q389" s="10">
        <f t="shared" si="63"/>
        <v>100</v>
      </c>
      <c r="R389" s="10">
        <f t="shared" si="59"/>
        <v>666.66666666666663</v>
      </c>
      <c r="S389" s="10">
        <f t="shared" si="60"/>
        <v>13868958.333333334</v>
      </c>
    </row>
    <row r="390" spans="1:19" ht="24.95" customHeight="1" x14ac:dyDescent="0.2">
      <c r="A390" s="1">
        <v>382</v>
      </c>
      <c r="B390" s="4">
        <v>424</v>
      </c>
      <c r="C390" s="5" t="s">
        <v>815</v>
      </c>
      <c r="D390" s="17" t="s">
        <v>816</v>
      </c>
      <c r="E390" s="7" t="s">
        <v>176</v>
      </c>
      <c r="F390" s="8">
        <v>41035116</v>
      </c>
      <c r="G390" s="9">
        <v>4</v>
      </c>
      <c r="H390" s="9">
        <v>25</v>
      </c>
      <c r="I390" s="9">
        <v>2110</v>
      </c>
      <c r="J390" s="11">
        <v>138</v>
      </c>
      <c r="K390" s="11">
        <f t="shared" si="61"/>
        <v>1641404.64</v>
      </c>
      <c r="L390" s="11">
        <f t="shared" si="56"/>
        <v>19447.922274881515</v>
      </c>
      <c r="M390" s="10">
        <f t="shared" si="57"/>
        <v>297355.91304347827</v>
      </c>
      <c r="N390" s="10">
        <f t="shared" si="62"/>
        <v>5.52</v>
      </c>
      <c r="O390" s="10">
        <f t="shared" si="58"/>
        <v>6.540284360189573</v>
      </c>
      <c r="P390" s="10">
        <f t="shared" si="63"/>
        <v>6.25</v>
      </c>
      <c r="Q390" s="10">
        <f t="shared" si="63"/>
        <v>84.4</v>
      </c>
      <c r="R390" s="10">
        <f t="shared" si="59"/>
        <v>527.5</v>
      </c>
      <c r="S390" s="10">
        <f t="shared" si="60"/>
        <v>10258779</v>
      </c>
    </row>
    <row r="391" spans="1:19" ht="24.95" customHeight="1" x14ac:dyDescent="0.2">
      <c r="A391" s="1">
        <v>383</v>
      </c>
      <c r="B391" s="4">
        <v>357</v>
      </c>
      <c r="C391" s="5" t="s">
        <v>817</v>
      </c>
      <c r="D391" s="17" t="s">
        <v>818</v>
      </c>
      <c r="E391" s="7" t="s">
        <v>44</v>
      </c>
      <c r="F391" s="8">
        <v>40531445</v>
      </c>
      <c r="G391" s="9">
        <v>7</v>
      </c>
      <c r="H391" s="9">
        <v>36</v>
      </c>
      <c r="I391" s="9">
        <v>5540</v>
      </c>
      <c r="J391" s="11">
        <v>138</v>
      </c>
      <c r="K391" s="11">
        <f t="shared" si="61"/>
        <v>1125873.4722222222</v>
      </c>
      <c r="L391" s="11">
        <f t="shared" si="56"/>
        <v>7316.1453068592054</v>
      </c>
      <c r="M391" s="10">
        <f t="shared" si="57"/>
        <v>293706.12318840582</v>
      </c>
      <c r="N391" s="10">
        <f t="shared" si="62"/>
        <v>3.8333333333333335</v>
      </c>
      <c r="O391" s="10">
        <f t="shared" si="58"/>
        <v>2.4909747292418771</v>
      </c>
      <c r="P391" s="10">
        <f t="shared" si="63"/>
        <v>5.1428571428571432</v>
      </c>
      <c r="Q391" s="10">
        <f t="shared" si="63"/>
        <v>153.88888888888889</v>
      </c>
      <c r="R391" s="10">
        <f t="shared" si="59"/>
        <v>791.42857142857144</v>
      </c>
      <c r="S391" s="10">
        <f t="shared" si="60"/>
        <v>5790206.4285714282</v>
      </c>
    </row>
    <row r="392" spans="1:19" ht="24.95" customHeight="1" x14ac:dyDescent="0.2">
      <c r="A392" s="1">
        <v>384</v>
      </c>
      <c r="B392" s="4">
        <v>381</v>
      </c>
      <c r="C392" s="5" t="s">
        <v>819</v>
      </c>
      <c r="D392" s="17" t="s">
        <v>820</v>
      </c>
      <c r="E392" s="7" t="s">
        <v>44</v>
      </c>
      <c r="F392" s="8">
        <v>40000000</v>
      </c>
      <c r="G392" s="9">
        <v>3</v>
      </c>
      <c r="H392" s="9">
        <v>22</v>
      </c>
      <c r="I392" s="9">
        <v>2890</v>
      </c>
      <c r="J392" s="11">
        <v>150</v>
      </c>
      <c r="K392" s="11">
        <f t="shared" si="61"/>
        <v>1818181.8181818181</v>
      </c>
      <c r="L392" s="11">
        <f t="shared" si="56"/>
        <v>13840.83044982699</v>
      </c>
      <c r="M392" s="10">
        <f t="shared" si="57"/>
        <v>266666.66666666669</v>
      </c>
      <c r="N392" s="10">
        <f t="shared" si="62"/>
        <v>6.8181818181818183</v>
      </c>
      <c r="O392" s="10">
        <f t="shared" si="58"/>
        <v>5.1903114186851207</v>
      </c>
      <c r="P392" s="10">
        <f t="shared" si="63"/>
        <v>7.333333333333333</v>
      </c>
      <c r="Q392" s="10">
        <f t="shared" si="63"/>
        <v>131.36363636363637</v>
      </c>
      <c r="R392" s="10">
        <f t="shared" si="59"/>
        <v>963.33333333333337</v>
      </c>
      <c r="S392" s="10">
        <f t="shared" si="60"/>
        <v>13333333.333333334</v>
      </c>
    </row>
    <row r="393" spans="1:19" ht="24.95" customHeight="1" x14ac:dyDescent="0.2">
      <c r="A393" s="1">
        <v>385</v>
      </c>
      <c r="B393" s="4">
        <v>408</v>
      </c>
      <c r="C393" s="5" t="s">
        <v>821</v>
      </c>
      <c r="D393" s="17" t="s">
        <v>822</v>
      </c>
      <c r="E393" s="7" t="s">
        <v>130</v>
      </c>
      <c r="F393" s="8">
        <v>39830000</v>
      </c>
      <c r="G393" s="9">
        <v>5</v>
      </c>
      <c r="H393" s="9">
        <v>40</v>
      </c>
      <c r="I393" s="9">
        <v>2630</v>
      </c>
      <c r="J393" s="11">
        <v>268</v>
      </c>
      <c r="K393" s="11">
        <f t="shared" si="61"/>
        <v>995750</v>
      </c>
      <c r="L393" s="11">
        <f t="shared" si="56"/>
        <v>15144.486692015209</v>
      </c>
      <c r="M393" s="10">
        <f t="shared" si="57"/>
        <v>148619.40298507462</v>
      </c>
      <c r="N393" s="10">
        <f t="shared" si="62"/>
        <v>6.7</v>
      </c>
      <c r="O393" s="10">
        <f t="shared" si="58"/>
        <v>10.190114068441064</v>
      </c>
      <c r="P393" s="10">
        <f t="shared" si="63"/>
        <v>8</v>
      </c>
      <c r="Q393" s="10">
        <f t="shared" si="63"/>
        <v>65.75</v>
      </c>
      <c r="R393" s="10">
        <f t="shared" si="59"/>
        <v>526</v>
      </c>
      <c r="S393" s="10">
        <f t="shared" si="60"/>
        <v>7966000</v>
      </c>
    </row>
    <row r="394" spans="1:19" ht="24.95" customHeight="1" x14ac:dyDescent="0.2">
      <c r="A394" s="1">
        <v>386</v>
      </c>
      <c r="B394" s="4">
        <v>376</v>
      </c>
      <c r="C394" s="5" t="s">
        <v>823</v>
      </c>
      <c r="D394" s="17" t="s">
        <v>824</v>
      </c>
      <c r="E394" s="7" t="s">
        <v>44</v>
      </c>
      <c r="F394" s="8">
        <v>39801610</v>
      </c>
      <c r="G394" s="9">
        <v>1</v>
      </c>
      <c r="H394" s="9">
        <v>8</v>
      </c>
      <c r="I394" s="9">
        <v>1000</v>
      </c>
      <c r="J394" s="11">
        <v>55</v>
      </c>
      <c r="K394" s="11">
        <f t="shared" si="61"/>
        <v>4975201.25</v>
      </c>
      <c r="L394" s="11">
        <f t="shared" si="56"/>
        <v>39801.61</v>
      </c>
      <c r="M394" s="10">
        <f t="shared" si="57"/>
        <v>723665.63636363635</v>
      </c>
      <c r="N394" s="10">
        <f t="shared" si="62"/>
        <v>6.875</v>
      </c>
      <c r="O394" s="10">
        <f t="shared" si="58"/>
        <v>5.5</v>
      </c>
      <c r="P394" s="10">
        <f t="shared" si="63"/>
        <v>8</v>
      </c>
      <c r="Q394" s="10">
        <f t="shared" si="63"/>
        <v>125</v>
      </c>
      <c r="R394" s="10">
        <f t="shared" si="59"/>
        <v>1000</v>
      </c>
      <c r="S394" s="10">
        <f t="shared" si="60"/>
        <v>39801610</v>
      </c>
    </row>
    <row r="395" spans="1:19" ht="24.95" customHeight="1" x14ac:dyDescent="0.2">
      <c r="A395" s="1">
        <v>387</v>
      </c>
      <c r="B395" s="4">
        <v>391</v>
      </c>
      <c r="C395" s="5" t="s">
        <v>825</v>
      </c>
      <c r="D395" s="17" t="s">
        <v>826</v>
      </c>
      <c r="E395" s="7" t="s">
        <v>36</v>
      </c>
      <c r="F395" s="8">
        <v>39554993</v>
      </c>
      <c r="G395" s="9">
        <v>1</v>
      </c>
      <c r="H395" s="9">
        <v>8</v>
      </c>
      <c r="I395" s="9">
        <v>1000</v>
      </c>
      <c r="J395" s="11">
        <v>65</v>
      </c>
      <c r="K395" s="11">
        <f t="shared" si="61"/>
        <v>4944374.125</v>
      </c>
      <c r="L395" s="11">
        <f t="shared" si="56"/>
        <v>39554.993000000002</v>
      </c>
      <c r="M395" s="10">
        <f t="shared" si="57"/>
        <v>608538.35384615383</v>
      </c>
      <c r="N395" s="10">
        <f t="shared" si="62"/>
        <v>8.125</v>
      </c>
      <c r="O395" s="10">
        <f t="shared" si="58"/>
        <v>6.5</v>
      </c>
      <c r="P395" s="10">
        <f t="shared" si="63"/>
        <v>8</v>
      </c>
      <c r="Q395" s="10">
        <f t="shared" si="63"/>
        <v>125</v>
      </c>
      <c r="R395" s="10">
        <f t="shared" si="59"/>
        <v>1000</v>
      </c>
      <c r="S395" s="10">
        <f t="shared" si="60"/>
        <v>39554993</v>
      </c>
    </row>
    <row r="396" spans="1:19" ht="24.95" customHeight="1" x14ac:dyDescent="0.2">
      <c r="A396" s="1">
        <v>388</v>
      </c>
      <c r="B396" s="4">
        <v>454</v>
      </c>
      <c r="C396" s="5" t="s">
        <v>827</v>
      </c>
      <c r="D396" s="17" t="s">
        <v>828</v>
      </c>
      <c r="E396" s="7" t="s">
        <v>44</v>
      </c>
      <c r="F396" s="8">
        <v>39154000</v>
      </c>
      <c r="G396" s="9">
        <v>2</v>
      </c>
      <c r="H396" s="9">
        <v>15</v>
      </c>
      <c r="I396" s="9">
        <v>1700</v>
      </c>
      <c r="J396" s="11">
        <v>82</v>
      </c>
      <c r="K396" s="11">
        <f t="shared" si="61"/>
        <v>2610266.6666666665</v>
      </c>
      <c r="L396" s="11">
        <f t="shared" si="56"/>
        <v>23031.764705882353</v>
      </c>
      <c r="M396" s="10">
        <f t="shared" si="57"/>
        <v>477487.80487804877</v>
      </c>
      <c r="N396" s="10">
        <f t="shared" si="62"/>
        <v>5.4666666666666668</v>
      </c>
      <c r="O396" s="10">
        <f t="shared" si="58"/>
        <v>4.8235294117647056</v>
      </c>
      <c r="P396" s="10">
        <f t="shared" si="63"/>
        <v>7.5</v>
      </c>
      <c r="Q396" s="10">
        <f t="shared" si="63"/>
        <v>113.33333333333333</v>
      </c>
      <c r="R396" s="10">
        <f t="shared" si="59"/>
        <v>850</v>
      </c>
      <c r="S396" s="10">
        <f t="shared" si="60"/>
        <v>19577000</v>
      </c>
    </row>
    <row r="397" spans="1:19" ht="24.95" customHeight="1" x14ac:dyDescent="0.2">
      <c r="A397" s="1">
        <v>389</v>
      </c>
      <c r="B397" s="4">
        <v>386</v>
      </c>
      <c r="C397" s="5" t="s">
        <v>829</v>
      </c>
      <c r="D397" s="17" t="s">
        <v>830</v>
      </c>
      <c r="E397" s="7" t="s">
        <v>44</v>
      </c>
      <c r="F397" s="8">
        <v>39000000</v>
      </c>
      <c r="G397" s="9">
        <v>1</v>
      </c>
      <c r="H397" s="9">
        <v>9</v>
      </c>
      <c r="I397" s="9">
        <v>2000</v>
      </c>
      <c r="J397" s="11">
        <v>90</v>
      </c>
      <c r="K397" s="11">
        <f t="shared" si="61"/>
        <v>4333333.333333333</v>
      </c>
      <c r="L397" s="11">
        <f t="shared" si="56"/>
        <v>19500</v>
      </c>
      <c r="M397" s="10">
        <f t="shared" si="57"/>
        <v>433333.33333333331</v>
      </c>
      <c r="N397" s="10">
        <f t="shared" si="62"/>
        <v>10</v>
      </c>
      <c r="O397" s="10">
        <f t="shared" si="58"/>
        <v>4.5</v>
      </c>
      <c r="P397" s="10">
        <f t="shared" si="63"/>
        <v>9</v>
      </c>
      <c r="Q397" s="10">
        <f t="shared" si="63"/>
        <v>222.22222222222223</v>
      </c>
      <c r="R397" s="10">
        <f t="shared" si="59"/>
        <v>2000</v>
      </c>
      <c r="S397" s="10">
        <f t="shared" si="60"/>
        <v>39000000</v>
      </c>
    </row>
    <row r="398" spans="1:19" ht="24.95" customHeight="1" x14ac:dyDescent="0.2">
      <c r="A398" s="1">
        <v>390</v>
      </c>
      <c r="B398" s="4">
        <v>409</v>
      </c>
      <c r="C398" s="5" t="s">
        <v>831</v>
      </c>
      <c r="D398" s="17" t="s">
        <v>832</v>
      </c>
      <c r="E398" s="18" t="s">
        <v>61</v>
      </c>
      <c r="F398" s="19">
        <v>39000000</v>
      </c>
      <c r="G398" s="9">
        <v>2</v>
      </c>
      <c r="H398" s="9">
        <v>23</v>
      </c>
      <c r="I398" s="9">
        <v>3100</v>
      </c>
      <c r="J398" s="11">
        <v>80</v>
      </c>
      <c r="K398" s="11">
        <f t="shared" si="61"/>
        <v>1695652.1739130435</v>
      </c>
      <c r="L398" s="11">
        <f t="shared" si="56"/>
        <v>12580.645161290322</v>
      </c>
      <c r="M398" s="10">
        <f t="shared" si="57"/>
        <v>487500</v>
      </c>
      <c r="N398" s="10">
        <f t="shared" si="62"/>
        <v>3.4782608695652173</v>
      </c>
      <c r="O398" s="10">
        <f t="shared" si="58"/>
        <v>2.5806451612903225</v>
      </c>
      <c r="P398" s="10">
        <f t="shared" si="63"/>
        <v>11.5</v>
      </c>
      <c r="Q398" s="10">
        <f t="shared" si="63"/>
        <v>134.78260869565219</v>
      </c>
      <c r="R398" s="10">
        <f t="shared" si="59"/>
        <v>1550</v>
      </c>
      <c r="S398" s="10">
        <f t="shared" si="60"/>
        <v>19500000</v>
      </c>
    </row>
    <row r="399" spans="1:19" ht="24.95" customHeight="1" x14ac:dyDescent="0.2">
      <c r="A399" s="1">
        <v>391</v>
      </c>
      <c r="B399" s="4">
        <v>382</v>
      </c>
      <c r="C399" s="4" t="s">
        <v>833</v>
      </c>
      <c r="D399" s="17" t="s">
        <v>834</v>
      </c>
      <c r="E399" s="18" t="s">
        <v>39</v>
      </c>
      <c r="F399" s="19">
        <v>38969765</v>
      </c>
      <c r="G399" s="9">
        <v>1</v>
      </c>
      <c r="H399" s="9">
        <v>12</v>
      </c>
      <c r="I399" s="9">
        <v>980</v>
      </c>
      <c r="J399" s="11">
        <v>73</v>
      </c>
      <c r="K399" s="11">
        <f t="shared" si="61"/>
        <v>3247480.4166666665</v>
      </c>
      <c r="L399" s="11">
        <f t="shared" si="56"/>
        <v>39765.066326530614</v>
      </c>
      <c r="M399" s="10">
        <f t="shared" si="57"/>
        <v>533832.39726027392</v>
      </c>
      <c r="N399" s="10">
        <f t="shared" si="62"/>
        <v>6.083333333333333</v>
      </c>
      <c r="O399" s="10">
        <f t="shared" si="58"/>
        <v>7.4489795918367356</v>
      </c>
      <c r="P399" s="10">
        <f t="shared" si="63"/>
        <v>12</v>
      </c>
      <c r="Q399" s="10">
        <f t="shared" si="63"/>
        <v>81.666666666666671</v>
      </c>
      <c r="R399" s="10">
        <f t="shared" si="59"/>
        <v>980</v>
      </c>
      <c r="S399" s="10">
        <f t="shared" si="60"/>
        <v>38969765</v>
      </c>
    </row>
    <row r="400" spans="1:19" ht="24.95" customHeight="1" x14ac:dyDescent="0.2">
      <c r="A400" s="1">
        <v>392</v>
      </c>
      <c r="B400" s="4">
        <v>427</v>
      </c>
      <c r="C400" s="4" t="s">
        <v>835</v>
      </c>
      <c r="D400" s="17" t="s">
        <v>836</v>
      </c>
      <c r="E400" s="18" t="s">
        <v>44</v>
      </c>
      <c r="F400" s="19">
        <v>38674907</v>
      </c>
      <c r="G400" s="9">
        <v>3</v>
      </c>
      <c r="H400" s="9">
        <v>14</v>
      </c>
      <c r="I400" s="9">
        <v>2200</v>
      </c>
      <c r="J400" s="11">
        <v>72</v>
      </c>
      <c r="K400" s="11">
        <f t="shared" si="61"/>
        <v>2762493.3571428573</v>
      </c>
      <c r="L400" s="11">
        <f t="shared" si="56"/>
        <v>17579.503181818181</v>
      </c>
      <c r="M400" s="10">
        <f t="shared" si="57"/>
        <v>537151.48611111112</v>
      </c>
      <c r="N400" s="10">
        <f t="shared" si="62"/>
        <v>5.1428571428571432</v>
      </c>
      <c r="O400" s="10">
        <f t="shared" si="58"/>
        <v>3.2727272727272729</v>
      </c>
      <c r="P400" s="10">
        <f t="shared" si="63"/>
        <v>4.666666666666667</v>
      </c>
      <c r="Q400" s="10">
        <f t="shared" si="63"/>
        <v>157.14285714285714</v>
      </c>
      <c r="R400" s="10">
        <f t="shared" si="59"/>
        <v>733.33333333333337</v>
      </c>
      <c r="S400" s="10">
        <f t="shared" si="60"/>
        <v>12891635.666666666</v>
      </c>
    </row>
    <row r="401" spans="1:19" ht="24.95" customHeight="1" x14ac:dyDescent="0.2">
      <c r="A401" s="1">
        <v>393</v>
      </c>
      <c r="B401" s="4">
        <v>370</v>
      </c>
      <c r="C401" s="4" t="s">
        <v>837</v>
      </c>
      <c r="D401" s="17" t="s">
        <v>838</v>
      </c>
      <c r="E401" s="18" t="s">
        <v>176</v>
      </c>
      <c r="F401" s="19">
        <v>38348862</v>
      </c>
      <c r="G401" s="9">
        <v>1</v>
      </c>
      <c r="H401" s="9">
        <v>14</v>
      </c>
      <c r="I401" s="9">
        <v>1500</v>
      </c>
      <c r="J401" s="11">
        <v>93</v>
      </c>
      <c r="K401" s="11">
        <f t="shared" si="61"/>
        <v>2739204.4285714286</v>
      </c>
      <c r="L401" s="11">
        <f t="shared" si="56"/>
        <v>25565.907999999999</v>
      </c>
      <c r="M401" s="10">
        <f t="shared" si="57"/>
        <v>412353.3548387097</v>
      </c>
      <c r="N401" s="10">
        <f t="shared" si="62"/>
        <v>6.6428571428571432</v>
      </c>
      <c r="O401" s="10">
        <f t="shared" si="58"/>
        <v>6.2</v>
      </c>
      <c r="P401" s="10">
        <f t="shared" si="63"/>
        <v>14</v>
      </c>
      <c r="Q401" s="10">
        <f t="shared" si="63"/>
        <v>107.14285714285714</v>
      </c>
      <c r="R401" s="10">
        <f t="shared" si="59"/>
        <v>1500</v>
      </c>
      <c r="S401" s="10">
        <f t="shared" si="60"/>
        <v>38348862</v>
      </c>
    </row>
    <row r="402" spans="1:19" ht="24.95" customHeight="1" x14ac:dyDescent="0.2">
      <c r="A402" s="1">
        <v>394</v>
      </c>
      <c r="B402" s="4">
        <v>371</v>
      </c>
      <c r="C402" s="4" t="s">
        <v>839</v>
      </c>
      <c r="D402" s="17" t="s">
        <v>840</v>
      </c>
      <c r="E402" s="18" t="s">
        <v>256</v>
      </c>
      <c r="F402" s="19">
        <v>38236443</v>
      </c>
      <c r="G402" s="9">
        <v>1</v>
      </c>
      <c r="H402" s="9">
        <v>12</v>
      </c>
      <c r="I402" s="9">
        <v>4000</v>
      </c>
      <c r="J402" s="11">
        <v>120</v>
      </c>
      <c r="K402" s="11">
        <f t="shared" si="61"/>
        <v>3186370.25</v>
      </c>
      <c r="L402" s="11">
        <f t="shared" si="56"/>
        <v>9559.1107499999998</v>
      </c>
      <c r="M402" s="10">
        <f t="shared" si="57"/>
        <v>318637.02500000002</v>
      </c>
      <c r="N402" s="10">
        <f t="shared" si="62"/>
        <v>10</v>
      </c>
      <c r="O402" s="10">
        <f t="shared" si="58"/>
        <v>3</v>
      </c>
      <c r="P402" s="10">
        <f t="shared" si="63"/>
        <v>12</v>
      </c>
      <c r="Q402" s="10">
        <f t="shared" si="63"/>
        <v>333.33333333333331</v>
      </c>
      <c r="R402" s="10">
        <f t="shared" si="59"/>
        <v>4000</v>
      </c>
      <c r="S402" s="10">
        <f t="shared" si="60"/>
        <v>38236443</v>
      </c>
    </row>
    <row r="403" spans="1:19" ht="24.95" customHeight="1" x14ac:dyDescent="0.2">
      <c r="A403" s="1">
        <v>395</v>
      </c>
      <c r="B403" s="4">
        <v>431</v>
      </c>
      <c r="C403" s="4" t="s">
        <v>841</v>
      </c>
      <c r="D403" s="17" t="s">
        <v>842</v>
      </c>
      <c r="E403" s="18" t="s">
        <v>843</v>
      </c>
      <c r="F403" s="19">
        <v>38081526</v>
      </c>
      <c r="G403" s="9">
        <v>2</v>
      </c>
      <c r="H403" s="9">
        <v>17</v>
      </c>
      <c r="I403" s="9">
        <v>2433</v>
      </c>
      <c r="J403" s="11">
        <v>108</v>
      </c>
      <c r="K403" s="11">
        <f t="shared" si="61"/>
        <v>2240089.7647058824</v>
      </c>
      <c r="L403" s="11">
        <f t="shared" si="56"/>
        <v>15652.086313193588</v>
      </c>
      <c r="M403" s="10">
        <f t="shared" si="57"/>
        <v>352606.72222222225</v>
      </c>
      <c r="N403" s="10">
        <f t="shared" si="62"/>
        <v>6.3529411764705879</v>
      </c>
      <c r="O403" s="10">
        <f t="shared" si="58"/>
        <v>4.4389642416769419</v>
      </c>
      <c r="P403" s="10">
        <f t="shared" si="63"/>
        <v>8.5</v>
      </c>
      <c r="Q403" s="10">
        <f t="shared" si="63"/>
        <v>143.11764705882354</v>
      </c>
      <c r="R403" s="10">
        <f t="shared" si="59"/>
        <v>1216.5</v>
      </c>
      <c r="S403" s="10">
        <f t="shared" si="60"/>
        <v>19040763</v>
      </c>
    </row>
    <row r="404" spans="1:19" ht="24.95" customHeight="1" x14ac:dyDescent="0.2">
      <c r="A404" s="1">
        <v>396</v>
      </c>
      <c r="B404" s="4">
        <v>396</v>
      </c>
      <c r="C404" s="4" t="s">
        <v>844</v>
      </c>
      <c r="D404" s="17" t="s">
        <v>845</v>
      </c>
      <c r="E404" s="7" t="s">
        <v>21</v>
      </c>
      <c r="F404" s="8">
        <v>37704889</v>
      </c>
      <c r="G404" s="9">
        <v>1</v>
      </c>
      <c r="H404" s="9">
        <v>8</v>
      </c>
      <c r="I404" s="9">
        <v>1100</v>
      </c>
      <c r="J404" s="11">
        <v>83</v>
      </c>
      <c r="K404" s="11">
        <f t="shared" si="61"/>
        <v>4713111.125</v>
      </c>
      <c r="L404" s="11">
        <f t="shared" si="56"/>
        <v>34277.171818181821</v>
      </c>
      <c r="M404" s="10">
        <f t="shared" si="57"/>
        <v>454275.77108433732</v>
      </c>
      <c r="N404" s="10">
        <f t="shared" si="62"/>
        <v>10.375</v>
      </c>
      <c r="O404" s="10">
        <f t="shared" si="58"/>
        <v>7.5454545454545459</v>
      </c>
      <c r="P404" s="10">
        <f t="shared" si="63"/>
        <v>8</v>
      </c>
      <c r="Q404" s="10">
        <f t="shared" si="63"/>
        <v>137.5</v>
      </c>
      <c r="R404" s="10">
        <f t="shared" si="59"/>
        <v>1100</v>
      </c>
      <c r="S404" s="10">
        <f t="shared" si="60"/>
        <v>37704889</v>
      </c>
    </row>
    <row r="405" spans="1:19" ht="24.95" customHeight="1" x14ac:dyDescent="0.2">
      <c r="A405" s="1">
        <v>397</v>
      </c>
      <c r="B405" s="4">
        <v>378</v>
      </c>
      <c r="C405" s="5" t="s">
        <v>846</v>
      </c>
      <c r="D405" s="17" t="s">
        <v>847</v>
      </c>
      <c r="E405" s="7" t="s">
        <v>21</v>
      </c>
      <c r="F405" s="8">
        <v>36900000</v>
      </c>
      <c r="G405" s="9">
        <v>1</v>
      </c>
      <c r="H405" s="9">
        <v>9</v>
      </c>
      <c r="I405" s="9">
        <v>1000</v>
      </c>
      <c r="J405" s="11">
        <v>130</v>
      </c>
      <c r="K405" s="11">
        <f t="shared" si="61"/>
        <v>4100000</v>
      </c>
      <c r="L405" s="11">
        <f t="shared" si="56"/>
        <v>36900</v>
      </c>
      <c r="M405" s="10">
        <f t="shared" si="57"/>
        <v>283846.15384615387</v>
      </c>
      <c r="N405" s="10">
        <f t="shared" si="62"/>
        <v>14.444444444444445</v>
      </c>
      <c r="O405" s="10">
        <f t="shared" si="58"/>
        <v>13</v>
      </c>
      <c r="P405" s="10">
        <f t="shared" si="63"/>
        <v>9</v>
      </c>
      <c r="Q405" s="10">
        <f t="shared" si="63"/>
        <v>111.11111111111111</v>
      </c>
      <c r="R405" s="10">
        <f t="shared" si="59"/>
        <v>1000</v>
      </c>
      <c r="S405" s="10">
        <f t="shared" si="60"/>
        <v>36900000</v>
      </c>
    </row>
    <row r="406" spans="1:19" ht="24.95" customHeight="1" x14ac:dyDescent="0.2">
      <c r="A406" s="1">
        <v>398</v>
      </c>
      <c r="B406" s="4">
        <v>387</v>
      </c>
      <c r="C406" s="5" t="s">
        <v>848</v>
      </c>
      <c r="D406" s="17" t="s">
        <v>849</v>
      </c>
      <c r="E406" s="7" t="s">
        <v>21</v>
      </c>
      <c r="F406" s="8">
        <v>36712000</v>
      </c>
      <c r="G406" s="9">
        <v>1</v>
      </c>
      <c r="H406" s="9">
        <v>8</v>
      </c>
      <c r="I406" s="9">
        <v>1470</v>
      </c>
      <c r="J406" s="11">
        <v>90</v>
      </c>
      <c r="K406" s="11">
        <f t="shared" si="61"/>
        <v>4589000</v>
      </c>
      <c r="L406" s="11">
        <f t="shared" si="56"/>
        <v>24974.149659863946</v>
      </c>
      <c r="M406" s="10">
        <f t="shared" si="57"/>
        <v>407911.11111111112</v>
      </c>
      <c r="N406" s="10">
        <f t="shared" si="62"/>
        <v>11.25</v>
      </c>
      <c r="O406" s="10">
        <f t="shared" si="58"/>
        <v>6.1224489795918364</v>
      </c>
      <c r="P406" s="10">
        <f t="shared" si="63"/>
        <v>8</v>
      </c>
      <c r="Q406" s="10">
        <f t="shared" si="63"/>
        <v>183.75</v>
      </c>
      <c r="R406" s="10">
        <f t="shared" si="59"/>
        <v>1470</v>
      </c>
      <c r="S406" s="10">
        <f t="shared" si="60"/>
        <v>36712000</v>
      </c>
    </row>
    <row r="407" spans="1:19" ht="24.95" customHeight="1" x14ac:dyDescent="0.2">
      <c r="A407" s="1">
        <v>399</v>
      </c>
      <c r="B407" s="4">
        <v>404</v>
      </c>
      <c r="C407" s="5" t="s">
        <v>850</v>
      </c>
      <c r="D407" s="17" t="s">
        <v>851</v>
      </c>
      <c r="E407" s="7" t="s">
        <v>44</v>
      </c>
      <c r="F407" s="8">
        <v>36034811</v>
      </c>
      <c r="G407" s="9">
        <v>2</v>
      </c>
      <c r="H407" s="9">
        <v>13</v>
      </c>
      <c r="I407" s="9">
        <v>1400</v>
      </c>
      <c r="J407" s="11">
        <v>86</v>
      </c>
      <c r="K407" s="11">
        <f t="shared" si="61"/>
        <v>2771908.5384615385</v>
      </c>
      <c r="L407" s="11">
        <f t="shared" si="56"/>
        <v>25739.150714285715</v>
      </c>
      <c r="M407" s="10">
        <f t="shared" si="57"/>
        <v>419009.43023255817</v>
      </c>
      <c r="N407" s="10">
        <f t="shared" si="62"/>
        <v>6.615384615384615</v>
      </c>
      <c r="O407" s="10">
        <f t="shared" si="58"/>
        <v>6.1428571428571432</v>
      </c>
      <c r="P407" s="10">
        <f t="shared" si="63"/>
        <v>6.5</v>
      </c>
      <c r="Q407" s="10">
        <f t="shared" si="63"/>
        <v>107.69230769230769</v>
      </c>
      <c r="R407" s="10">
        <f t="shared" si="59"/>
        <v>700</v>
      </c>
      <c r="S407" s="10">
        <f t="shared" si="60"/>
        <v>18017405.5</v>
      </c>
    </row>
    <row r="408" spans="1:19" ht="24.95" customHeight="1" x14ac:dyDescent="0.2">
      <c r="A408" s="1">
        <v>400</v>
      </c>
      <c r="B408" s="4">
        <v>363</v>
      </c>
      <c r="C408" s="5" t="s">
        <v>852</v>
      </c>
      <c r="D408" s="17" t="s">
        <v>853</v>
      </c>
      <c r="E408" s="7" t="s">
        <v>21</v>
      </c>
      <c r="F408" s="8">
        <v>36000000</v>
      </c>
      <c r="G408" s="9">
        <v>1</v>
      </c>
      <c r="H408" s="9">
        <v>12</v>
      </c>
      <c r="I408" s="9">
        <v>1600</v>
      </c>
      <c r="J408" s="11">
        <v>120</v>
      </c>
      <c r="K408" s="11">
        <f t="shared" si="61"/>
        <v>3000000</v>
      </c>
      <c r="L408" s="11">
        <f t="shared" si="56"/>
        <v>22500</v>
      </c>
      <c r="M408" s="10">
        <f t="shared" si="57"/>
        <v>300000</v>
      </c>
      <c r="N408" s="10">
        <f t="shared" si="62"/>
        <v>10</v>
      </c>
      <c r="O408" s="10">
        <f t="shared" si="58"/>
        <v>7.5</v>
      </c>
      <c r="P408" s="10">
        <f t="shared" si="63"/>
        <v>12</v>
      </c>
      <c r="Q408" s="10">
        <f t="shared" si="63"/>
        <v>133.33333333333334</v>
      </c>
      <c r="R408" s="10">
        <f t="shared" si="59"/>
        <v>1600</v>
      </c>
      <c r="S408" s="10">
        <f t="shared" si="60"/>
        <v>36000000</v>
      </c>
    </row>
    <row r="409" spans="1:19" ht="24.95" customHeight="1" x14ac:dyDescent="0.2">
      <c r="A409" s="1">
        <v>401</v>
      </c>
      <c r="B409" s="4">
        <v>393</v>
      </c>
      <c r="C409" s="5" t="s">
        <v>854</v>
      </c>
      <c r="D409" s="17" t="s">
        <v>855</v>
      </c>
      <c r="E409" s="7" t="s">
        <v>39</v>
      </c>
      <c r="F409" s="8">
        <v>36000000</v>
      </c>
      <c r="G409" s="9">
        <v>2</v>
      </c>
      <c r="H409" s="9">
        <v>13</v>
      </c>
      <c r="I409" s="9">
        <v>2000</v>
      </c>
      <c r="J409" s="11">
        <v>142</v>
      </c>
      <c r="K409" s="11">
        <f t="shared" si="61"/>
        <v>2769230.769230769</v>
      </c>
      <c r="L409" s="11">
        <f t="shared" si="56"/>
        <v>18000</v>
      </c>
      <c r="M409" s="10">
        <f t="shared" si="57"/>
        <v>253521.12676056338</v>
      </c>
      <c r="N409" s="10">
        <f t="shared" si="62"/>
        <v>10.923076923076923</v>
      </c>
      <c r="O409" s="10">
        <f t="shared" si="58"/>
        <v>7.1</v>
      </c>
      <c r="P409" s="10">
        <f t="shared" si="63"/>
        <v>6.5</v>
      </c>
      <c r="Q409" s="10">
        <f t="shared" si="63"/>
        <v>153.84615384615384</v>
      </c>
      <c r="R409" s="10">
        <f t="shared" si="59"/>
        <v>1000</v>
      </c>
      <c r="S409" s="10">
        <f t="shared" si="60"/>
        <v>18000000</v>
      </c>
    </row>
    <row r="410" spans="1:19" ht="24.95" customHeight="1" x14ac:dyDescent="0.2">
      <c r="A410" s="1">
        <v>402</v>
      </c>
      <c r="B410" s="4">
        <v>336</v>
      </c>
      <c r="C410" s="5" t="s">
        <v>856</v>
      </c>
      <c r="D410" s="17" t="s">
        <v>857</v>
      </c>
      <c r="E410" s="7" t="s">
        <v>56</v>
      </c>
      <c r="F410" s="8">
        <v>36000000</v>
      </c>
      <c r="G410" s="9">
        <v>2</v>
      </c>
      <c r="H410" s="9">
        <v>14</v>
      </c>
      <c r="I410" s="9">
        <v>200</v>
      </c>
      <c r="J410" s="11">
        <v>110</v>
      </c>
      <c r="K410" s="11">
        <f t="shared" si="61"/>
        <v>2571428.5714285714</v>
      </c>
      <c r="L410" s="11">
        <f t="shared" si="56"/>
        <v>180000</v>
      </c>
      <c r="M410" s="10">
        <f t="shared" si="57"/>
        <v>327272.72727272729</v>
      </c>
      <c r="N410" s="10">
        <f t="shared" si="62"/>
        <v>7.8571428571428568</v>
      </c>
      <c r="O410" s="10">
        <f t="shared" si="58"/>
        <v>55.000000000000007</v>
      </c>
      <c r="P410" s="10">
        <f t="shared" si="63"/>
        <v>7</v>
      </c>
      <c r="Q410" s="10">
        <f t="shared" si="63"/>
        <v>14.285714285714286</v>
      </c>
      <c r="R410" s="10">
        <f t="shared" si="59"/>
        <v>100</v>
      </c>
      <c r="S410" s="10">
        <f t="shared" si="60"/>
        <v>18000000</v>
      </c>
    </row>
    <row r="411" spans="1:19" ht="24.95" customHeight="1" x14ac:dyDescent="0.2">
      <c r="A411" s="1">
        <v>403</v>
      </c>
      <c r="B411" s="4">
        <v>488</v>
      </c>
      <c r="C411" s="5" t="s">
        <v>858</v>
      </c>
      <c r="D411" s="17" t="s">
        <v>859</v>
      </c>
      <c r="E411" s="7" t="s">
        <v>21</v>
      </c>
      <c r="F411" s="8">
        <v>36000000</v>
      </c>
      <c r="G411" s="7">
        <v>2</v>
      </c>
      <c r="H411" s="7">
        <v>20</v>
      </c>
      <c r="I411" s="9">
        <v>3500</v>
      </c>
      <c r="J411" s="29">
        <v>70</v>
      </c>
      <c r="K411" s="11">
        <f t="shared" si="61"/>
        <v>1800000</v>
      </c>
      <c r="L411" s="11">
        <f t="shared" si="56"/>
        <v>10285.714285714286</v>
      </c>
      <c r="M411" s="10">
        <f t="shared" si="57"/>
        <v>514285.71428571426</v>
      </c>
      <c r="N411" s="10">
        <f t="shared" si="62"/>
        <v>3.5</v>
      </c>
      <c r="O411" s="10">
        <f t="shared" si="58"/>
        <v>2</v>
      </c>
      <c r="P411" s="10">
        <f t="shared" si="63"/>
        <v>10</v>
      </c>
      <c r="Q411" s="10">
        <f t="shared" si="63"/>
        <v>175</v>
      </c>
      <c r="R411" s="10">
        <f t="shared" si="59"/>
        <v>1750</v>
      </c>
      <c r="S411" s="10">
        <f t="shared" si="60"/>
        <v>18000000</v>
      </c>
    </row>
    <row r="412" spans="1:19" ht="24.95" customHeight="1" x14ac:dyDescent="0.2">
      <c r="A412" s="1">
        <v>404</v>
      </c>
      <c r="B412" s="4">
        <v>437</v>
      </c>
      <c r="C412" s="5" t="s">
        <v>860</v>
      </c>
      <c r="D412" s="17" t="s">
        <v>861</v>
      </c>
      <c r="E412" s="7" t="s">
        <v>158</v>
      </c>
      <c r="F412" s="8">
        <v>36000000</v>
      </c>
      <c r="G412" s="9">
        <v>3</v>
      </c>
      <c r="H412" s="9">
        <v>17</v>
      </c>
      <c r="I412" s="9">
        <v>1400</v>
      </c>
      <c r="J412" s="11">
        <v>150</v>
      </c>
      <c r="K412" s="11">
        <f t="shared" si="61"/>
        <v>2117647.0588235296</v>
      </c>
      <c r="L412" s="11">
        <f t="shared" si="56"/>
        <v>25714.285714285714</v>
      </c>
      <c r="M412" s="10">
        <f t="shared" si="57"/>
        <v>240000</v>
      </c>
      <c r="N412" s="10">
        <f t="shared" si="62"/>
        <v>8.8235294117647065</v>
      </c>
      <c r="O412" s="10">
        <f t="shared" si="58"/>
        <v>10.714285714285714</v>
      </c>
      <c r="P412" s="10">
        <f t="shared" si="63"/>
        <v>5.666666666666667</v>
      </c>
      <c r="Q412" s="10">
        <f t="shared" si="63"/>
        <v>82.352941176470594</v>
      </c>
      <c r="R412" s="10">
        <f t="shared" si="59"/>
        <v>466.66666666666669</v>
      </c>
      <c r="S412" s="10">
        <f t="shared" si="60"/>
        <v>12000000</v>
      </c>
    </row>
    <row r="413" spans="1:19" ht="24.95" customHeight="1" x14ac:dyDescent="0.2">
      <c r="A413" s="1">
        <v>405</v>
      </c>
      <c r="B413" s="4">
        <v>390</v>
      </c>
      <c r="C413" s="5" t="s">
        <v>862</v>
      </c>
      <c r="D413" s="17" t="s">
        <v>863</v>
      </c>
      <c r="E413" s="7" t="s">
        <v>61</v>
      </c>
      <c r="F413" s="8">
        <v>35801333</v>
      </c>
      <c r="G413" s="9">
        <v>2</v>
      </c>
      <c r="H413" s="9">
        <v>15</v>
      </c>
      <c r="I413" s="9">
        <v>2200</v>
      </c>
      <c r="J413" s="11">
        <v>100</v>
      </c>
      <c r="K413" s="11">
        <f t="shared" si="61"/>
        <v>2386755.5333333332</v>
      </c>
      <c r="L413" s="11">
        <f t="shared" si="56"/>
        <v>16273.333181818181</v>
      </c>
      <c r="M413" s="10">
        <f t="shared" si="57"/>
        <v>358013.33</v>
      </c>
      <c r="N413" s="10">
        <f t="shared" si="62"/>
        <v>6.666666666666667</v>
      </c>
      <c r="O413" s="10">
        <f t="shared" si="58"/>
        <v>4.5454545454545459</v>
      </c>
      <c r="P413" s="10">
        <f t="shared" si="63"/>
        <v>7.5</v>
      </c>
      <c r="Q413" s="10">
        <f t="shared" si="63"/>
        <v>146.66666666666666</v>
      </c>
      <c r="R413" s="10">
        <f t="shared" si="59"/>
        <v>1100</v>
      </c>
      <c r="S413" s="10">
        <f t="shared" si="60"/>
        <v>17900666.5</v>
      </c>
    </row>
    <row r="414" spans="1:19" ht="24.95" customHeight="1" x14ac:dyDescent="0.2">
      <c r="A414" s="1">
        <v>406</v>
      </c>
      <c r="B414" s="4" t="s">
        <v>23</v>
      </c>
      <c r="C414" s="5" t="s">
        <v>864</v>
      </c>
      <c r="D414" s="17" t="s">
        <v>865</v>
      </c>
      <c r="E414" s="7" t="s">
        <v>39</v>
      </c>
      <c r="F414" s="8">
        <v>35449000</v>
      </c>
      <c r="G414" s="9">
        <v>3</v>
      </c>
      <c r="H414" s="9">
        <v>18</v>
      </c>
      <c r="I414" s="9">
        <v>2200</v>
      </c>
      <c r="J414" s="11">
        <v>119</v>
      </c>
      <c r="K414" s="11">
        <f t="shared" si="61"/>
        <v>1969388.888888889</v>
      </c>
      <c r="L414" s="11">
        <f t="shared" si="56"/>
        <v>16113.181818181818</v>
      </c>
      <c r="M414" s="10">
        <f t="shared" si="57"/>
        <v>297890.75630252098</v>
      </c>
      <c r="N414" s="10">
        <f t="shared" si="62"/>
        <v>6.6111111111111107</v>
      </c>
      <c r="O414" s="10">
        <f t="shared" si="58"/>
        <v>5.4090909090909092</v>
      </c>
      <c r="P414" s="10">
        <f t="shared" si="63"/>
        <v>6</v>
      </c>
      <c r="Q414" s="10">
        <f t="shared" si="63"/>
        <v>122.22222222222223</v>
      </c>
      <c r="R414" s="10">
        <f t="shared" si="59"/>
        <v>733.33333333333337</v>
      </c>
      <c r="S414" s="10">
        <f t="shared" si="60"/>
        <v>11816333.333333334</v>
      </c>
    </row>
    <row r="415" spans="1:19" ht="24.95" customHeight="1" x14ac:dyDescent="0.2">
      <c r="A415" s="1">
        <v>407</v>
      </c>
      <c r="B415" s="4">
        <v>388</v>
      </c>
      <c r="C415" s="5" t="s">
        <v>866</v>
      </c>
      <c r="D415" s="17" t="s">
        <v>867</v>
      </c>
      <c r="E415" s="7" t="s">
        <v>113</v>
      </c>
      <c r="F415" s="8">
        <v>34843499</v>
      </c>
      <c r="G415" s="9">
        <v>1</v>
      </c>
      <c r="H415" s="9">
        <v>12</v>
      </c>
      <c r="I415" s="9">
        <v>850</v>
      </c>
      <c r="J415" s="11">
        <v>111</v>
      </c>
      <c r="K415" s="11">
        <f t="shared" si="61"/>
        <v>2903624.9166666665</v>
      </c>
      <c r="L415" s="11">
        <f t="shared" si="56"/>
        <v>40992.351764705883</v>
      </c>
      <c r="M415" s="10">
        <f t="shared" si="57"/>
        <v>313905.39639639639</v>
      </c>
      <c r="N415" s="10">
        <f t="shared" si="62"/>
        <v>9.25</v>
      </c>
      <c r="O415" s="10">
        <f t="shared" si="58"/>
        <v>13.058823529411764</v>
      </c>
      <c r="P415" s="10">
        <f t="shared" si="63"/>
        <v>12</v>
      </c>
      <c r="Q415" s="10">
        <f t="shared" si="63"/>
        <v>70.833333333333329</v>
      </c>
      <c r="R415" s="10">
        <f t="shared" si="59"/>
        <v>850</v>
      </c>
      <c r="S415" s="10">
        <f t="shared" si="60"/>
        <v>34843499</v>
      </c>
    </row>
    <row r="416" spans="1:19" ht="24.95" customHeight="1" x14ac:dyDescent="0.2">
      <c r="A416" s="1">
        <v>408</v>
      </c>
      <c r="B416" s="4">
        <v>389</v>
      </c>
      <c r="C416" s="5" t="s">
        <v>868</v>
      </c>
      <c r="D416" s="17" t="s">
        <v>869</v>
      </c>
      <c r="E416" s="7" t="s">
        <v>110</v>
      </c>
      <c r="F416" s="8">
        <v>34682443</v>
      </c>
      <c r="G416" s="9">
        <v>2</v>
      </c>
      <c r="H416" s="9">
        <v>18</v>
      </c>
      <c r="I416" s="9">
        <v>1650</v>
      </c>
      <c r="J416" s="11">
        <v>90</v>
      </c>
      <c r="K416" s="11">
        <f t="shared" si="61"/>
        <v>1926802.388888889</v>
      </c>
      <c r="L416" s="11">
        <f t="shared" si="56"/>
        <v>21019.662424242426</v>
      </c>
      <c r="M416" s="10">
        <f t="shared" si="57"/>
        <v>385360.47777777776</v>
      </c>
      <c r="N416" s="10">
        <f t="shared" si="62"/>
        <v>5</v>
      </c>
      <c r="O416" s="10">
        <f t="shared" si="58"/>
        <v>5.4545454545454541</v>
      </c>
      <c r="P416" s="10">
        <f t="shared" si="63"/>
        <v>9</v>
      </c>
      <c r="Q416" s="10">
        <f t="shared" si="63"/>
        <v>91.666666666666671</v>
      </c>
      <c r="R416" s="10">
        <f t="shared" si="59"/>
        <v>825</v>
      </c>
      <c r="S416" s="10">
        <f t="shared" si="60"/>
        <v>17341221.5</v>
      </c>
    </row>
    <row r="417" spans="1:19" ht="24.95" customHeight="1" x14ac:dyDescent="0.2">
      <c r="A417" s="1">
        <v>409</v>
      </c>
      <c r="B417" s="4">
        <v>377</v>
      </c>
      <c r="C417" s="5" t="s">
        <v>870</v>
      </c>
      <c r="D417" s="17" t="s">
        <v>871</v>
      </c>
      <c r="E417" s="7" t="s">
        <v>206</v>
      </c>
      <c r="F417" s="8">
        <v>34469613</v>
      </c>
      <c r="G417" s="9">
        <v>1</v>
      </c>
      <c r="H417" s="9">
        <v>18</v>
      </c>
      <c r="I417" s="9">
        <v>4900</v>
      </c>
      <c r="J417" s="11">
        <v>96</v>
      </c>
      <c r="K417" s="11">
        <f t="shared" si="61"/>
        <v>1914978.5</v>
      </c>
      <c r="L417" s="11">
        <f t="shared" si="56"/>
        <v>7034.6148979591835</v>
      </c>
      <c r="M417" s="10">
        <f t="shared" si="57"/>
        <v>359058.46875</v>
      </c>
      <c r="N417" s="10">
        <f t="shared" si="62"/>
        <v>5.333333333333333</v>
      </c>
      <c r="O417" s="10">
        <f t="shared" si="58"/>
        <v>1.9591836734693877</v>
      </c>
      <c r="P417" s="10">
        <f t="shared" si="63"/>
        <v>18</v>
      </c>
      <c r="Q417" s="10">
        <f t="shared" si="63"/>
        <v>272.22222222222223</v>
      </c>
      <c r="R417" s="10">
        <f t="shared" si="59"/>
        <v>4900</v>
      </c>
      <c r="S417" s="10">
        <f t="shared" si="60"/>
        <v>34469613</v>
      </c>
    </row>
    <row r="418" spans="1:19" ht="24.95" customHeight="1" x14ac:dyDescent="0.2">
      <c r="A418" s="1">
        <v>410</v>
      </c>
      <c r="B418" s="4">
        <v>418</v>
      </c>
      <c r="C418" s="5" t="s">
        <v>872</v>
      </c>
      <c r="D418" s="17" t="s">
        <v>873</v>
      </c>
      <c r="E418" s="7" t="s">
        <v>312</v>
      </c>
      <c r="F418" s="8">
        <v>34230249</v>
      </c>
      <c r="G418" s="9">
        <v>3</v>
      </c>
      <c r="H418" s="9">
        <v>17</v>
      </c>
      <c r="I418" s="9">
        <v>1380</v>
      </c>
      <c r="J418" s="11">
        <v>139</v>
      </c>
      <c r="K418" s="11">
        <f t="shared" si="61"/>
        <v>2013544.0588235294</v>
      </c>
      <c r="L418" s="11">
        <f t="shared" si="56"/>
        <v>24804.528260869567</v>
      </c>
      <c r="M418" s="10">
        <f t="shared" si="57"/>
        <v>246260.78417266186</v>
      </c>
      <c r="N418" s="10">
        <f t="shared" si="62"/>
        <v>8.1764705882352935</v>
      </c>
      <c r="O418" s="10">
        <f t="shared" si="58"/>
        <v>10.072463768115943</v>
      </c>
      <c r="P418" s="10">
        <f t="shared" si="63"/>
        <v>5.666666666666667</v>
      </c>
      <c r="Q418" s="10">
        <f t="shared" si="63"/>
        <v>81.17647058823529</v>
      </c>
      <c r="R418" s="10">
        <f t="shared" si="59"/>
        <v>460</v>
      </c>
      <c r="S418" s="10">
        <f t="shared" si="60"/>
        <v>11410083</v>
      </c>
    </row>
    <row r="419" spans="1:19" ht="24.95" customHeight="1" x14ac:dyDescent="0.2">
      <c r="A419" s="1">
        <v>411</v>
      </c>
      <c r="B419" s="4">
        <v>413</v>
      </c>
      <c r="C419" s="5" t="s">
        <v>874</v>
      </c>
      <c r="D419" s="17" t="s">
        <v>875</v>
      </c>
      <c r="E419" s="7" t="s">
        <v>36</v>
      </c>
      <c r="F419" s="8">
        <v>34000000</v>
      </c>
      <c r="G419" s="9">
        <v>2</v>
      </c>
      <c r="H419" s="9">
        <v>20</v>
      </c>
      <c r="I419" s="9">
        <v>3000</v>
      </c>
      <c r="J419" s="11">
        <v>100</v>
      </c>
      <c r="K419" s="11">
        <f t="shared" si="61"/>
        <v>1700000</v>
      </c>
      <c r="L419" s="11">
        <f t="shared" si="56"/>
        <v>11333.333333333334</v>
      </c>
      <c r="M419" s="10">
        <f t="shared" si="57"/>
        <v>340000</v>
      </c>
      <c r="N419" s="10">
        <f t="shared" si="62"/>
        <v>5</v>
      </c>
      <c r="O419" s="10">
        <f t="shared" si="58"/>
        <v>3.3333333333333335</v>
      </c>
      <c r="P419" s="10">
        <f t="shared" si="63"/>
        <v>10</v>
      </c>
      <c r="Q419" s="10">
        <f t="shared" si="63"/>
        <v>150</v>
      </c>
      <c r="R419" s="10">
        <f t="shared" si="59"/>
        <v>1500</v>
      </c>
      <c r="S419" s="10">
        <f t="shared" si="60"/>
        <v>17000000</v>
      </c>
    </row>
    <row r="420" spans="1:19" ht="24.95" customHeight="1" x14ac:dyDescent="0.2">
      <c r="A420" s="1">
        <v>412</v>
      </c>
      <c r="B420" s="4">
        <v>458</v>
      </c>
      <c r="C420" s="5" t="s">
        <v>876</v>
      </c>
      <c r="D420" s="17" t="s">
        <v>877</v>
      </c>
      <c r="E420" s="7" t="s">
        <v>130</v>
      </c>
      <c r="F420" s="8">
        <v>33820904</v>
      </c>
      <c r="G420" s="9">
        <v>1</v>
      </c>
      <c r="H420" s="9">
        <v>12</v>
      </c>
      <c r="I420" s="9">
        <v>1000</v>
      </c>
      <c r="J420" s="11">
        <v>127</v>
      </c>
      <c r="K420" s="11">
        <f t="shared" si="61"/>
        <v>2818408.6666666665</v>
      </c>
      <c r="L420" s="11">
        <f t="shared" si="56"/>
        <v>33820.904000000002</v>
      </c>
      <c r="M420" s="10">
        <f t="shared" si="57"/>
        <v>266306.33070866141</v>
      </c>
      <c r="N420" s="10">
        <f t="shared" si="62"/>
        <v>10.583333333333334</v>
      </c>
      <c r="O420" s="10">
        <f t="shared" si="58"/>
        <v>12.7</v>
      </c>
      <c r="P420" s="10">
        <f t="shared" si="63"/>
        <v>12</v>
      </c>
      <c r="Q420" s="10">
        <f t="shared" si="63"/>
        <v>83.333333333333329</v>
      </c>
      <c r="R420" s="10">
        <f t="shared" si="59"/>
        <v>1000</v>
      </c>
      <c r="S420" s="10">
        <f t="shared" si="60"/>
        <v>33820904</v>
      </c>
    </row>
    <row r="421" spans="1:19" ht="24.95" customHeight="1" x14ac:dyDescent="0.2">
      <c r="A421" s="1">
        <v>413</v>
      </c>
      <c r="B421" s="4">
        <v>400</v>
      </c>
      <c r="C421" s="5" t="s">
        <v>878</v>
      </c>
      <c r="D421" s="17" t="s">
        <v>879</v>
      </c>
      <c r="E421" s="7" t="s">
        <v>73</v>
      </c>
      <c r="F421" s="8">
        <v>33483562</v>
      </c>
      <c r="G421" s="9">
        <v>1</v>
      </c>
      <c r="H421" s="9">
        <v>12</v>
      </c>
      <c r="I421" s="9">
        <v>950</v>
      </c>
      <c r="J421" s="11">
        <v>48</v>
      </c>
      <c r="K421" s="11">
        <f t="shared" si="61"/>
        <v>2790296.8333333335</v>
      </c>
      <c r="L421" s="11">
        <f t="shared" si="56"/>
        <v>35245.854736842106</v>
      </c>
      <c r="M421" s="10">
        <f t="shared" si="57"/>
        <v>697574.20833333337</v>
      </c>
      <c r="N421" s="10">
        <f t="shared" si="62"/>
        <v>4</v>
      </c>
      <c r="O421" s="10">
        <f t="shared" si="58"/>
        <v>5.0526315789473681</v>
      </c>
      <c r="P421" s="10">
        <f t="shared" si="63"/>
        <v>12</v>
      </c>
      <c r="Q421" s="10">
        <f t="shared" si="63"/>
        <v>79.166666666666671</v>
      </c>
      <c r="R421" s="10">
        <f t="shared" si="59"/>
        <v>950</v>
      </c>
      <c r="S421" s="10">
        <f t="shared" si="60"/>
        <v>33483562</v>
      </c>
    </row>
    <row r="422" spans="1:19" ht="24.95" customHeight="1" x14ac:dyDescent="0.2">
      <c r="A422" s="1">
        <v>414</v>
      </c>
      <c r="B422" s="4">
        <v>415</v>
      </c>
      <c r="C422" s="5" t="s">
        <v>880</v>
      </c>
      <c r="D422" s="17" t="s">
        <v>881</v>
      </c>
      <c r="E422" s="7" t="s">
        <v>36</v>
      </c>
      <c r="F422" s="8">
        <v>33015480</v>
      </c>
      <c r="G422" s="9">
        <v>1</v>
      </c>
      <c r="H422" s="9">
        <v>11</v>
      </c>
      <c r="I422" s="9">
        <v>1300</v>
      </c>
      <c r="J422" s="11">
        <v>92</v>
      </c>
      <c r="K422" s="11">
        <f t="shared" si="61"/>
        <v>3001407.2727272729</v>
      </c>
      <c r="L422" s="11">
        <f t="shared" si="56"/>
        <v>25396.523076923077</v>
      </c>
      <c r="M422" s="10">
        <f t="shared" si="57"/>
        <v>358863.91304347827</v>
      </c>
      <c r="N422" s="10">
        <f t="shared" si="62"/>
        <v>8.3636363636363633</v>
      </c>
      <c r="O422" s="10">
        <f t="shared" si="58"/>
        <v>7.0769230769230766</v>
      </c>
      <c r="P422" s="10">
        <f t="shared" si="63"/>
        <v>11</v>
      </c>
      <c r="Q422" s="10">
        <f t="shared" si="63"/>
        <v>118.18181818181819</v>
      </c>
      <c r="R422" s="10">
        <f t="shared" si="59"/>
        <v>1300</v>
      </c>
      <c r="S422" s="10">
        <f t="shared" si="60"/>
        <v>33015480</v>
      </c>
    </row>
    <row r="423" spans="1:19" ht="24.95" customHeight="1" x14ac:dyDescent="0.2">
      <c r="A423" s="1">
        <v>415</v>
      </c>
      <c r="B423" s="4">
        <v>410</v>
      </c>
      <c r="C423" s="5" t="s">
        <v>882</v>
      </c>
      <c r="D423" s="17" t="s">
        <v>883</v>
      </c>
      <c r="E423" s="7" t="s">
        <v>36</v>
      </c>
      <c r="F423" s="8">
        <v>32702024</v>
      </c>
      <c r="G423" s="9">
        <v>3</v>
      </c>
      <c r="H423" s="9">
        <v>18</v>
      </c>
      <c r="I423" s="9">
        <v>2000</v>
      </c>
      <c r="J423" s="11">
        <v>120</v>
      </c>
      <c r="K423" s="11">
        <f t="shared" si="61"/>
        <v>1816779.111111111</v>
      </c>
      <c r="L423" s="11">
        <f t="shared" si="56"/>
        <v>16351.012000000001</v>
      </c>
      <c r="M423" s="10">
        <f t="shared" si="57"/>
        <v>272516.86666666664</v>
      </c>
      <c r="N423" s="10">
        <f t="shared" si="62"/>
        <v>6.666666666666667</v>
      </c>
      <c r="O423" s="10">
        <f t="shared" si="58"/>
        <v>6</v>
      </c>
      <c r="P423" s="10">
        <f t="shared" si="63"/>
        <v>6</v>
      </c>
      <c r="Q423" s="10">
        <f t="shared" si="63"/>
        <v>111.11111111111111</v>
      </c>
      <c r="R423" s="10">
        <f t="shared" si="59"/>
        <v>666.66666666666663</v>
      </c>
      <c r="S423" s="10">
        <f t="shared" si="60"/>
        <v>10900674.666666666</v>
      </c>
    </row>
    <row r="424" spans="1:19" ht="24.95" customHeight="1" x14ac:dyDescent="0.2">
      <c r="A424" s="1">
        <v>416</v>
      </c>
      <c r="B424" s="4">
        <v>412</v>
      </c>
      <c r="C424" s="5" t="s">
        <v>884</v>
      </c>
      <c r="D424" s="17" t="s">
        <v>885</v>
      </c>
      <c r="E424" s="7" t="s">
        <v>21</v>
      </c>
      <c r="F424" s="8">
        <v>32687170</v>
      </c>
      <c r="G424" s="9">
        <v>1</v>
      </c>
      <c r="H424" s="9">
        <v>9</v>
      </c>
      <c r="I424" s="9">
        <v>1050</v>
      </c>
      <c r="J424" s="11">
        <v>81</v>
      </c>
      <c r="K424" s="11">
        <f t="shared" si="61"/>
        <v>3631907.777777778</v>
      </c>
      <c r="L424" s="11">
        <f t="shared" si="56"/>
        <v>31130.638095238097</v>
      </c>
      <c r="M424" s="10">
        <f t="shared" si="57"/>
        <v>403545.30864197528</v>
      </c>
      <c r="N424" s="10">
        <f t="shared" si="62"/>
        <v>9</v>
      </c>
      <c r="O424" s="10">
        <f t="shared" si="58"/>
        <v>7.7142857142857135</v>
      </c>
      <c r="P424" s="10">
        <f t="shared" si="63"/>
        <v>9</v>
      </c>
      <c r="Q424" s="10">
        <f t="shared" si="63"/>
        <v>116.66666666666667</v>
      </c>
      <c r="R424" s="10">
        <f t="shared" si="59"/>
        <v>1050</v>
      </c>
      <c r="S424" s="10">
        <f t="shared" si="60"/>
        <v>32687170</v>
      </c>
    </row>
    <row r="425" spans="1:19" ht="24.95" customHeight="1" x14ac:dyDescent="0.2">
      <c r="A425" s="1">
        <v>417</v>
      </c>
      <c r="B425" s="4" t="s">
        <v>23</v>
      </c>
      <c r="C425" s="5" t="s">
        <v>886</v>
      </c>
      <c r="D425" s="17" t="s">
        <v>887</v>
      </c>
      <c r="E425" s="18" t="s">
        <v>44</v>
      </c>
      <c r="F425" s="19">
        <v>32619000</v>
      </c>
      <c r="G425" s="9">
        <v>3</v>
      </c>
      <c r="H425" s="9">
        <v>17</v>
      </c>
      <c r="I425" s="9">
        <v>2000</v>
      </c>
      <c r="J425" s="11">
        <v>95</v>
      </c>
      <c r="K425" s="11">
        <f t="shared" si="61"/>
        <v>1918764.705882353</v>
      </c>
      <c r="L425" s="11">
        <f t="shared" si="56"/>
        <v>16309.5</v>
      </c>
      <c r="M425" s="10">
        <f t="shared" si="57"/>
        <v>343357.89473684208</v>
      </c>
      <c r="N425" s="10">
        <f t="shared" si="62"/>
        <v>5.5882352941176467</v>
      </c>
      <c r="O425" s="10">
        <f t="shared" si="58"/>
        <v>4.75</v>
      </c>
      <c r="P425" s="10">
        <f t="shared" si="63"/>
        <v>5.666666666666667</v>
      </c>
      <c r="Q425" s="10">
        <f t="shared" si="63"/>
        <v>117.64705882352941</v>
      </c>
      <c r="R425" s="10">
        <f t="shared" si="59"/>
        <v>666.66666666666663</v>
      </c>
      <c r="S425" s="10">
        <f t="shared" si="60"/>
        <v>10873000</v>
      </c>
    </row>
    <row r="426" spans="1:19" ht="24.95" customHeight="1" x14ac:dyDescent="0.2">
      <c r="A426" s="1">
        <v>418</v>
      </c>
      <c r="B426" s="4">
        <v>466</v>
      </c>
      <c r="C426" s="4" t="s">
        <v>888</v>
      </c>
      <c r="D426" s="17" t="s">
        <v>889</v>
      </c>
      <c r="E426" s="18" t="s">
        <v>44</v>
      </c>
      <c r="F426" s="19">
        <v>32353014</v>
      </c>
      <c r="G426" s="9">
        <v>4</v>
      </c>
      <c r="H426" s="9">
        <v>19</v>
      </c>
      <c r="I426" s="9">
        <v>2800</v>
      </c>
      <c r="J426" s="11">
        <v>96</v>
      </c>
      <c r="K426" s="11">
        <f t="shared" si="61"/>
        <v>1702790.2105263157</v>
      </c>
      <c r="L426" s="11">
        <f t="shared" si="56"/>
        <v>11554.647857142858</v>
      </c>
      <c r="M426" s="10">
        <f t="shared" si="57"/>
        <v>337010.5625</v>
      </c>
      <c r="N426" s="10">
        <f t="shared" si="62"/>
        <v>5.0526315789473681</v>
      </c>
      <c r="O426" s="10">
        <f t="shared" si="58"/>
        <v>3.4285714285714288</v>
      </c>
      <c r="P426" s="10">
        <f t="shared" si="63"/>
        <v>4.75</v>
      </c>
      <c r="Q426" s="10">
        <f t="shared" si="63"/>
        <v>147.36842105263159</v>
      </c>
      <c r="R426" s="10">
        <f t="shared" si="59"/>
        <v>700</v>
      </c>
      <c r="S426" s="10">
        <f t="shared" si="60"/>
        <v>8088253.5</v>
      </c>
    </row>
    <row r="427" spans="1:19" ht="24.95" customHeight="1" x14ac:dyDescent="0.2">
      <c r="A427" s="1">
        <v>419</v>
      </c>
      <c r="B427" s="4">
        <v>445</v>
      </c>
      <c r="C427" s="4" t="s">
        <v>890</v>
      </c>
      <c r="D427" s="17" t="s">
        <v>891</v>
      </c>
      <c r="E427" s="18" t="s">
        <v>44</v>
      </c>
      <c r="F427" s="19">
        <v>32279999</v>
      </c>
      <c r="G427" s="9">
        <v>1</v>
      </c>
      <c r="H427" s="9">
        <v>10</v>
      </c>
      <c r="I427" s="9">
        <v>600</v>
      </c>
      <c r="J427" s="11">
        <v>85</v>
      </c>
      <c r="K427" s="11">
        <f t="shared" si="61"/>
        <v>3227999.9</v>
      </c>
      <c r="L427" s="11">
        <f t="shared" si="56"/>
        <v>53799.998333333337</v>
      </c>
      <c r="M427" s="10">
        <f t="shared" si="57"/>
        <v>379764.69411764707</v>
      </c>
      <c r="N427" s="10">
        <f t="shared" si="62"/>
        <v>8.5</v>
      </c>
      <c r="O427" s="10">
        <f t="shared" si="58"/>
        <v>14.166666666666666</v>
      </c>
      <c r="P427" s="10">
        <f t="shared" si="63"/>
        <v>10</v>
      </c>
      <c r="Q427" s="10">
        <f t="shared" si="63"/>
        <v>60</v>
      </c>
      <c r="R427" s="10">
        <f t="shared" si="59"/>
        <v>600</v>
      </c>
      <c r="S427" s="10">
        <f t="shared" si="60"/>
        <v>32279999</v>
      </c>
    </row>
    <row r="428" spans="1:19" ht="24.95" customHeight="1" x14ac:dyDescent="0.2">
      <c r="A428" s="1">
        <v>420</v>
      </c>
      <c r="B428" s="4">
        <v>489</v>
      </c>
      <c r="C428" s="4" t="s">
        <v>892</v>
      </c>
      <c r="D428" s="17" t="s">
        <v>893</v>
      </c>
      <c r="E428" s="18" t="s">
        <v>61</v>
      </c>
      <c r="F428" s="19">
        <v>32169401</v>
      </c>
      <c r="G428" s="9">
        <v>3</v>
      </c>
      <c r="H428" s="9">
        <v>19</v>
      </c>
      <c r="I428" s="9">
        <v>3000</v>
      </c>
      <c r="J428" s="11">
        <v>130</v>
      </c>
      <c r="K428" s="11">
        <f t="shared" si="61"/>
        <v>1693126.3684210526</v>
      </c>
      <c r="L428" s="11">
        <f t="shared" si="56"/>
        <v>10723.133666666667</v>
      </c>
      <c r="M428" s="10">
        <f t="shared" si="57"/>
        <v>247456.93076923076</v>
      </c>
      <c r="N428" s="10">
        <f t="shared" si="62"/>
        <v>6.8421052631578947</v>
      </c>
      <c r="O428" s="10">
        <f t="shared" si="58"/>
        <v>4.3333333333333339</v>
      </c>
      <c r="P428" s="10">
        <f t="shared" si="63"/>
        <v>6.333333333333333</v>
      </c>
      <c r="Q428" s="10">
        <f t="shared" si="63"/>
        <v>157.89473684210526</v>
      </c>
      <c r="R428" s="10">
        <f t="shared" si="59"/>
        <v>1000</v>
      </c>
      <c r="S428" s="10">
        <f t="shared" si="60"/>
        <v>10723133.666666666</v>
      </c>
    </row>
    <row r="429" spans="1:19" ht="24.95" customHeight="1" x14ac:dyDescent="0.2">
      <c r="A429" s="1">
        <v>421</v>
      </c>
      <c r="B429" s="4">
        <v>455</v>
      </c>
      <c r="C429" s="4" t="s">
        <v>894</v>
      </c>
      <c r="D429" s="17" t="s">
        <v>895</v>
      </c>
      <c r="E429" s="18" t="s">
        <v>21</v>
      </c>
      <c r="F429" s="19">
        <v>32126821</v>
      </c>
      <c r="G429" s="9">
        <v>1</v>
      </c>
      <c r="H429" s="9">
        <v>10</v>
      </c>
      <c r="I429" s="9">
        <v>1050</v>
      </c>
      <c r="J429" s="11">
        <v>68</v>
      </c>
      <c r="K429" s="11">
        <f t="shared" si="61"/>
        <v>3212682.1</v>
      </c>
      <c r="L429" s="11">
        <f t="shared" si="56"/>
        <v>30596.972380952382</v>
      </c>
      <c r="M429" s="10">
        <f t="shared" si="57"/>
        <v>472453.25</v>
      </c>
      <c r="N429" s="10">
        <f t="shared" si="62"/>
        <v>6.8</v>
      </c>
      <c r="O429" s="10">
        <f t="shared" si="58"/>
        <v>6.4761904761904754</v>
      </c>
      <c r="P429" s="10">
        <f t="shared" si="63"/>
        <v>10</v>
      </c>
      <c r="Q429" s="10">
        <f t="shared" si="63"/>
        <v>105</v>
      </c>
      <c r="R429" s="10">
        <f t="shared" si="59"/>
        <v>1050</v>
      </c>
      <c r="S429" s="10">
        <f t="shared" si="60"/>
        <v>32126821</v>
      </c>
    </row>
    <row r="430" spans="1:19" s="30" customFormat="1" ht="24.95" customHeight="1" x14ac:dyDescent="0.2">
      <c r="A430" s="1">
        <v>422</v>
      </c>
      <c r="B430" s="22">
        <v>487</v>
      </c>
      <c r="C430" s="22" t="s">
        <v>896</v>
      </c>
      <c r="D430" s="23" t="s">
        <v>897</v>
      </c>
      <c r="E430" s="24" t="s">
        <v>176</v>
      </c>
      <c r="F430" s="25">
        <v>31000000</v>
      </c>
      <c r="G430" s="26">
        <v>1</v>
      </c>
      <c r="H430" s="26">
        <v>7</v>
      </c>
      <c r="I430" s="26">
        <v>1000</v>
      </c>
      <c r="J430" s="27">
        <v>90</v>
      </c>
      <c r="K430" s="27">
        <f t="shared" si="61"/>
        <v>4428571.4285714282</v>
      </c>
      <c r="L430" s="27">
        <f t="shared" si="56"/>
        <v>31000</v>
      </c>
      <c r="M430" s="27">
        <f t="shared" si="57"/>
        <v>344444.44444444444</v>
      </c>
      <c r="N430" s="27">
        <f t="shared" si="62"/>
        <v>12.857142857142858</v>
      </c>
      <c r="O430" s="27">
        <f t="shared" si="58"/>
        <v>9</v>
      </c>
      <c r="P430" s="27">
        <f t="shared" si="63"/>
        <v>7</v>
      </c>
      <c r="Q430" s="27">
        <f t="shared" si="63"/>
        <v>142.85714285714286</v>
      </c>
      <c r="R430" s="27">
        <f t="shared" si="59"/>
        <v>1000</v>
      </c>
      <c r="S430" s="27">
        <f t="shared" si="60"/>
        <v>31000000</v>
      </c>
    </row>
    <row r="431" spans="1:19" ht="24.95" customHeight="1" x14ac:dyDescent="0.2">
      <c r="A431" s="1">
        <v>423</v>
      </c>
      <c r="B431" s="4">
        <v>399</v>
      </c>
      <c r="C431" s="5" t="s">
        <v>898</v>
      </c>
      <c r="D431" s="17" t="s">
        <v>899</v>
      </c>
      <c r="E431" s="7" t="s">
        <v>21</v>
      </c>
      <c r="F431" s="8">
        <v>31000000</v>
      </c>
      <c r="G431" s="9">
        <v>4</v>
      </c>
      <c r="H431" s="9">
        <v>21</v>
      </c>
      <c r="I431" s="9">
        <v>2400</v>
      </c>
      <c r="J431" s="11">
        <v>120</v>
      </c>
      <c r="K431" s="11">
        <f t="shared" si="61"/>
        <v>1476190.4761904762</v>
      </c>
      <c r="L431" s="11">
        <f t="shared" si="56"/>
        <v>12916.666666666666</v>
      </c>
      <c r="M431" s="10">
        <f t="shared" si="57"/>
        <v>258333.33333333334</v>
      </c>
      <c r="N431" s="10">
        <f t="shared" si="62"/>
        <v>5.7142857142857144</v>
      </c>
      <c r="O431" s="10">
        <f t="shared" si="58"/>
        <v>5</v>
      </c>
      <c r="P431" s="10">
        <f t="shared" si="63"/>
        <v>5.25</v>
      </c>
      <c r="Q431" s="10">
        <f t="shared" si="63"/>
        <v>114.28571428571429</v>
      </c>
      <c r="R431" s="10">
        <f t="shared" si="59"/>
        <v>600</v>
      </c>
      <c r="S431" s="10">
        <f t="shared" si="60"/>
        <v>7750000</v>
      </c>
    </row>
    <row r="432" spans="1:19" ht="24.95" customHeight="1" x14ac:dyDescent="0.2">
      <c r="A432" s="1">
        <v>424</v>
      </c>
      <c r="B432" s="4">
        <v>435</v>
      </c>
      <c r="C432" s="5" t="s">
        <v>900</v>
      </c>
      <c r="D432" s="17" t="s">
        <v>901</v>
      </c>
      <c r="E432" s="7" t="s">
        <v>169</v>
      </c>
      <c r="F432" s="8">
        <v>30800000</v>
      </c>
      <c r="G432" s="9">
        <v>1</v>
      </c>
      <c r="H432" s="9">
        <v>7</v>
      </c>
      <c r="I432" s="9">
        <v>420</v>
      </c>
      <c r="J432" s="11">
        <v>40</v>
      </c>
      <c r="K432" s="11">
        <f t="shared" si="61"/>
        <v>4400000</v>
      </c>
      <c r="L432" s="11">
        <f t="shared" si="56"/>
        <v>73333.333333333328</v>
      </c>
      <c r="M432" s="10">
        <f t="shared" si="57"/>
        <v>770000</v>
      </c>
      <c r="N432" s="10">
        <f t="shared" si="62"/>
        <v>5.7142857142857144</v>
      </c>
      <c r="O432" s="10">
        <f t="shared" si="58"/>
        <v>9.5238095238095237</v>
      </c>
      <c r="P432" s="10">
        <f t="shared" si="63"/>
        <v>7</v>
      </c>
      <c r="Q432" s="10">
        <f t="shared" si="63"/>
        <v>60</v>
      </c>
      <c r="R432" s="10">
        <f t="shared" si="59"/>
        <v>420</v>
      </c>
      <c r="S432" s="10">
        <f t="shared" si="60"/>
        <v>30800000</v>
      </c>
    </row>
    <row r="433" spans="1:19" ht="24.95" customHeight="1" x14ac:dyDescent="0.2">
      <c r="A433" s="1">
        <v>425</v>
      </c>
      <c r="B433" s="4">
        <v>493</v>
      </c>
      <c r="C433" s="5" t="s">
        <v>902</v>
      </c>
      <c r="D433" s="17" t="s">
        <v>903</v>
      </c>
      <c r="E433" s="7" t="s">
        <v>44</v>
      </c>
      <c r="F433" s="8">
        <v>30747946</v>
      </c>
      <c r="G433" s="9">
        <v>3</v>
      </c>
      <c r="H433" s="9">
        <v>22</v>
      </c>
      <c r="I433" s="9">
        <v>2600</v>
      </c>
      <c r="J433" s="11">
        <v>126</v>
      </c>
      <c r="K433" s="11">
        <f t="shared" si="61"/>
        <v>1397633.9090909092</v>
      </c>
      <c r="L433" s="11">
        <f t="shared" si="56"/>
        <v>11826.133076923077</v>
      </c>
      <c r="M433" s="10">
        <f t="shared" si="57"/>
        <v>244031.31746031746</v>
      </c>
      <c r="N433" s="10">
        <f t="shared" si="62"/>
        <v>5.7272727272727275</v>
      </c>
      <c r="O433" s="10">
        <f t="shared" si="58"/>
        <v>4.8461538461538458</v>
      </c>
      <c r="P433" s="10">
        <f t="shared" si="63"/>
        <v>7.333333333333333</v>
      </c>
      <c r="Q433" s="10">
        <f t="shared" si="63"/>
        <v>118.18181818181819</v>
      </c>
      <c r="R433" s="10">
        <f t="shared" si="59"/>
        <v>866.66666666666663</v>
      </c>
      <c r="S433" s="10">
        <f t="shared" si="60"/>
        <v>10249315.333333334</v>
      </c>
    </row>
    <row r="434" spans="1:19" ht="24.95" customHeight="1" x14ac:dyDescent="0.2">
      <c r="A434" s="1">
        <v>426</v>
      </c>
      <c r="B434" s="4">
        <v>416</v>
      </c>
      <c r="C434" s="5" t="s">
        <v>904</v>
      </c>
      <c r="D434" s="17" t="s">
        <v>905</v>
      </c>
      <c r="E434" s="7" t="s">
        <v>21</v>
      </c>
      <c r="F434" s="8">
        <v>30620749</v>
      </c>
      <c r="G434" s="9">
        <v>1</v>
      </c>
      <c r="H434" s="9">
        <v>10</v>
      </c>
      <c r="I434" s="9">
        <v>800</v>
      </c>
      <c r="J434" s="11">
        <v>80</v>
      </c>
      <c r="K434" s="11">
        <f t="shared" si="61"/>
        <v>3062074.9</v>
      </c>
      <c r="L434" s="11">
        <f t="shared" si="56"/>
        <v>38275.936249999999</v>
      </c>
      <c r="M434" s="10">
        <f t="shared" si="57"/>
        <v>382759.36249999999</v>
      </c>
      <c r="N434" s="10">
        <f t="shared" si="62"/>
        <v>8</v>
      </c>
      <c r="O434" s="10">
        <f t="shared" si="58"/>
        <v>10</v>
      </c>
      <c r="P434" s="10">
        <f t="shared" si="63"/>
        <v>10</v>
      </c>
      <c r="Q434" s="10">
        <f t="shared" si="63"/>
        <v>80</v>
      </c>
      <c r="R434" s="10">
        <f t="shared" si="59"/>
        <v>800</v>
      </c>
      <c r="S434" s="10">
        <f t="shared" si="60"/>
        <v>30620749</v>
      </c>
    </row>
    <row r="435" spans="1:19" s="30" customFormat="1" ht="24.95" customHeight="1" x14ac:dyDescent="0.2">
      <c r="A435" s="1">
        <v>427</v>
      </c>
      <c r="B435" s="22">
        <v>552</v>
      </c>
      <c r="C435" s="22" t="s">
        <v>906</v>
      </c>
      <c r="D435" s="23" t="s">
        <v>907</v>
      </c>
      <c r="E435" s="24" t="s">
        <v>110</v>
      </c>
      <c r="F435" s="25">
        <v>26161599</v>
      </c>
      <c r="G435" s="26">
        <v>2</v>
      </c>
      <c r="H435" s="26">
        <v>16</v>
      </c>
      <c r="I435" s="26">
        <v>1950</v>
      </c>
      <c r="J435" s="27">
        <v>59</v>
      </c>
      <c r="K435" s="27">
        <f t="shared" si="61"/>
        <v>1635099.9375</v>
      </c>
      <c r="L435" s="27">
        <f t="shared" si="56"/>
        <v>13416.204615384615</v>
      </c>
      <c r="M435" s="27">
        <f t="shared" si="57"/>
        <v>443416.93220338982</v>
      </c>
      <c r="N435" s="27">
        <f t="shared" si="62"/>
        <v>3.6875</v>
      </c>
      <c r="O435" s="27">
        <f t="shared" si="58"/>
        <v>3.0256410256410255</v>
      </c>
      <c r="P435" s="27">
        <f t="shared" si="63"/>
        <v>8</v>
      </c>
      <c r="Q435" s="27">
        <f t="shared" si="63"/>
        <v>121.875</v>
      </c>
      <c r="R435" s="27">
        <f t="shared" si="59"/>
        <v>975</v>
      </c>
      <c r="S435" s="27">
        <f t="shared" si="60"/>
        <v>13080799.5</v>
      </c>
    </row>
    <row r="436" spans="1:19" s="30" customFormat="1" ht="24.95" customHeight="1" x14ac:dyDescent="0.2">
      <c r="A436" s="1">
        <v>428</v>
      </c>
      <c r="B436" s="22">
        <v>612</v>
      </c>
      <c r="C436" s="22" t="s">
        <v>908</v>
      </c>
      <c r="D436" s="23" t="s">
        <v>909</v>
      </c>
      <c r="E436" s="24" t="s">
        <v>44</v>
      </c>
      <c r="F436" s="25">
        <v>30000000</v>
      </c>
      <c r="G436" s="26">
        <v>2</v>
      </c>
      <c r="H436" s="26">
        <v>15</v>
      </c>
      <c r="I436" s="26">
        <v>2000</v>
      </c>
      <c r="J436" s="27">
        <v>100</v>
      </c>
      <c r="K436" s="27">
        <f t="shared" si="61"/>
        <v>2000000</v>
      </c>
      <c r="L436" s="27">
        <f t="shared" si="56"/>
        <v>15000</v>
      </c>
      <c r="M436" s="27">
        <f t="shared" si="57"/>
        <v>300000</v>
      </c>
      <c r="N436" s="27">
        <f t="shared" si="62"/>
        <v>6.666666666666667</v>
      </c>
      <c r="O436" s="27">
        <f t="shared" si="58"/>
        <v>5</v>
      </c>
      <c r="P436" s="27">
        <f t="shared" si="63"/>
        <v>7.5</v>
      </c>
      <c r="Q436" s="27">
        <f t="shared" si="63"/>
        <v>133.33333333333334</v>
      </c>
      <c r="R436" s="27">
        <f t="shared" si="59"/>
        <v>1000</v>
      </c>
      <c r="S436" s="27">
        <f t="shared" si="60"/>
        <v>15000000</v>
      </c>
    </row>
    <row r="437" spans="1:19" ht="24.95" customHeight="1" x14ac:dyDescent="0.2">
      <c r="A437" s="1">
        <v>429</v>
      </c>
      <c r="B437" s="22">
        <v>425</v>
      </c>
      <c r="C437" s="22" t="s">
        <v>910</v>
      </c>
      <c r="D437" s="23" t="s">
        <v>911</v>
      </c>
      <c r="E437" s="7" t="s">
        <v>61</v>
      </c>
      <c r="F437" s="8">
        <v>30000000</v>
      </c>
      <c r="G437" s="9">
        <v>3</v>
      </c>
      <c r="H437" s="9">
        <v>12</v>
      </c>
      <c r="I437" s="9">
        <v>1500</v>
      </c>
      <c r="J437" s="11">
        <v>100</v>
      </c>
      <c r="K437" s="11">
        <f t="shared" si="61"/>
        <v>2500000</v>
      </c>
      <c r="L437" s="11">
        <f t="shared" si="56"/>
        <v>20000</v>
      </c>
      <c r="M437" s="10">
        <f t="shared" si="57"/>
        <v>300000</v>
      </c>
      <c r="N437" s="10">
        <f t="shared" si="62"/>
        <v>8.3333333333333339</v>
      </c>
      <c r="O437" s="10">
        <f t="shared" si="58"/>
        <v>6.666666666666667</v>
      </c>
      <c r="P437" s="10">
        <f t="shared" si="63"/>
        <v>4</v>
      </c>
      <c r="Q437" s="10">
        <f t="shared" si="63"/>
        <v>125</v>
      </c>
      <c r="R437" s="10">
        <f t="shared" si="59"/>
        <v>500</v>
      </c>
      <c r="S437" s="10">
        <f t="shared" si="60"/>
        <v>10000000</v>
      </c>
    </row>
    <row r="438" spans="1:19" ht="24.95" customHeight="1" x14ac:dyDescent="0.2">
      <c r="A438" s="1">
        <v>430</v>
      </c>
      <c r="B438" s="22">
        <v>621</v>
      </c>
      <c r="C438" s="22" t="s">
        <v>912</v>
      </c>
      <c r="D438" s="23" t="s">
        <v>913</v>
      </c>
      <c r="E438" s="7" t="s">
        <v>21</v>
      </c>
      <c r="F438" s="8">
        <v>30000000</v>
      </c>
      <c r="G438" s="9">
        <v>3</v>
      </c>
      <c r="H438" s="9">
        <v>34</v>
      </c>
      <c r="I438" s="9">
        <v>2500</v>
      </c>
      <c r="J438" s="11">
        <v>100</v>
      </c>
      <c r="K438" s="11">
        <f t="shared" si="61"/>
        <v>882352.9411764706</v>
      </c>
      <c r="L438" s="11">
        <f t="shared" si="56"/>
        <v>12000</v>
      </c>
      <c r="M438" s="10">
        <f t="shared" si="57"/>
        <v>300000</v>
      </c>
      <c r="N438" s="10">
        <f t="shared" si="62"/>
        <v>2.9411764705882355</v>
      </c>
      <c r="O438" s="10">
        <f t="shared" si="58"/>
        <v>4</v>
      </c>
      <c r="P438" s="10">
        <f t="shared" si="63"/>
        <v>11.333333333333334</v>
      </c>
      <c r="Q438" s="10">
        <f t="shared" si="63"/>
        <v>73.529411764705884</v>
      </c>
      <c r="R438" s="10">
        <f t="shared" si="59"/>
        <v>833.33333333333337</v>
      </c>
      <c r="S438" s="10">
        <f t="shared" si="60"/>
        <v>10000000</v>
      </c>
    </row>
    <row r="439" spans="1:19" ht="24.95" customHeight="1" x14ac:dyDescent="0.2">
      <c r="A439" s="1">
        <v>431</v>
      </c>
      <c r="B439" s="4">
        <v>428</v>
      </c>
      <c r="C439" s="5" t="s">
        <v>914</v>
      </c>
      <c r="D439" s="17" t="s">
        <v>915</v>
      </c>
      <c r="E439" s="7" t="s">
        <v>130</v>
      </c>
      <c r="F439" s="8">
        <v>29944603</v>
      </c>
      <c r="G439" s="9">
        <v>1</v>
      </c>
      <c r="H439" s="9">
        <v>9</v>
      </c>
      <c r="I439" s="9">
        <v>500</v>
      </c>
      <c r="J439" s="11">
        <v>95</v>
      </c>
      <c r="K439" s="11">
        <f t="shared" si="61"/>
        <v>3327178.111111111</v>
      </c>
      <c r="L439" s="11">
        <f t="shared" si="56"/>
        <v>59889.205999999998</v>
      </c>
      <c r="M439" s="10">
        <f t="shared" si="57"/>
        <v>315206.34736842103</v>
      </c>
      <c r="N439" s="10">
        <f t="shared" si="62"/>
        <v>10.555555555555555</v>
      </c>
      <c r="O439" s="10">
        <f t="shared" si="58"/>
        <v>19</v>
      </c>
      <c r="P439" s="10">
        <f t="shared" si="63"/>
        <v>9</v>
      </c>
      <c r="Q439" s="10">
        <f t="shared" si="63"/>
        <v>55.555555555555557</v>
      </c>
      <c r="R439" s="10">
        <f t="shared" si="59"/>
        <v>500</v>
      </c>
      <c r="S439" s="10">
        <f t="shared" si="60"/>
        <v>29944603</v>
      </c>
    </row>
    <row r="440" spans="1:19" ht="24.95" customHeight="1" x14ac:dyDescent="0.2">
      <c r="A440" s="1">
        <v>432</v>
      </c>
      <c r="B440" s="4">
        <v>443</v>
      </c>
      <c r="C440" s="5" t="s">
        <v>916</v>
      </c>
      <c r="D440" s="17" t="s">
        <v>917</v>
      </c>
      <c r="E440" s="7" t="s">
        <v>21</v>
      </c>
      <c r="F440" s="8">
        <v>29881000</v>
      </c>
      <c r="G440" s="9">
        <v>1</v>
      </c>
      <c r="H440" s="9">
        <v>8</v>
      </c>
      <c r="I440" s="9">
        <v>900</v>
      </c>
      <c r="J440" s="11">
        <v>61</v>
      </c>
      <c r="K440" s="11">
        <f t="shared" si="61"/>
        <v>3735125</v>
      </c>
      <c r="L440" s="11">
        <f t="shared" si="56"/>
        <v>33201.111111111109</v>
      </c>
      <c r="M440" s="10">
        <f t="shared" si="57"/>
        <v>489852.45901639346</v>
      </c>
      <c r="N440" s="10">
        <f t="shared" si="62"/>
        <v>7.625</v>
      </c>
      <c r="O440" s="10">
        <f t="shared" si="58"/>
        <v>6.7777777777777786</v>
      </c>
      <c r="P440" s="10">
        <f t="shared" si="63"/>
        <v>8</v>
      </c>
      <c r="Q440" s="10">
        <f t="shared" si="63"/>
        <v>112.5</v>
      </c>
      <c r="R440" s="10">
        <f t="shared" si="59"/>
        <v>900</v>
      </c>
      <c r="S440" s="10">
        <f t="shared" si="60"/>
        <v>29881000</v>
      </c>
    </row>
    <row r="441" spans="1:19" ht="24.95" customHeight="1" x14ac:dyDescent="0.2">
      <c r="A441" s="1">
        <v>433</v>
      </c>
      <c r="B441" s="4">
        <v>464</v>
      </c>
      <c r="C441" s="5" t="s">
        <v>918</v>
      </c>
      <c r="D441" s="17" t="s">
        <v>919</v>
      </c>
      <c r="E441" s="7" t="s">
        <v>21</v>
      </c>
      <c r="F441" s="8">
        <v>29800000</v>
      </c>
      <c r="G441" s="9">
        <v>1</v>
      </c>
      <c r="H441" s="9">
        <v>10</v>
      </c>
      <c r="I441" s="9">
        <v>800</v>
      </c>
      <c r="J441" s="11">
        <v>60</v>
      </c>
      <c r="K441" s="11">
        <f t="shared" si="61"/>
        <v>2980000</v>
      </c>
      <c r="L441" s="11">
        <f t="shared" si="56"/>
        <v>37250</v>
      </c>
      <c r="M441" s="10">
        <f t="shared" si="57"/>
        <v>496666.66666666669</v>
      </c>
      <c r="N441" s="10">
        <f t="shared" si="62"/>
        <v>6</v>
      </c>
      <c r="O441" s="10">
        <f t="shared" si="58"/>
        <v>7.5</v>
      </c>
      <c r="P441" s="10">
        <f t="shared" si="63"/>
        <v>10</v>
      </c>
      <c r="Q441" s="10">
        <f t="shared" si="63"/>
        <v>80</v>
      </c>
      <c r="R441" s="10">
        <f t="shared" si="59"/>
        <v>800</v>
      </c>
      <c r="S441" s="10">
        <f t="shared" si="60"/>
        <v>29800000</v>
      </c>
    </row>
    <row r="442" spans="1:19" ht="24.95" customHeight="1" x14ac:dyDescent="0.2">
      <c r="A442" s="1">
        <v>434</v>
      </c>
      <c r="B442" s="4">
        <v>422</v>
      </c>
      <c r="C442" s="5" t="s">
        <v>920</v>
      </c>
      <c r="D442" s="17" t="s">
        <v>921</v>
      </c>
      <c r="E442" s="7" t="s">
        <v>21</v>
      </c>
      <c r="F442" s="8">
        <v>29576311</v>
      </c>
      <c r="G442" s="9">
        <v>2</v>
      </c>
      <c r="H442" s="9">
        <v>12</v>
      </c>
      <c r="I442" s="9">
        <v>1190</v>
      </c>
      <c r="J442" s="11">
        <v>93</v>
      </c>
      <c r="K442" s="11">
        <f t="shared" si="61"/>
        <v>2464692.5833333335</v>
      </c>
      <c r="L442" s="11">
        <f t="shared" si="56"/>
        <v>24854.042857142857</v>
      </c>
      <c r="M442" s="10">
        <f t="shared" si="57"/>
        <v>318024.84946236562</v>
      </c>
      <c r="N442" s="10">
        <f t="shared" si="62"/>
        <v>7.75</v>
      </c>
      <c r="O442" s="10">
        <f t="shared" si="58"/>
        <v>7.8151260504201678</v>
      </c>
      <c r="P442" s="10">
        <f t="shared" si="63"/>
        <v>6</v>
      </c>
      <c r="Q442" s="10">
        <f t="shared" si="63"/>
        <v>99.166666666666671</v>
      </c>
      <c r="R442" s="10">
        <f t="shared" si="59"/>
        <v>595</v>
      </c>
      <c r="S442" s="10">
        <f t="shared" si="60"/>
        <v>14788155.5</v>
      </c>
    </row>
    <row r="443" spans="1:19" ht="24.95" customHeight="1" x14ac:dyDescent="0.2">
      <c r="A443" s="1">
        <v>435</v>
      </c>
      <c r="B443" s="4">
        <v>429</v>
      </c>
      <c r="C443" s="5" t="s">
        <v>922</v>
      </c>
      <c r="D443" s="17" t="s">
        <v>923</v>
      </c>
      <c r="E443" s="7" t="s">
        <v>61</v>
      </c>
      <c r="F443" s="8">
        <v>29100000</v>
      </c>
      <c r="G443" s="9">
        <v>2</v>
      </c>
      <c r="H443" s="9">
        <v>10</v>
      </c>
      <c r="I443" s="9">
        <v>1100</v>
      </c>
      <c r="J443" s="11">
        <v>58</v>
      </c>
      <c r="K443" s="11">
        <f t="shared" si="61"/>
        <v>2910000</v>
      </c>
      <c r="L443" s="11">
        <f t="shared" si="56"/>
        <v>26454.545454545456</v>
      </c>
      <c r="M443" s="10">
        <f t="shared" si="57"/>
        <v>501724.13793103449</v>
      </c>
      <c r="N443" s="10">
        <f t="shared" si="62"/>
        <v>5.8</v>
      </c>
      <c r="O443" s="10">
        <f t="shared" si="58"/>
        <v>5.2727272727272725</v>
      </c>
      <c r="P443" s="10">
        <f t="shared" si="63"/>
        <v>5</v>
      </c>
      <c r="Q443" s="10">
        <f t="shared" si="63"/>
        <v>110</v>
      </c>
      <c r="R443" s="10">
        <f t="shared" si="59"/>
        <v>550</v>
      </c>
      <c r="S443" s="10">
        <f t="shared" si="60"/>
        <v>14550000</v>
      </c>
    </row>
    <row r="444" spans="1:19" ht="24.95" customHeight="1" x14ac:dyDescent="0.2">
      <c r="A444" s="1">
        <v>436</v>
      </c>
      <c r="B444" s="4">
        <v>449</v>
      </c>
      <c r="C444" s="5" t="s">
        <v>924</v>
      </c>
      <c r="D444" s="17" t="s">
        <v>925</v>
      </c>
      <c r="E444" s="7" t="s">
        <v>44</v>
      </c>
      <c r="F444" s="8">
        <v>29000000</v>
      </c>
      <c r="G444" s="9">
        <v>2</v>
      </c>
      <c r="H444" s="9">
        <v>11</v>
      </c>
      <c r="I444" s="9">
        <v>1100</v>
      </c>
      <c r="J444" s="11">
        <v>85</v>
      </c>
      <c r="K444" s="11">
        <f t="shared" si="61"/>
        <v>2636363.6363636362</v>
      </c>
      <c r="L444" s="11">
        <f t="shared" si="56"/>
        <v>26363.636363636364</v>
      </c>
      <c r="M444" s="10">
        <f t="shared" si="57"/>
        <v>341176.4705882353</v>
      </c>
      <c r="N444" s="10">
        <f t="shared" si="62"/>
        <v>7.7272727272727275</v>
      </c>
      <c r="O444" s="10">
        <f t="shared" si="58"/>
        <v>7.7272727272727266</v>
      </c>
      <c r="P444" s="10">
        <f t="shared" si="63"/>
        <v>5.5</v>
      </c>
      <c r="Q444" s="10">
        <f t="shared" si="63"/>
        <v>100</v>
      </c>
      <c r="R444" s="10">
        <f t="shared" si="59"/>
        <v>550</v>
      </c>
      <c r="S444" s="10">
        <f t="shared" si="60"/>
        <v>14500000</v>
      </c>
    </row>
    <row r="445" spans="1:19" ht="24.95" customHeight="1" x14ac:dyDescent="0.2">
      <c r="A445" s="1">
        <v>437</v>
      </c>
      <c r="B445" s="4">
        <v>864</v>
      </c>
      <c r="C445" s="5" t="s">
        <v>926</v>
      </c>
      <c r="D445" s="17" t="s">
        <v>927</v>
      </c>
      <c r="E445" s="7" t="s">
        <v>21</v>
      </c>
      <c r="F445" s="8">
        <v>28953828</v>
      </c>
      <c r="G445" s="9">
        <v>2</v>
      </c>
      <c r="H445" s="9">
        <v>11</v>
      </c>
      <c r="I445" s="9">
        <v>800</v>
      </c>
      <c r="J445" s="11">
        <v>100</v>
      </c>
      <c r="K445" s="11">
        <f t="shared" si="61"/>
        <v>2632166.1818181816</v>
      </c>
      <c r="L445" s="11">
        <f t="shared" si="56"/>
        <v>36192.285000000003</v>
      </c>
      <c r="M445" s="10">
        <f t="shared" si="57"/>
        <v>289538.28000000003</v>
      </c>
      <c r="N445" s="10">
        <f t="shared" si="62"/>
        <v>9.0909090909090917</v>
      </c>
      <c r="O445" s="10">
        <f t="shared" si="58"/>
        <v>12.5</v>
      </c>
      <c r="P445" s="10">
        <f t="shared" si="63"/>
        <v>5.5</v>
      </c>
      <c r="Q445" s="10">
        <f t="shared" si="63"/>
        <v>72.727272727272734</v>
      </c>
      <c r="R445" s="10">
        <f t="shared" si="59"/>
        <v>400</v>
      </c>
      <c r="S445" s="10">
        <f t="shared" si="60"/>
        <v>14476914</v>
      </c>
    </row>
    <row r="446" spans="1:19" ht="24.95" customHeight="1" x14ac:dyDescent="0.2">
      <c r="A446" s="1">
        <v>438</v>
      </c>
      <c r="B446" s="4">
        <v>417</v>
      </c>
      <c r="C446" s="5" t="s">
        <v>928</v>
      </c>
      <c r="D446" s="17" t="s">
        <v>929</v>
      </c>
      <c r="E446" s="7" t="s">
        <v>44</v>
      </c>
      <c r="F446" s="8">
        <v>28881472</v>
      </c>
      <c r="G446" s="9">
        <v>3</v>
      </c>
      <c r="H446" s="9">
        <v>11</v>
      </c>
      <c r="I446" s="9">
        <v>1200</v>
      </c>
      <c r="J446" s="11">
        <v>55</v>
      </c>
      <c r="K446" s="11">
        <f t="shared" si="61"/>
        <v>2625588.3636363638</v>
      </c>
      <c r="L446" s="11">
        <f t="shared" si="56"/>
        <v>24067.893333333333</v>
      </c>
      <c r="M446" s="10">
        <f t="shared" si="57"/>
        <v>525117.67272727273</v>
      </c>
      <c r="N446" s="10">
        <f t="shared" si="62"/>
        <v>5</v>
      </c>
      <c r="O446" s="10">
        <f t="shared" si="58"/>
        <v>4.583333333333333</v>
      </c>
      <c r="P446" s="10">
        <f t="shared" si="63"/>
        <v>3.6666666666666665</v>
      </c>
      <c r="Q446" s="10">
        <f t="shared" si="63"/>
        <v>109.09090909090909</v>
      </c>
      <c r="R446" s="10">
        <f t="shared" si="59"/>
        <v>400</v>
      </c>
      <c r="S446" s="10">
        <f t="shared" si="60"/>
        <v>9627157.333333334</v>
      </c>
    </row>
    <row r="447" spans="1:19" ht="24.95" customHeight="1" x14ac:dyDescent="0.2">
      <c r="A447" s="1">
        <v>439</v>
      </c>
      <c r="B447" s="4">
        <v>405</v>
      </c>
      <c r="C447" s="5" t="s">
        <v>930</v>
      </c>
      <c r="D447" s="17" t="s">
        <v>931</v>
      </c>
      <c r="E447" s="7" t="s">
        <v>101</v>
      </c>
      <c r="F447" s="8">
        <v>28748967</v>
      </c>
      <c r="G447" s="9">
        <v>1</v>
      </c>
      <c r="H447" s="9">
        <v>7</v>
      </c>
      <c r="I447" s="9">
        <v>416</v>
      </c>
      <c r="J447" s="11">
        <v>104</v>
      </c>
      <c r="K447" s="11">
        <f t="shared" si="61"/>
        <v>4106995.2857142859</v>
      </c>
      <c r="L447" s="11">
        <f t="shared" si="56"/>
        <v>69108.09375</v>
      </c>
      <c r="M447" s="10">
        <f t="shared" si="57"/>
        <v>276432.375</v>
      </c>
      <c r="N447" s="10">
        <f t="shared" si="62"/>
        <v>14.857142857142858</v>
      </c>
      <c r="O447" s="10">
        <f t="shared" si="58"/>
        <v>25</v>
      </c>
      <c r="P447" s="10">
        <f t="shared" si="63"/>
        <v>7</v>
      </c>
      <c r="Q447" s="10">
        <f t="shared" si="63"/>
        <v>59.428571428571431</v>
      </c>
      <c r="R447" s="10">
        <f t="shared" si="59"/>
        <v>416</v>
      </c>
      <c r="S447" s="10">
        <f t="shared" si="60"/>
        <v>28748967</v>
      </c>
    </row>
    <row r="448" spans="1:19" ht="24.95" customHeight="1" x14ac:dyDescent="0.2">
      <c r="A448" s="1">
        <v>440</v>
      </c>
      <c r="B448" s="4">
        <v>450</v>
      </c>
      <c r="C448" s="5" t="s">
        <v>932</v>
      </c>
      <c r="D448" s="17" t="s">
        <v>933</v>
      </c>
      <c r="E448" s="7" t="s">
        <v>203</v>
      </c>
      <c r="F448" s="8">
        <v>28664842</v>
      </c>
      <c r="G448" s="9">
        <v>1</v>
      </c>
      <c r="H448" s="9">
        <v>7</v>
      </c>
      <c r="I448" s="9">
        <v>530</v>
      </c>
      <c r="J448" s="11">
        <v>105</v>
      </c>
      <c r="K448" s="11">
        <f t="shared" si="61"/>
        <v>4094977.4285714286</v>
      </c>
      <c r="L448" s="11">
        <f t="shared" si="56"/>
        <v>54084.607547169813</v>
      </c>
      <c r="M448" s="10">
        <f t="shared" si="57"/>
        <v>272998.49523809523</v>
      </c>
      <c r="N448" s="10">
        <f t="shared" si="62"/>
        <v>15</v>
      </c>
      <c r="O448" s="10">
        <f t="shared" si="58"/>
        <v>19.811320754716981</v>
      </c>
      <c r="P448" s="10">
        <f t="shared" si="63"/>
        <v>7</v>
      </c>
      <c r="Q448" s="10">
        <f t="shared" si="63"/>
        <v>75.714285714285708</v>
      </c>
      <c r="R448" s="10">
        <f t="shared" si="59"/>
        <v>530</v>
      </c>
      <c r="S448" s="10">
        <f t="shared" si="60"/>
        <v>28664842</v>
      </c>
    </row>
    <row r="449" spans="1:19" s="30" customFormat="1" ht="24.95" customHeight="1" x14ac:dyDescent="0.2">
      <c r="A449" s="1">
        <v>441</v>
      </c>
      <c r="B449" s="22" t="s">
        <v>23</v>
      </c>
      <c r="C449" s="22" t="s">
        <v>934</v>
      </c>
      <c r="D449" s="23" t="s">
        <v>935</v>
      </c>
      <c r="E449" s="24" t="s">
        <v>44</v>
      </c>
      <c r="F449" s="25">
        <v>28500000</v>
      </c>
      <c r="G449" s="26">
        <v>6</v>
      </c>
      <c r="H449" s="26">
        <v>41</v>
      </c>
      <c r="I449" s="26">
        <v>3530</v>
      </c>
      <c r="J449" s="27">
        <v>211</v>
      </c>
      <c r="K449" s="27">
        <f t="shared" si="61"/>
        <v>695121.95121951215</v>
      </c>
      <c r="L449" s="27">
        <f t="shared" si="56"/>
        <v>8073.6543909348438</v>
      </c>
      <c r="M449" s="27">
        <f t="shared" si="57"/>
        <v>135071.09004739337</v>
      </c>
      <c r="N449" s="27">
        <f t="shared" si="62"/>
        <v>5.1463414634146343</v>
      </c>
      <c r="O449" s="27">
        <f t="shared" si="58"/>
        <v>5.977337110481586</v>
      </c>
      <c r="P449" s="27">
        <f t="shared" si="63"/>
        <v>6.833333333333333</v>
      </c>
      <c r="Q449" s="27">
        <f t="shared" si="63"/>
        <v>86.097560975609753</v>
      </c>
      <c r="R449" s="27">
        <f t="shared" si="59"/>
        <v>588.33333333333337</v>
      </c>
      <c r="S449" s="27">
        <f t="shared" si="60"/>
        <v>4750000</v>
      </c>
    </row>
    <row r="450" spans="1:19" ht="24.95" customHeight="1" x14ac:dyDescent="0.2">
      <c r="A450" s="1">
        <v>442</v>
      </c>
      <c r="B450" s="4">
        <v>461</v>
      </c>
      <c r="C450" s="5" t="s">
        <v>936</v>
      </c>
      <c r="D450" s="17" t="s">
        <v>937</v>
      </c>
      <c r="E450" s="7" t="s">
        <v>44</v>
      </c>
      <c r="F450" s="8">
        <v>28347346</v>
      </c>
      <c r="G450" s="9">
        <v>1</v>
      </c>
      <c r="H450" s="9">
        <v>6</v>
      </c>
      <c r="I450" s="9">
        <v>500</v>
      </c>
      <c r="J450" s="11">
        <v>65</v>
      </c>
      <c r="K450" s="11">
        <f t="shared" si="61"/>
        <v>4724557.666666667</v>
      </c>
      <c r="L450" s="11">
        <f t="shared" ref="L450:L513" si="64">F450/I450</f>
        <v>56694.692000000003</v>
      </c>
      <c r="M450" s="10">
        <f t="shared" ref="M450:M513" si="65">F450/J450</f>
        <v>436113.0153846154</v>
      </c>
      <c r="N450" s="10">
        <f t="shared" si="62"/>
        <v>10.833333333333334</v>
      </c>
      <c r="O450" s="10">
        <f t="shared" ref="O450:O513" si="66">(J450/I450)*100</f>
        <v>13</v>
      </c>
      <c r="P450" s="10">
        <f t="shared" si="63"/>
        <v>6</v>
      </c>
      <c r="Q450" s="10">
        <f t="shared" si="63"/>
        <v>83.333333333333329</v>
      </c>
      <c r="R450" s="10">
        <f t="shared" ref="R450:R513" si="67">I450/G450</f>
        <v>500</v>
      </c>
      <c r="S450" s="10">
        <f t="shared" ref="S450:S513" si="68">F450/G450</f>
        <v>28347346</v>
      </c>
    </row>
    <row r="451" spans="1:19" ht="24.95" customHeight="1" x14ac:dyDescent="0.2">
      <c r="A451" s="1">
        <v>443</v>
      </c>
      <c r="B451" s="4" t="s">
        <v>23</v>
      </c>
      <c r="C451" s="5" t="s">
        <v>938</v>
      </c>
      <c r="D451" s="17" t="s">
        <v>939</v>
      </c>
      <c r="E451" s="7" t="s">
        <v>206</v>
      </c>
      <c r="F451" s="8">
        <v>28000000</v>
      </c>
      <c r="G451" s="9">
        <v>2</v>
      </c>
      <c r="H451" s="9">
        <v>20</v>
      </c>
      <c r="I451" s="9">
        <v>1000</v>
      </c>
      <c r="J451" s="11">
        <v>130</v>
      </c>
      <c r="K451" s="11">
        <f t="shared" si="61"/>
        <v>1400000</v>
      </c>
      <c r="L451" s="11">
        <f t="shared" si="64"/>
        <v>28000</v>
      </c>
      <c r="M451" s="10">
        <f t="shared" si="65"/>
        <v>215384.61538461538</v>
      </c>
      <c r="N451" s="10">
        <f t="shared" si="62"/>
        <v>6.5</v>
      </c>
      <c r="O451" s="10">
        <f t="shared" si="66"/>
        <v>13</v>
      </c>
      <c r="P451" s="10">
        <f t="shared" si="63"/>
        <v>10</v>
      </c>
      <c r="Q451" s="10">
        <f t="shared" si="63"/>
        <v>50</v>
      </c>
      <c r="R451" s="10">
        <f t="shared" si="67"/>
        <v>500</v>
      </c>
      <c r="S451" s="10">
        <f t="shared" si="68"/>
        <v>14000000</v>
      </c>
    </row>
    <row r="452" spans="1:19" ht="24.95" customHeight="1" x14ac:dyDescent="0.2">
      <c r="A452" s="1">
        <v>444</v>
      </c>
      <c r="B452" s="4">
        <v>423</v>
      </c>
      <c r="C452" s="5" t="s">
        <v>940</v>
      </c>
      <c r="D452" s="17" t="s">
        <v>941</v>
      </c>
      <c r="E452" s="7" t="s">
        <v>61</v>
      </c>
      <c r="F452" s="8">
        <v>28000000</v>
      </c>
      <c r="G452" s="9">
        <v>2</v>
      </c>
      <c r="H452" s="9">
        <v>17</v>
      </c>
      <c r="I452" s="9">
        <v>1650</v>
      </c>
      <c r="J452" s="11">
        <v>85</v>
      </c>
      <c r="K452" s="11">
        <f t="shared" si="61"/>
        <v>1647058.8235294118</v>
      </c>
      <c r="L452" s="11">
        <f t="shared" si="64"/>
        <v>16969.696969696968</v>
      </c>
      <c r="M452" s="10">
        <f t="shared" si="65"/>
        <v>329411.76470588235</v>
      </c>
      <c r="N452" s="10">
        <f t="shared" si="62"/>
        <v>5</v>
      </c>
      <c r="O452" s="10">
        <f t="shared" si="66"/>
        <v>5.1515151515151514</v>
      </c>
      <c r="P452" s="10">
        <f t="shared" si="63"/>
        <v>8.5</v>
      </c>
      <c r="Q452" s="10">
        <f t="shared" si="63"/>
        <v>97.058823529411768</v>
      </c>
      <c r="R452" s="10">
        <f t="shared" si="67"/>
        <v>825</v>
      </c>
      <c r="S452" s="10">
        <f t="shared" si="68"/>
        <v>14000000</v>
      </c>
    </row>
    <row r="453" spans="1:19" ht="24.95" customHeight="1" x14ac:dyDescent="0.2">
      <c r="A453" s="1">
        <v>445</v>
      </c>
      <c r="B453" s="4">
        <v>433</v>
      </c>
      <c r="C453" s="5" t="s">
        <v>942</v>
      </c>
      <c r="D453" s="17" t="s">
        <v>943</v>
      </c>
      <c r="E453" s="7" t="s">
        <v>44</v>
      </c>
      <c r="F453" s="8">
        <v>27941937</v>
      </c>
      <c r="G453" s="9">
        <v>3</v>
      </c>
      <c r="H453" s="9">
        <v>9</v>
      </c>
      <c r="I453" s="9">
        <v>1500</v>
      </c>
      <c r="J453" s="11">
        <v>50</v>
      </c>
      <c r="K453" s="11">
        <f t="shared" ref="K453:K516" si="69">F453/H453</f>
        <v>3104659.6666666665</v>
      </c>
      <c r="L453" s="11">
        <f t="shared" si="64"/>
        <v>18627.957999999999</v>
      </c>
      <c r="M453" s="10">
        <f t="shared" si="65"/>
        <v>558838.74</v>
      </c>
      <c r="N453" s="10">
        <f t="shared" ref="N453:N516" si="70">J453/H453</f>
        <v>5.5555555555555554</v>
      </c>
      <c r="O453" s="10">
        <f t="shared" si="66"/>
        <v>3.3333333333333335</v>
      </c>
      <c r="P453" s="10">
        <f t="shared" ref="P453:Q516" si="71">H453/G453</f>
        <v>3</v>
      </c>
      <c r="Q453" s="10">
        <f t="shared" si="71"/>
        <v>166.66666666666666</v>
      </c>
      <c r="R453" s="10">
        <f t="shared" si="67"/>
        <v>500</v>
      </c>
      <c r="S453" s="10">
        <f t="shared" si="68"/>
        <v>9313979</v>
      </c>
    </row>
    <row r="454" spans="1:19" ht="24.95" customHeight="1" x14ac:dyDescent="0.2">
      <c r="A454" s="1">
        <v>446</v>
      </c>
      <c r="B454" s="4">
        <v>484</v>
      </c>
      <c r="C454" s="5" t="s">
        <v>944</v>
      </c>
      <c r="D454" s="17" t="s">
        <v>945</v>
      </c>
      <c r="E454" s="7" t="s">
        <v>39</v>
      </c>
      <c r="F454" s="8">
        <v>27767384</v>
      </c>
      <c r="G454" s="9">
        <v>3</v>
      </c>
      <c r="H454" s="9">
        <v>20</v>
      </c>
      <c r="I454" s="9">
        <v>1530</v>
      </c>
      <c r="J454" s="11">
        <v>90</v>
      </c>
      <c r="K454" s="11">
        <f t="shared" si="69"/>
        <v>1388369.2</v>
      </c>
      <c r="L454" s="11">
        <f t="shared" si="64"/>
        <v>18148.616993464053</v>
      </c>
      <c r="M454" s="10">
        <f t="shared" si="65"/>
        <v>308526.48888888891</v>
      </c>
      <c r="N454" s="10">
        <f t="shared" si="70"/>
        <v>4.5</v>
      </c>
      <c r="O454" s="10">
        <f t="shared" si="66"/>
        <v>5.8823529411764701</v>
      </c>
      <c r="P454" s="10">
        <f t="shared" si="71"/>
        <v>6.666666666666667</v>
      </c>
      <c r="Q454" s="10">
        <f t="shared" si="71"/>
        <v>76.5</v>
      </c>
      <c r="R454" s="10">
        <f t="shared" si="67"/>
        <v>510</v>
      </c>
      <c r="S454" s="10">
        <f t="shared" si="68"/>
        <v>9255794.666666666</v>
      </c>
    </row>
    <row r="455" spans="1:19" ht="24.95" customHeight="1" x14ac:dyDescent="0.2">
      <c r="A455" s="1">
        <v>447</v>
      </c>
      <c r="B455" s="4">
        <v>476</v>
      </c>
      <c r="C455" s="5" t="s">
        <v>946</v>
      </c>
      <c r="D455" s="17" t="s">
        <v>947</v>
      </c>
      <c r="E455" s="7" t="s">
        <v>44</v>
      </c>
      <c r="F455" s="8">
        <v>27000747</v>
      </c>
      <c r="G455" s="9">
        <v>2</v>
      </c>
      <c r="H455" s="9">
        <v>14</v>
      </c>
      <c r="I455" s="9">
        <v>1400</v>
      </c>
      <c r="J455" s="11">
        <v>96</v>
      </c>
      <c r="K455" s="11">
        <f t="shared" si="69"/>
        <v>1928624.7857142857</v>
      </c>
      <c r="L455" s="11">
        <f t="shared" si="64"/>
        <v>19286.247857142858</v>
      </c>
      <c r="M455" s="10">
        <f t="shared" si="65"/>
        <v>281257.78125</v>
      </c>
      <c r="N455" s="10">
        <f t="shared" si="70"/>
        <v>6.8571428571428568</v>
      </c>
      <c r="O455" s="10">
        <f t="shared" si="66"/>
        <v>6.8571428571428577</v>
      </c>
      <c r="P455" s="10">
        <f t="shared" si="71"/>
        <v>7</v>
      </c>
      <c r="Q455" s="10">
        <f t="shared" si="71"/>
        <v>100</v>
      </c>
      <c r="R455" s="10">
        <f t="shared" si="67"/>
        <v>700</v>
      </c>
      <c r="S455" s="10">
        <f t="shared" si="68"/>
        <v>13500373.5</v>
      </c>
    </row>
    <row r="456" spans="1:19" ht="24.95" customHeight="1" x14ac:dyDescent="0.2">
      <c r="A456" s="1">
        <v>448</v>
      </c>
      <c r="B456" s="4">
        <v>439</v>
      </c>
      <c r="C456" s="5" t="s">
        <v>948</v>
      </c>
      <c r="D456" s="17" t="s">
        <v>949</v>
      </c>
      <c r="E456" s="7" t="s">
        <v>36</v>
      </c>
      <c r="F456" s="8">
        <v>27000000</v>
      </c>
      <c r="G456" s="9">
        <v>1</v>
      </c>
      <c r="H456" s="9">
        <v>9</v>
      </c>
      <c r="I456" s="9">
        <v>1000</v>
      </c>
      <c r="J456" s="11">
        <v>89</v>
      </c>
      <c r="K456" s="11">
        <f t="shared" si="69"/>
        <v>3000000</v>
      </c>
      <c r="L456" s="11">
        <f t="shared" si="64"/>
        <v>27000</v>
      </c>
      <c r="M456" s="10">
        <f t="shared" si="65"/>
        <v>303370.78651685396</v>
      </c>
      <c r="N456" s="10">
        <f t="shared" si="70"/>
        <v>9.8888888888888893</v>
      </c>
      <c r="O456" s="10">
        <f t="shared" si="66"/>
        <v>8.9</v>
      </c>
      <c r="P456" s="10">
        <f t="shared" si="71"/>
        <v>9</v>
      </c>
      <c r="Q456" s="10">
        <f t="shared" si="71"/>
        <v>111.11111111111111</v>
      </c>
      <c r="R456" s="10">
        <f t="shared" si="67"/>
        <v>1000</v>
      </c>
      <c r="S456" s="10">
        <f t="shared" si="68"/>
        <v>27000000</v>
      </c>
    </row>
    <row r="457" spans="1:19" s="30" customFormat="1" ht="24.95" customHeight="1" x14ac:dyDescent="0.2">
      <c r="A457" s="1">
        <v>449</v>
      </c>
      <c r="B457" s="22">
        <v>441</v>
      </c>
      <c r="C457" s="22" t="s">
        <v>950</v>
      </c>
      <c r="D457" s="23" t="s">
        <v>951</v>
      </c>
      <c r="E457" s="24" t="s">
        <v>203</v>
      </c>
      <c r="F457" s="25">
        <v>26897554</v>
      </c>
      <c r="G457" s="26">
        <v>3</v>
      </c>
      <c r="H457" s="26">
        <v>11</v>
      </c>
      <c r="I457" s="26">
        <v>1190</v>
      </c>
      <c r="J457" s="27">
        <v>56</v>
      </c>
      <c r="K457" s="27">
        <f t="shared" si="69"/>
        <v>2445232.1818181816</v>
      </c>
      <c r="L457" s="27">
        <f t="shared" si="64"/>
        <v>22602.98655462185</v>
      </c>
      <c r="M457" s="27">
        <f t="shared" si="65"/>
        <v>480313.46428571426</v>
      </c>
      <c r="N457" s="27">
        <f t="shared" si="70"/>
        <v>5.0909090909090908</v>
      </c>
      <c r="O457" s="27">
        <f t="shared" si="66"/>
        <v>4.7058823529411766</v>
      </c>
      <c r="P457" s="27">
        <f t="shared" si="71"/>
        <v>3.6666666666666665</v>
      </c>
      <c r="Q457" s="27">
        <f t="shared" si="71"/>
        <v>108.18181818181819</v>
      </c>
      <c r="R457" s="27">
        <f t="shared" si="67"/>
        <v>396.66666666666669</v>
      </c>
      <c r="S457" s="27">
        <f t="shared" si="68"/>
        <v>8965851.333333334</v>
      </c>
    </row>
    <row r="458" spans="1:19" ht="24.95" customHeight="1" x14ac:dyDescent="0.2">
      <c r="A458" s="1">
        <v>450</v>
      </c>
      <c r="B458" s="4">
        <v>453</v>
      </c>
      <c r="C458" s="5" t="s">
        <v>952</v>
      </c>
      <c r="D458" s="17" t="s">
        <v>953</v>
      </c>
      <c r="E458" s="7" t="s">
        <v>44</v>
      </c>
      <c r="F458" s="8">
        <v>26400323</v>
      </c>
      <c r="G458" s="9">
        <v>2</v>
      </c>
      <c r="H458" s="9">
        <v>12</v>
      </c>
      <c r="I458" s="9">
        <v>1400</v>
      </c>
      <c r="J458" s="11">
        <v>80</v>
      </c>
      <c r="K458" s="11">
        <f t="shared" si="69"/>
        <v>2200026.9166666665</v>
      </c>
      <c r="L458" s="11">
        <f t="shared" si="64"/>
        <v>18857.373571428572</v>
      </c>
      <c r="M458" s="10">
        <f t="shared" si="65"/>
        <v>330004.03749999998</v>
      </c>
      <c r="N458" s="10">
        <f t="shared" si="70"/>
        <v>6.666666666666667</v>
      </c>
      <c r="O458" s="10">
        <f t="shared" si="66"/>
        <v>5.7142857142857144</v>
      </c>
      <c r="P458" s="10">
        <f t="shared" si="71"/>
        <v>6</v>
      </c>
      <c r="Q458" s="10">
        <f t="shared" si="71"/>
        <v>116.66666666666667</v>
      </c>
      <c r="R458" s="10">
        <f t="shared" si="67"/>
        <v>700</v>
      </c>
      <c r="S458" s="10">
        <f t="shared" si="68"/>
        <v>13200161.5</v>
      </c>
    </row>
    <row r="459" spans="1:19" ht="24.95" customHeight="1" x14ac:dyDescent="0.2">
      <c r="A459" s="1">
        <v>451</v>
      </c>
      <c r="B459" s="4">
        <v>462</v>
      </c>
      <c r="C459" s="5" t="s">
        <v>954</v>
      </c>
      <c r="D459" s="17" t="s">
        <v>955</v>
      </c>
      <c r="E459" s="7" t="s">
        <v>44</v>
      </c>
      <c r="F459" s="8">
        <v>26209422</v>
      </c>
      <c r="G459" s="9">
        <v>1</v>
      </c>
      <c r="H459" s="9">
        <v>6</v>
      </c>
      <c r="I459" s="9">
        <v>1750</v>
      </c>
      <c r="J459" s="11">
        <v>35</v>
      </c>
      <c r="K459" s="11">
        <f t="shared" si="69"/>
        <v>4368237</v>
      </c>
      <c r="L459" s="11">
        <f t="shared" si="64"/>
        <v>14976.812571428571</v>
      </c>
      <c r="M459" s="10">
        <f t="shared" si="65"/>
        <v>748840.62857142859</v>
      </c>
      <c r="N459" s="10">
        <f t="shared" si="70"/>
        <v>5.833333333333333</v>
      </c>
      <c r="O459" s="10">
        <f t="shared" si="66"/>
        <v>2</v>
      </c>
      <c r="P459" s="10">
        <f t="shared" si="71"/>
        <v>6</v>
      </c>
      <c r="Q459" s="10">
        <f t="shared" si="71"/>
        <v>291.66666666666669</v>
      </c>
      <c r="R459" s="10">
        <f t="shared" si="67"/>
        <v>1750</v>
      </c>
      <c r="S459" s="10">
        <f t="shared" si="68"/>
        <v>26209422</v>
      </c>
    </row>
    <row r="460" spans="1:19" ht="24.95" customHeight="1" x14ac:dyDescent="0.2">
      <c r="A460" s="1">
        <v>452</v>
      </c>
      <c r="B460" s="4">
        <v>457</v>
      </c>
      <c r="C460" s="5" t="s">
        <v>956</v>
      </c>
      <c r="D460" s="17" t="s">
        <v>957</v>
      </c>
      <c r="E460" s="7" t="s">
        <v>130</v>
      </c>
      <c r="F460" s="8">
        <v>26142727</v>
      </c>
      <c r="G460" s="9">
        <v>1</v>
      </c>
      <c r="H460" s="9">
        <v>8</v>
      </c>
      <c r="I460" s="9">
        <v>1280</v>
      </c>
      <c r="J460" s="11">
        <v>53</v>
      </c>
      <c r="K460" s="11">
        <f t="shared" si="69"/>
        <v>3267840.875</v>
      </c>
      <c r="L460" s="11">
        <f t="shared" si="64"/>
        <v>20424.005468750001</v>
      </c>
      <c r="M460" s="10">
        <f t="shared" si="65"/>
        <v>493259</v>
      </c>
      <c r="N460" s="10">
        <f t="shared" si="70"/>
        <v>6.625</v>
      </c>
      <c r="O460" s="10">
        <f t="shared" si="66"/>
        <v>4.140625</v>
      </c>
      <c r="P460" s="10">
        <f t="shared" si="71"/>
        <v>8</v>
      </c>
      <c r="Q460" s="10">
        <f t="shared" si="71"/>
        <v>160</v>
      </c>
      <c r="R460" s="10">
        <f t="shared" si="67"/>
        <v>1280</v>
      </c>
      <c r="S460" s="10">
        <f t="shared" si="68"/>
        <v>26142727</v>
      </c>
    </row>
    <row r="461" spans="1:19" ht="24.95" customHeight="1" x14ac:dyDescent="0.2">
      <c r="A461" s="1">
        <v>453</v>
      </c>
      <c r="B461" s="4">
        <v>430</v>
      </c>
      <c r="C461" s="5" t="s">
        <v>958</v>
      </c>
      <c r="D461" s="17" t="s">
        <v>959</v>
      </c>
      <c r="E461" s="7" t="s">
        <v>73</v>
      </c>
      <c r="F461" s="8">
        <v>26000000</v>
      </c>
      <c r="G461" s="9">
        <v>1</v>
      </c>
      <c r="H461" s="9">
        <v>10</v>
      </c>
      <c r="I461" s="9">
        <v>740</v>
      </c>
      <c r="J461" s="11">
        <v>92</v>
      </c>
      <c r="K461" s="11">
        <f t="shared" si="69"/>
        <v>2600000</v>
      </c>
      <c r="L461" s="11">
        <f t="shared" si="64"/>
        <v>35135.135135135133</v>
      </c>
      <c r="M461" s="10">
        <f t="shared" si="65"/>
        <v>282608.69565217389</v>
      </c>
      <c r="N461" s="10">
        <f t="shared" si="70"/>
        <v>9.1999999999999993</v>
      </c>
      <c r="O461" s="10">
        <f t="shared" si="66"/>
        <v>12.432432432432433</v>
      </c>
      <c r="P461" s="10">
        <f t="shared" si="71"/>
        <v>10</v>
      </c>
      <c r="Q461" s="10">
        <f t="shared" si="71"/>
        <v>74</v>
      </c>
      <c r="R461" s="10">
        <f t="shared" si="67"/>
        <v>740</v>
      </c>
      <c r="S461" s="10">
        <f t="shared" si="68"/>
        <v>26000000</v>
      </c>
    </row>
    <row r="462" spans="1:19" ht="24.95" customHeight="1" x14ac:dyDescent="0.2">
      <c r="A462" s="1">
        <v>454</v>
      </c>
      <c r="B462" s="4">
        <v>438</v>
      </c>
      <c r="C462" s="5" t="s">
        <v>960</v>
      </c>
      <c r="D462" s="17" t="s">
        <v>961</v>
      </c>
      <c r="E462" s="7" t="s">
        <v>176</v>
      </c>
      <c r="F462" s="8">
        <v>25740299</v>
      </c>
      <c r="G462" s="9">
        <v>1</v>
      </c>
      <c r="H462" s="9">
        <v>9</v>
      </c>
      <c r="I462" s="9">
        <v>952</v>
      </c>
      <c r="J462" s="11">
        <v>60</v>
      </c>
      <c r="K462" s="11">
        <f t="shared" si="69"/>
        <v>2860033.222222222</v>
      </c>
      <c r="L462" s="11">
        <f t="shared" si="64"/>
        <v>27038.129201680673</v>
      </c>
      <c r="M462" s="10">
        <f t="shared" si="65"/>
        <v>429004.98333333334</v>
      </c>
      <c r="N462" s="10">
        <f t="shared" si="70"/>
        <v>6.666666666666667</v>
      </c>
      <c r="O462" s="10">
        <f t="shared" si="66"/>
        <v>6.3025210084033612</v>
      </c>
      <c r="P462" s="10">
        <f t="shared" si="71"/>
        <v>9</v>
      </c>
      <c r="Q462" s="10">
        <f t="shared" si="71"/>
        <v>105.77777777777777</v>
      </c>
      <c r="R462" s="10">
        <f t="shared" si="67"/>
        <v>952</v>
      </c>
      <c r="S462" s="10">
        <f t="shared" si="68"/>
        <v>25740299</v>
      </c>
    </row>
    <row r="463" spans="1:19" ht="24.95" customHeight="1" x14ac:dyDescent="0.2">
      <c r="A463" s="1">
        <v>455</v>
      </c>
      <c r="B463" s="4">
        <v>446</v>
      </c>
      <c r="C463" s="5" t="s">
        <v>962</v>
      </c>
      <c r="D463" s="17" t="s">
        <v>963</v>
      </c>
      <c r="E463" s="7" t="s">
        <v>39</v>
      </c>
      <c r="F463" s="8">
        <v>25674284</v>
      </c>
      <c r="G463" s="9">
        <v>1</v>
      </c>
      <c r="H463" s="9">
        <v>8</v>
      </c>
      <c r="I463" s="9">
        <v>780</v>
      </c>
      <c r="J463" s="11">
        <v>70</v>
      </c>
      <c r="K463" s="11">
        <f t="shared" si="69"/>
        <v>3209285.5</v>
      </c>
      <c r="L463" s="11">
        <f t="shared" si="64"/>
        <v>32915.748717948714</v>
      </c>
      <c r="M463" s="10">
        <f t="shared" si="65"/>
        <v>366775.48571428569</v>
      </c>
      <c r="N463" s="10">
        <f t="shared" si="70"/>
        <v>8.75</v>
      </c>
      <c r="O463" s="10">
        <f t="shared" si="66"/>
        <v>8.9743589743589745</v>
      </c>
      <c r="P463" s="10">
        <f t="shared" si="71"/>
        <v>8</v>
      </c>
      <c r="Q463" s="10">
        <f t="shared" si="71"/>
        <v>97.5</v>
      </c>
      <c r="R463" s="10">
        <f t="shared" si="67"/>
        <v>780</v>
      </c>
      <c r="S463" s="10">
        <f t="shared" si="68"/>
        <v>25674284</v>
      </c>
    </row>
    <row r="464" spans="1:19" ht="24.95" customHeight="1" x14ac:dyDescent="0.2">
      <c r="A464" s="1">
        <v>456</v>
      </c>
      <c r="B464" s="4">
        <v>448</v>
      </c>
      <c r="C464" s="5" t="s">
        <v>964</v>
      </c>
      <c r="D464" s="17" t="s">
        <v>965</v>
      </c>
      <c r="E464" s="7" t="s">
        <v>39</v>
      </c>
      <c r="F464" s="8">
        <v>25668923</v>
      </c>
      <c r="G464" s="9">
        <v>2</v>
      </c>
      <c r="H464" s="9">
        <v>11</v>
      </c>
      <c r="I464" s="9">
        <v>2100</v>
      </c>
      <c r="J464" s="11">
        <v>85</v>
      </c>
      <c r="K464" s="11">
        <f t="shared" si="69"/>
        <v>2333538.4545454546</v>
      </c>
      <c r="L464" s="11">
        <f t="shared" si="64"/>
        <v>12223.296666666667</v>
      </c>
      <c r="M464" s="10">
        <f t="shared" si="65"/>
        <v>301987.32941176469</v>
      </c>
      <c r="N464" s="10">
        <f t="shared" si="70"/>
        <v>7.7272727272727275</v>
      </c>
      <c r="O464" s="10">
        <f t="shared" si="66"/>
        <v>4.0476190476190474</v>
      </c>
      <c r="P464" s="10">
        <f t="shared" si="71"/>
        <v>5.5</v>
      </c>
      <c r="Q464" s="10">
        <f t="shared" si="71"/>
        <v>190.90909090909091</v>
      </c>
      <c r="R464" s="10">
        <f t="shared" si="67"/>
        <v>1050</v>
      </c>
      <c r="S464" s="10">
        <f t="shared" si="68"/>
        <v>12834461.5</v>
      </c>
    </row>
    <row r="465" spans="1:19" ht="24.95" customHeight="1" x14ac:dyDescent="0.2">
      <c r="A465" s="1">
        <v>457</v>
      </c>
      <c r="B465" s="4">
        <v>479</v>
      </c>
      <c r="C465" s="5" t="s">
        <v>966</v>
      </c>
      <c r="D465" s="17" t="s">
        <v>967</v>
      </c>
      <c r="E465" s="7" t="s">
        <v>697</v>
      </c>
      <c r="F465" s="8">
        <v>25667327</v>
      </c>
      <c r="G465" s="9">
        <v>2</v>
      </c>
      <c r="H465" s="9">
        <v>13</v>
      </c>
      <c r="I465" s="9">
        <v>1350</v>
      </c>
      <c r="J465" s="11">
        <v>107</v>
      </c>
      <c r="K465" s="11">
        <f t="shared" si="69"/>
        <v>1974409.7692307692</v>
      </c>
      <c r="L465" s="11">
        <f t="shared" si="64"/>
        <v>19012.834814814814</v>
      </c>
      <c r="M465" s="10">
        <f t="shared" si="65"/>
        <v>239881.56074766355</v>
      </c>
      <c r="N465" s="10">
        <f t="shared" si="70"/>
        <v>8.2307692307692299</v>
      </c>
      <c r="O465" s="10">
        <f t="shared" si="66"/>
        <v>7.9259259259259265</v>
      </c>
      <c r="P465" s="10">
        <f t="shared" si="71"/>
        <v>6.5</v>
      </c>
      <c r="Q465" s="10">
        <f t="shared" si="71"/>
        <v>103.84615384615384</v>
      </c>
      <c r="R465" s="10">
        <f t="shared" si="67"/>
        <v>675</v>
      </c>
      <c r="S465" s="10">
        <f t="shared" si="68"/>
        <v>12833663.5</v>
      </c>
    </row>
    <row r="466" spans="1:19" ht="24.95" customHeight="1" x14ac:dyDescent="0.2">
      <c r="A466" s="1">
        <v>458</v>
      </c>
      <c r="B466" s="4" t="s">
        <v>23</v>
      </c>
      <c r="C466" s="5" t="s">
        <v>968</v>
      </c>
      <c r="D466" s="17" t="s">
        <v>969</v>
      </c>
      <c r="E466" s="7" t="s">
        <v>21</v>
      </c>
      <c r="F466" s="8">
        <v>25644109</v>
      </c>
      <c r="G466" s="9">
        <v>2</v>
      </c>
      <c r="H466" s="9">
        <v>10</v>
      </c>
      <c r="I466" s="9">
        <v>700</v>
      </c>
      <c r="J466" s="11">
        <v>100</v>
      </c>
      <c r="K466" s="11">
        <f t="shared" si="69"/>
        <v>2564410.9</v>
      </c>
      <c r="L466" s="11">
        <f t="shared" si="64"/>
        <v>36634.44142857143</v>
      </c>
      <c r="M466" s="10">
        <f t="shared" si="65"/>
        <v>256441.09</v>
      </c>
      <c r="N466" s="10">
        <f t="shared" si="70"/>
        <v>10</v>
      </c>
      <c r="O466" s="10">
        <f t="shared" si="66"/>
        <v>14.285714285714285</v>
      </c>
      <c r="P466" s="10">
        <f t="shared" si="71"/>
        <v>5</v>
      </c>
      <c r="Q466" s="10">
        <f t="shared" si="71"/>
        <v>70</v>
      </c>
      <c r="R466" s="10">
        <f t="shared" si="67"/>
        <v>350</v>
      </c>
      <c r="S466" s="10">
        <f t="shared" si="68"/>
        <v>12822054.5</v>
      </c>
    </row>
    <row r="467" spans="1:19" ht="24.95" customHeight="1" x14ac:dyDescent="0.2">
      <c r="A467" s="1">
        <v>459</v>
      </c>
      <c r="B467" s="4">
        <v>500</v>
      </c>
      <c r="C467" s="5" t="s">
        <v>970</v>
      </c>
      <c r="D467" s="17" t="s">
        <v>971</v>
      </c>
      <c r="E467" s="7" t="s">
        <v>44</v>
      </c>
      <c r="F467" s="8">
        <v>25615894</v>
      </c>
      <c r="G467" s="9">
        <v>1</v>
      </c>
      <c r="H467" s="9">
        <v>7</v>
      </c>
      <c r="I467" s="9">
        <v>500</v>
      </c>
      <c r="J467" s="11">
        <v>50</v>
      </c>
      <c r="K467" s="11">
        <f t="shared" si="69"/>
        <v>3659413.4285714286</v>
      </c>
      <c r="L467" s="11">
        <f t="shared" si="64"/>
        <v>51231.788</v>
      </c>
      <c r="M467" s="10">
        <f t="shared" si="65"/>
        <v>512317.88</v>
      </c>
      <c r="N467" s="10">
        <f t="shared" si="70"/>
        <v>7.1428571428571432</v>
      </c>
      <c r="O467" s="10">
        <f t="shared" si="66"/>
        <v>10</v>
      </c>
      <c r="P467" s="10">
        <f t="shared" si="71"/>
        <v>7</v>
      </c>
      <c r="Q467" s="10">
        <f t="shared" si="71"/>
        <v>71.428571428571431</v>
      </c>
      <c r="R467" s="10">
        <f t="shared" si="67"/>
        <v>500</v>
      </c>
      <c r="S467" s="10">
        <f t="shared" si="68"/>
        <v>25615894</v>
      </c>
    </row>
    <row r="468" spans="1:19" ht="24.95" customHeight="1" x14ac:dyDescent="0.2">
      <c r="A468" s="1">
        <v>460</v>
      </c>
      <c r="B468" s="4">
        <v>475</v>
      </c>
      <c r="C468" s="5" t="s">
        <v>972</v>
      </c>
      <c r="D468" s="17" t="s">
        <v>973</v>
      </c>
      <c r="E468" s="7" t="s">
        <v>203</v>
      </c>
      <c r="F468" s="8">
        <v>25557103</v>
      </c>
      <c r="G468" s="9">
        <v>1</v>
      </c>
      <c r="H468" s="9">
        <v>10</v>
      </c>
      <c r="I468" s="9">
        <v>1150</v>
      </c>
      <c r="J468" s="11">
        <v>47</v>
      </c>
      <c r="K468" s="11">
        <f t="shared" si="69"/>
        <v>2555710.2999999998</v>
      </c>
      <c r="L468" s="11">
        <f t="shared" si="64"/>
        <v>22223.567826086957</v>
      </c>
      <c r="M468" s="10">
        <f t="shared" si="65"/>
        <v>543768.14893617027</v>
      </c>
      <c r="N468" s="10">
        <f t="shared" si="70"/>
        <v>4.7</v>
      </c>
      <c r="O468" s="10">
        <f t="shared" si="66"/>
        <v>4.0869565217391299</v>
      </c>
      <c r="P468" s="10">
        <f t="shared" si="71"/>
        <v>10</v>
      </c>
      <c r="Q468" s="10">
        <f t="shared" si="71"/>
        <v>115</v>
      </c>
      <c r="R468" s="10">
        <f t="shared" si="67"/>
        <v>1150</v>
      </c>
      <c r="S468" s="10">
        <f t="shared" si="68"/>
        <v>25557103</v>
      </c>
    </row>
    <row r="469" spans="1:19" ht="24.95" customHeight="1" x14ac:dyDescent="0.2">
      <c r="A469" s="1">
        <v>461</v>
      </c>
      <c r="B469" s="4">
        <v>485</v>
      </c>
      <c r="C469" s="5" t="s">
        <v>974</v>
      </c>
      <c r="D469" s="17" t="s">
        <v>975</v>
      </c>
      <c r="E469" s="7" t="s">
        <v>44</v>
      </c>
      <c r="F469" s="8">
        <v>25330123</v>
      </c>
      <c r="G469" s="9">
        <v>2</v>
      </c>
      <c r="H469" s="9">
        <v>10</v>
      </c>
      <c r="I469" s="9">
        <v>1200</v>
      </c>
      <c r="J469" s="11">
        <v>85</v>
      </c>
      <c r="K469" s="11">
        <f t="shared" si="69"/>
        <v>2533012.2999999998</v>
      </c>
      <c r="L469" s="11">
        <f t="shared" si="64"/>
        <v>21108.435833333333</v>
      </c>
      <c r="M469" s="10">
        <f t="shared" si="65"/>
        <v>298001.44705882354</v>
      </c>
      <c r="N469" s="10">
        <f t="shared" si="70"/>
        <v>8.5</v>
      </c>
      <c r="O469" s="10">
        <f t="shared" si="66"/>
        <v>7.083333333333333</v>
      </c>
      <c r="P469" s="10">
        <f t="shared" si="71"/>
        <v>5</v>
      </c>
      <c r="Q469" s="10">
        <f t="shared" si="71"/>
        <v>120</v>
      </c>
      <c r="R469" s="10">
        <f t="shared" si="67"/>
        <v>600</v>
      </c>
      <c r="S469" s="10">
        <f t="shared" si="68"/>
        <v>12665061.5</v>
      </c>
    </row>
    <row r="470" spans="1:19" ht="24.95" customHeight="1" x14ac:dyDescent="0.2">
      <c r="A470" s="1">
        <v>462</v>
      </c>
      <c r="B470" s="4">
        <v>447</v>
      </c>
      <c r="C470" s="5" t="s">
        <v>976</v>
      </c>
      <c r="D470" s="17" t="s">
        <v>977</v>
      </c>
      <c r="E470" s="7" t="s">
        <v>44</v>
      </c>
      <c r="F470" s="8">
        <v>25000000</v>
      </c>
      <c r="G470" s="9">
        <v>1</v>
      </c>
      <c r="H470" s="9">
        <v>8</v>
      </c>
      <c r="I470" s="9">
        <v>1000</v>
      </c>
      <c r="J470" s="11">
        <v>75</v>
      </c>
      <c r="K470" s="11">
        <f t="shared" si="69"/>
        <v>3125000</v>
      </c>
      <c r="L470" s="11">
        <f t="shared" si="64"/>
        <v>25000</v>
      </c>
      <c r="M470" s="10">
        <f t="shared" si="65"/>
        <v>333333.33333333331</v>
      </c>
      <c r="N470" s="10">
        <f t="shared" si="70"/>
        <v>9.375</v>
      </c>
      <c r="O470" s="10">
        <f t="shared" si="66"/>
        <v>7.5</v>
      </c>
      <c r="P470" s="10">
        <f t="shared" si="71"/>
        <v>8</v>
      </c>
      <c r="Q470" s="10">
        <f t="shared" si="71"/>
        <v>125</v>
      </c>
      <c r="R470" s="10">
        <f t="shared" si="67"/>
        <v>1000</v>
      </c>
      <c r="S470" s="10">
        <f t="shared" si="68"/>
        <v>25000000</v>
      </c>
    </row>
    <row r="471" spans="1:19" ht="24.95" customHeight="1" x14ac:dyDescent="0.2">
      <c r="A471" s="1">
        <v>463</v>
      </c>
      <c r="B471" s="4">
        <v>442</v>
      </c>
      <c r="C471" s="5" t="s">
        <v>978</v>
      </c>
      <c r="D471" s="17" t="s">
        <v>979</v>
      </c>
      <c r="E471" s="7" t="s">
        <v>145</v>
      </c>
      <c r="F471" s="8">
        <v>25000000</v>
      </c>
      <c r="G471" s="9">
        <v>4</v>
      </c>
      <c r="H471" s="9">
        <v>10</v>
      </c>
      <c r="I471" s="9">
        <v>4300</v>
      </c>
      <c r="J471" s="11">
        <v>220</v>
      </c>
      <c r="K471" s="11">
        <f t="shared" si="69"/>
        <v>2500000</v>
      </c>
      <c r="L471" s="11">
        <f t="shared" si="64"/>
        <v>5813.9534883720926</v>
      </c>
      <c r="M471" s="10">
        <f t="shared" si="65"/>
        <v>113636.36363636363</v>
      </c>
      <c r="N471" s="10">
        <f t="shared" si="70"/>
        <v>22</v>
      </c>
      <c r="O471" s="10">
        <f t="shared" si="66"/>
        <v>5.1162790697674421</v>
      </c>
      <c r="P471" s="10">
        <f t="shared" si="71"/>
        <v>2.5</v>
      </c>
      <c r="Q471" s="10">
        <f t="shared" si="71"/>
        <v>430</v>
      </c>
      <c r="R471" s="10">
        <f t="shared" si="67"/>
        <v>1075</v>
      </c>
      <c r="S471" s="10">
        <f t="shared" si="68"/>
        <v>6250000</v>
      </c>
    </row>
    <row r="472" spans="1:19" ht="24.95" customHeight="1" x14ac:dyDescent="0.2">
      <c r="A472" s="1">
        <v>464</v>
      </c>
      <c r="B472" s="4">
        <v>440</v>
      </c>
      <c r="C472" s="5" t="s">
        <v>980</v>
      </c>
      <c r="D472" s="17" t="s">
        <v>981</v>
      </c>
      <c r="E472" s="7" t="s">
        <v>21</v>
      </c>
      <c r="F472" s="8">
        <v>24887000</v>
      </c>
      <c r="G472" s="9">
        <v>2</v>
      </c>
      <c r="H472" s="9">
        <v>13</v>
      </c>
      <c r="I472" s="9">
        <v>900</v>
      </c>
      <c r="J472" s="11">
        <v>80</v>
      </c>
      <c r="K472" s="11">
        <f t="shared" si="69"/>
        <v>1914384.6153846155</v>
      </c>
      <c r="L472" s="11">
        <f t="shared" si="64"/>
        <v>27652.222222222223</v>
      </c>
      <c r="M472" s="10">
        <f t="shared" si="65"/>
        <v>311087.5</v>
      </c>
      <c r="N472" s="10">
        <f t="shared" si="70"/>
        <v>6.1538461538461542</v>
      </c>
      <c r="O472" s="10">
        <f t="shared" si="66"/>
        <v>8.8888888888888893</v>
      </c>
      <c r="P472" s="10">
        <f t="shared" si="71"/>
        <v>6.5</v>
      </c>
      <c r="Q472" s="10">
        <f t="shared" si="71"/>
        <v>69.230769230769226</v>
      </c>
      <c r="R472" s="10">
        <f t="shared" si="67"/>
        <v>450</v>
      </c>
      <c r="S472" s="10">
        <f t="shared" si="68"/>
        <v>12443500</v>
      </c>
    </row>
    <row r="473" spans="1:19" ht="24.95" customHeight="1" x14ac:dyDescent="0.2">
      <c r="A473" s="1">
        <v>465</v>
      </c>
      <c r="B473" s="4">
        <v>459</v>
      </c>
      <c r="C473" s="5" t="s">
        <v>982</v>
      </c>
      <c r="D473" s="17" t="s">
        <v>983</v>
      </c>
      <c r="E473" s="7" t="s">
        <v>61</v>
      </c>
      <c r="F473" s="8">
        <v>24810235</v>
      </c>
      <c r="G473" s="9">
        <v>1</v>
      </c>
      <c r="H473" s="9">
        <v>7</v>
      </c>
      <c r="I473" s="9">
        <v>450</v>
      </c>
      <c r="J473" s="11">
        <v>59</v>
      </c>
      <c r="K473" s="11">
        <f t="shared" si="69"/>
        <v>3544319.2857142859</v>
      </c>
      <c r="L473" s="11">
        <f t="shared" si="64"/>
        <v>55133.855555555558</v>
      </c>
      <c r="M473" s="10">
        <f t="shared" si="65"/>
        <v>420512.45762711862</v>
      </c>
      <c r="N473" s="10">
        <f t="shared" si="70"/>
        <v>8.4285714285714288</v>
      </c>
      <c r="O473" s="10">
        <f t="shared" si="66"/>
        <v>13.111111111111112</v>
      </c>
      <c r="P473" s="10">
        <f t="shared" si="71"/>
        <v>7</v>
      </c>
      <c r="Q473" s="10">
        <f t="shared" si="71"/>
        <v>64.285714285714292</v>
      </c>
      <c r="R473" s="10">
        <f t="shared" si="67"/>
        <v>450</v>
      </c>
      <c r="S473" s="10">
        <f t="shared" si="68"/>
        <v>24810235</v>
      </c>
    </row>
    <row r="474" spans="1:19" ht="24.95" customHeight="1" x14ac:dyDescent="0.2">
      <c r="A474" s="1">
        <v>466</v>
      </c>
      <c r="B474" s="4">
        <v>474</v>
      </c>
      <c r="C474" s="5" t="s">
        <v>984</v>
      </c>
      <c r="D474" s="17" t="s">
        <v>985</v>
      </c>
      <c r="E474" s="7" t="s">
        <v>44</v>
      </c>
      <c r="F474" s="8">
        <v>24750000</v>
      </c>
      <c r="G474" s="9">
        <v>2</v>
      </c>
      <c r="H474" s="9">
        <v>8</v>
      </c>
      <c r="I474" s="9">
        <v>1350</v>
      </c>
      <c r="J474" s="11">
        <v>85</v>
      </c>
      <c r="K474" s="11">
        <f t="shared" si="69"/>
        <v>3093750</v>
      </c>
      <c r="L474" s="11">
        <f t="shared" si="64"/>
        <v>18333.333333333332</v>
      </c>
      <c r="M474" s="10">
        <f t="shared" si="65"/>
        <v>291176.4705882353</v>
      </c>
      <c r="N474" s="10">
        <f t="shared" si="70"/>
        <v>10.625</v>
      </c>
      <c r="O474" s="10">
        <f t="shared" si="66"/>
        <v>6.2962962962962958</v>
      </c>
      <c r="P474" s="10">
        <f t="shared" si="71"/>
        <v>4</v>
      </c>
      <c r="Q474" s="10">
        <f t="shared" si="71"/>
        <v>168.75</v>
      </c>
      <c r="R474" s="10">
        <f t="shared" si="67"/>
        <v>675</v>
      </c>
      <c r="S474" s="10">
        <f t="shared" si="68"/>
        <v>12375000</v>
      </c>
    </row>
    <row r="475" spans="1:19" ht="24.95" customHeight="1" x14ac:dyDescent="0.2">
      <c r="A475" s="1">
        <v>467</v>
      </c>
      <c r="B475" s="4">
        <v>469</v>
      </c>
      <c r="C475" s="5" t="s">
        <v>986</v>
      </c>
      <c r="D475" s="17" t="s">
        <v>987</v>
      </c>
      <c r="E475" s="7" t="s">
        <v>158</v>
      </c>
      <c r="F475" s="8">
        <v>24515188</v>
      </c>
      <c r="G475" s="9">
        <v>1</v>
      </c>
      <c r="H475" s="9">
        <v>8</v>
      </c>
      <c r="I475" s="9">
        <v>1100</v>
      </c>
      <c r="J475" s="11">
        <v>60</v>
      </c>
      <c r="K475" s="11">
        <f t="shared" si="69"/>
        <v>3064398.5</v>
      </c>
      <c r="L475" s="11">
        <f t="shared" si="64"/>
        <v>22286.534545454546</v>
      </c>
      <c r="M475" s="10">
        <f t="shared" si="65"/>
        <v>408586.46666666667</v>
      </c>
      <c r="N475" s="10">
        <f t="shared" si="70"/>
        <v>7.5</v>
      </c>
      <c r="O475" s="10">
        <f t="shared" si="66"/>
        <v>5.4545454545454541</v>
      </c>
      <c r="P475" s="10">
        <f t="shared" si="71"/>
        <v>8</v>
      </c>
      <c r="Q475" s="10">
        <f t="shared" si="71"/>
        <v>137.5</v>
      </c>
      <c r="R475" s="10">
        <f t="shared" si="67"/>
        <v>1100</v>
      </c>
      <c r="S475" s="10">
        <f t="shared" si="68"/>
        <v>24515188</v>
      </c>
    </row>
    <row r="476" spans="1:19" ht="24.95" customHeight="1" x14ac:dyDescent="0.2">
      <c r="A476" s="1">
        <v>468</v>
      </c>
      <c r="B476" s="4">
        <v>456</v>
      </c>
      <c r="C476" s="5" t="s">
        <v>988</v>
      </c>
      <c r="D476" s="17" t="s">
        <v>989</v>
      </c>
      <c r="E476" s="7" t="s">
        <v>312</v>
      </c>
      <c r="F476" s="8">
        <v>24400000</v>
      </c>
      <c r="G476" s="9">
        <v>1</v>
      </c>
      <c r="H476" s="9">
        <v>7</v>
      </c>
      <c r="I476" s="9">
        <v>800</v>
      </c>
      <c r="J476" s="11">
        <v>65</v>
      </c>
      <c r="K476" s="11">
        <f t="shared" si="69"/>
        <v>3485714.2857142859</v>
      </c>
      <c r="L476" s="11">
        <f t="shared" si="64"/>
        <v>30500</v>
      </c>
      <c r="M476" s="10">
        <f t="shared" si="65"/>
        <v>375384.61538461538</v>
      </c>
      <c r="N476" s="10">
        <f t="shared" si="70"/>
        <v>9.2857142857142865</v>
      </c>
      <c r="O476" s="10">
        <f t="shared" si="66"/>
        <v>8.125</v>
      </c>
      <c r="P476" s="10">
        <f t="shared" si="71"/>
        <v>7</v>
      </c>
      <c r="Q476" s="10">
        <f t="shared" si="71"/>
        <v>114.28571428571429</v>
      </c>
      <c r="R476" s="10">
        <f t="shared" si="67"/>
        <v>800</v>
      </c>
      <c r="S476" s="10">
        <f t="shared" si="68"/>
        <v>24400000</v>
      </c>
    </row>
    <row r="477" spans="1:19" ht="24.95" customHeight="1" x14ac:dyDescent="0.2">
      <c r="A477" s="1">
        <v>469</v>
      </c>
      <c r="B477" s="4">
        <v>470</v>
      </c>
      <c r="C477" s="5" t="s">
        <v>990</v>
      </c>
      <c r="D477" s="17" t="s">
        <v>991</v>
      </c>
      <c r="E477" s="7" t="s">
        <v>21</v>
      </c>
      <c r="F477" s="8">
        <v>24206316</v>
      </c>
      <c r="G477" s="9">
        <v>3</v>
      </c>
      <c r="H477" s="9">
        <v>14</v>
      </c>
      <c r="I477" s="9">
        <v>1380</v>
      </c>
      <c r="J477" s="11">
        <v>56</v>
      </c>
      <c r="K477" s="11">
        <f t="shared" si="69"/>
        <v>1729022.5714285714</v>
      </c>
      <c r="L477" s="11">
        <f t="shared" si="64"/>
        <v>17540.808695652173</v>
      </c>
      <c r="M477" s="10">
        <f t="shared" si="65"/>
        <v>432255.64285714284</v>
      </c>
      <c r="N477" s="10">
        <f t="shared" si="70"/>
        <v>4</v>
      </c>
      <c r="O477" s="10">
        <f t="shared" si="66"/>
        <v>4.057971014492753</v>
      </c>
      <c r="P477" s="10">
        <f t="shared" si="71"/>
        <v>4.666666666666667</v>
      </c>
      <c r="Q477" s="10">
        <f t="shared" si="71"/>
        <v>98.571428571428569</v>
      </c>
      <c r="R477" s="10">
        <f t="shared" si="67"/>
        <v>460</v>
      </c>
      <c r="S477" s="10">
        <f t="shared" si="68"/>
        <v>8068772</v>
      </c>
    </row>
    <row r="478" spans="1:19" ht="24.95" customHeight="1" x14ac:dyDescent="0.2">
      <c r="A478" s="1">
        <v>470</v>
      </c>
      <c r="B478" s="4" t="s">
        <v>23</v>
      </c>
      <c r="C478" s="5" t="s">
        <v>992</v>
      </c>
      <c r="D478" s="17" t="s">
        <v>993</v>
      </c>
      <c r="E478" s="7" t="s">
        <v>203</v>
      </c>
      <c r="F478" s="8">
        <v>24073449</v>
      </c>
      <c r="G478" s="9">
        <v>1</v>
      </c>
      <c r="H478" s="9">
        <v>8</v>
      </c>
      <c r="I478" s="9">
        <v>567</v>
      </c>
      <c r="J478" s="11">
        <v>52</v>
      </c>
      <c r="K478" s="11">
        <f t="shared" si="69"/>
        <v>3009181.125</v>
      </c>
      <c r="L478" s="11">
        <f t="shared" si="64"/>
        <v>42457.582010582009</v>
      </c>
      <c r="M478" s="10">
        <f t="shared" si="65"/>
        <v>462950.94230769231</v>
      </c>
      <c r="N478" s="10">
        <f t="shared" si="70"/>
        <v>6.5</v>
      </c>
      <c r="O478" s="10">
        <f t="shared" si="66"/>
        <v>9.171075837742503</v>
      </c>
      <c r="P478" s="10">
        <f t="shared" si="71"/>
        <v>8</v>
      </c>
      <c r="Q478" s="10">
        <f t="shared" si="71"/>
        <v>70.875</v>
      </c>
      <c r="R478" s="10">
        <f t="shared" si="67"/>
        <v>567</v>
      </c>
      <c r="S478" s="10">
        <f t="shared" si="68"/>
        <v>24073449</v>
      </c>
    </row>
    <row r="479" spans="1:19" ht="24.95" customHeight="1" x14ac:dyDescent="0.2">
      <c r="A479" s="1">
        <v>471</v>
      </c>
      <c r="B479" s="4">
        <v>463</v>
      </c>
      <c r="C479" s="4" t="s">
        <v>994</v>
      </c>
      <c r="D479" s="17" t="s">
        <v>995</v>
      </c>
      <c r="E479" s="18" t="s">
        <v>21</v>
      </c>
      <c r="F479" s="19">
        <v>24000000</v>
      </c>
      <c r="G479" s="20">
        <v>1</v>
      </c>
      <c r="H479" s="20">
        <v>8</v>
      </c>
      <c r="I479" s="20">
        <v>1100</v>
      </c>
      <c r="J479" s="11">
        <v>50</v>
      </c>
      <c r="K479" s="11">
        <f t="shared" si="69"/>
        <v>3000000</v>
      </c>
      <c r="L479" s="11">
        <f t="shared" si="64"/>
        <v>21818.18181818182</v>
      </c>
      <c r="M479" s="11">
        <f t="shared" si="65"/>
        <v>480000</v>
      </c>
      <c r="N479" s="11">
        <f t="shared" si="70"/>
        <v>6.25</v>
      </c>
      <c r="O479" s="11">
        <f t="shared" si="66"/>
        <v>4.5454545454545459</v>
      </c>
      <c r="P479" s="11">
        <f t="shared" si="71"/>
        <v>8</v>
      </c>
      <c r="Q479" s="11">
        <f t="shared" si="71"/>
        <v>137.5</v>
      </c>
      <c r="R479" s="11">
        <f t="shared" si="67"/>
        <v>1100</v>
      </c>
      <c r="S479" s="11">
        <f t="shared" si="68"/>
        <v>24000000</v>
      </c>
    </row>
    <row r="480" spans="1:19" ht="24.95" customHeight="1" x14ac:dyDescent="0.2">
      <c r="A480" s="1">
        <v>472</v>
      </c>
      <c r="B480" s="4">
        <v>481</v>
      </c>
      <c r="C480" s="5" t="s">
        <v>996</v>
      </c>
      <c r="D480" s="17" t="s">
        <v>997</v>
      </c>
      <c r="E480" s="7" t="s">
        <v>21</v>
      </c>
      <c r="F480" s="8">
        <v>23813452</v>
      </c>
      <c r="G480" s="9">
        <v>1</v>
      </c>
      <c r="H480" s="9">
        <v>8</v>
      </c>
      <c r="I480" s="9">
        <v>1020</v>
      </c>
      <c r="J480" s="11">
        <v>62</v>
      </c>
      <c r="K480" s="11">
        <f t="shared" si="69"/>
        <v>2976681.5</v>
      </c>
      <c r="L480" s="11">
        <f t="shared" si="64"/>
        <v>23346.52156862745</v>
      </c>
      <c r="M480" s="10">
        <f t="shared" si="65"/>
        <v>384087.93548387097</v>
      </c>
      <c r="N480" s="10">
        <f t="shared" si="70"/>
        <v>7.75</v>
      </c>
      <c r="O480" s="10">
        <f t="shared" si="66"/>
        <v>6.0784313725490193</v>
      </c>
      <c r="P480" s="10">
        <f t="shared" si="71"/>
        <v>8</v>
      </c>
      <c r="Q480" s="10">
        <f t="shared" si="71"/>
        <v>127.5</v>
      </c>
      <c r="R480" s="10">
        <f t="shared" si="67"/>
        <v>1020</v>
      </c>
      <c r="S480" s="10">
        <f t="shared" si="68"/>
        <v>23813452</v>
      </c>
    </row>
    <row r="481" spans="1:19" ht="24.95" customHeight="1" x14ac:dyDescent="0.2">
      <c r="A481" s="1">
        <v>473</v>
      </c>
      <c r="B481" s="4">
        <v>468</v>
      </c>
      <c r="C481" s="5" t="s">
        <v>998</v>
      </c>
      <c r="D481" s="17" t="s">
        <v>999</v>
      </c>
      <c r="E481" s="7" t="s">
        <v>21</v>
      </c>
      <c r="F481" s="8">
        <v>23706658</v>
      </c>
      <c r="G481" s="9">
        <v>1</v>
      </c>
      <c r="H481" s="9">
        <v>8</v>
      </c>
      <c r="I481" s="9">
        <v>380</v>
      </c>
      <c r="J481" s="11">
        <v>62</v>
      </c>
      <c r="K481" s="11">
        <f t="shared" si="69"/>
        <v>2963332.25</v>
      </c>
      <c r="L481" s="11">
        <f t="shared" si="64"/>
        <v>62385.942105263159</v>
      </c>
      <c r="M481" s="10">
        <f t="shared" si="65"/>
        <v>382365.45161290321</v>
      </c>
      <c r="N481" s="10">
        <f t="shared" si="70"/>
        <v>7.75</v>
      </c>
      <c r="O481" s="10">
        <f t="shared" si="66"/>
        <v>16.315789473684212</v>
      </c>
      <c r="P481" s="10">
        <f t="shared" si="71"/>
        <v>8</v>
      </c>
      <c r="Q481" s="10">
        <f t="shared" si="71"/>
        <v>47.5</v>
      </c>
      <c r="R481" s="10">
        <f t="shared" si="67"/>
        <v>380</v>
      </c>
      <c r="S481" s="10">
        <f t="shared" si="68"/>
        <v>23706658</v>
      </c>
    </row>
    <row r="482" spans="1:19" ht="24.95" customHeight="1" x14ac:dyDescent="0.2">
      <c r="A482" s="1">
        <v>474</v>
      </c>
      <c r="B482" s="4">
        <v>515</v>
      </c>
      <c r="C482" s="5" t="s">
        <v>1000</v>
      </c>
      <c r="D482" s="17" t="s">
        <v>1001</v>
      </c>
      <c r="E482" s="7" t="s">
        <v>21</v>
      </c>
      <c r="F482" s="8">
        <v>23509988</v>
      </c>
      <c r="G482" s="9">
        <v>1</v>
      </c>
      <c r="H482" s="9">
        <v>6</v>
      </c>
      <c r="I482" s="9">
        <v>700</v>
      </c>
      <c r="J482" s="11">
        <v>57</v>
      </c>
      <c r="K482" s="11">
        <f t="shared" si="69"/>
        <v>3918331.3333333335</v>
      </c>
      <c r="L482" s="11">
        <f t="shared" si="64"/>
        <v>33585.697142857141</v>
      </c>
      <c r="M482" s="10">
        <f t="shared" si="65"/>
        <v>412455.9298245614</v>
      </c>
      <c r="N482" s="10">
        <f t="shared" si="70"/>
        <v>9.5</v>
      </c>
      <c r="O482" s="10">
        <f t="shared" si="66"/>
        <v>8.1428571428571441</v>
      </c>
      <c r="P482" s="10">
        <f t="shared" si="71"/>
        <v>6</v>
      </c>
      <c r="Q482" s="10">
        <f t="shared" si="71"/>
        <v>116.66666666666667</v>
      </c>
      <c r="R482" s="10">
        <f t="shared" si="67"/>
        <v>700</v>
      </c>
      <c r="S482" s="10">
        <f t="shared" si="68"/>
        <v>23509988</v>
      </c>
    </row>
    <row r="483" spans="1:19" ht="24.95" customHeight="1" x14ac:dyDescent="0.2">
      <c r="A483" s="1">
        <v>475</v>
      </c>
      <c r="B483" s="4">
        <v>472</v>
      </c>
      <c r="C483" s="5" t="s">
        <v>1002</v>
      </c>
      <c r="D483" s="17" t="s">
        <v>1003</v>
      </c>
      <c r="E483" s="7" t="s">
        <v>21</v>
      </c>
      <c r="F483" s="8">
        <v>23269441</v>
      </c>
      <c r="G483" s="9">
        <v>1</v>
      </c>
      <c r="H483" s="9">
        <v>10</v>
      </c>
      <c r="I483" s="9">
        <v>900</v>
      </c>
      <c r="J483" s="11">
        <v>56</v>
      </c>
      <c r="K483" s="11">
        <f t="shared" si="69"/>
        <v>2326944.1</v>
      </c>
      <c r="L483" s="11">
        <f t="shared" si="64"/>
        <v>25854.934444444443</v>
      </c>
      <c r="M483" s="10">
        <f t="shared" si="65"/>
        <v>415525.73214285716</v>
      </c>
      <c r="N483" s="10">
        <f t="shared" si="70"/>
        <v>5.6</v>
      </c>
      <c r="O483" s="10">
        <f t="shared" si="66"/>
        <v>6.2222222222222223</v>
      </c>
      <c r="P483" s="10">
        <f t="shared" si="71"/>
        <v>10</v>
      </c>
      <c r="Q483" s="10">
        <f t="shared" si="71"/>
        <v>90</v>
      </c>
      <c r="R483" s="10">
        <f t="shared" si="67"/>
        <v>900</v>
      </c>
      <c r="S483" s="10">
        <f t="shared" si="68"/>
        <v>23269441</v>
      </c>
    </row>
    <row r="484" spans="1:19" ht="24.95" customHeight="1" x14ac:dyDescent="0.2">
      <c r="A484" s="1">
        <v>476</v>
      </c>
      <c r="B484" s="4">
        <v>480</v>
      </c>
      <c r="C484" s="5" t="s">
        <v>1004</v>
      </c>
      <c r="D484" s="17" t="s">
        <v>1005</v>
      </c>
      <c r="E484" s="7" t="s">
        <v>21</v>
      </c>
      <c r="F484" s="8">
        <v>23092752</v>
      </c>
      <c r="G484" s="9">
        <v>1</v>
      </c>
      <c r="H484" s="9">
        <v>7</v>
      </c>
      <c r="I484" s="9">
        <v>750</v>
      </c>
      <c r="J484" s="11">
        <v>68</v>
      </c>
      <c r="K484" s="11">
        <f t="shared" si="69"/>
        <v>3298964.5714285714</v>
      </c>
      <c r="L484" s="11">
        <f t="shared" si="64"/>
        <v>30790.335999999999</v>
      </c>
      <c r="M484" s="10">
        <f t="shared" si="65"/>
        <v>339599.29411764705</v>
      </c>
      <c r="N484" s="10">
        <f t="shared" si="70"/>
        <v>9.7142857142857135</v>
      </c>
      <c r="O484" s="10">
        <f t="shared" si="66"/>
        <v>9.0666666666666664</v>
      </c>
      <c r="P484" s="10">
        <f t="shared" si="71"/>
        <v>7</v>
      </c>
      <c r="Q484" s="10">
        <f t="shared" si="71"/>
        <v>107.14285714285714</v>
      </c>
      <c r="R484" s="10">
        <f t="shared" si="67"/>
        <v>750</v>
      </c>
      <c r="S484" s="10">
        <f t="shared" si="68"/>
        <v>23092752</v>
      </c>
    </row>
    <row r="485" spans="1:19" ht="24.95" customHeight="1" x14ac:dyDescent="0.2">
      <c r="A485" s="1">
        <v>477</v>
      </c>
      <c r="B485" s="4">
        <v>498</v>
      </c>
      <c r="C485" s="5" t="s">
        <v>1006</v>
      </c>
      <c r="D485" s="17" t="s">
        <v>1007</v>
      </c>
      <c r="E485" s="7" t="s">
        <v>44</v>
      </c>
      <c r="F485" s="8">
        <v>23084835</v>
      </c>
      <c r="G485" s="9">
        <v>1</v>
      </c>
      <c r="H485" s="9">
        <v>9</v>
      </c>
      <c r="I485" s="9">
        <v>600</v>
      </c>
      <c r="J485" s="11">
        <v>58</v>
      </c>
      <c r="K485" s="11">
        <f t="shared" si="69"/>
        <v>2564981.6666666665</v>
      </c>
      <c r="L485" s="11">
        <f t="shared" si="64"/>
        <v>38474.724999999999</v>
      </c>
      <c r="M485" s="10">
        <f t="shared" si="65"/>
        <v>398014.39655172412</v>
      </c>
      <c r="N485" s="10">
        <f t="shared" si="70"/>
        <v>6.4444444444444446</v>
      </c>
      <c r="O485" s="10">
        <f t="shared" si="66"/>
        <v>9.6666666666666661</v>
      </c>
      <c r="P485" s="10">
        <f t="shared" si="71"/>
        <v>9</v>
      </c>
      <c r="Q485" s="10">
        <f t="shared" si="71"/>
        <v>66.666666666666671</v>
      </c>
      <c r="R485" s="10">
        <f t="shared" si="67"/>
        <v>600</v>
      </c>
      <c r="S485" s="10">
        <f t="shared" si="68"/>
        <v>23084835</v>
      </c>
    </row>
    <row r="486" spans="1:19" ht="24.95" customHeight="1" x14ac:dyDescent="0.2">
      <c r="A486" s="1">
        <v>478</v>
      </c>
      <c r="B486" s="4">
        <v>465</v>
      </c>
      <c r="C486" s="5" t="s">
        <v>1008</v>
      </c>
      <c r="D486" s="17" t="s">
        <v>1009</v>
      </c>
      <c r="E486" s="7" t="s">
        <v>44</v>
      </c>
      <c r="F486" s="19">
        <v>23000000</v>
      </c>
      <c r="G486" s="9">
        <v>1</v>
      </c>
      <c r="H486" s="9">
        <v>8</v>
      </c>
      <c r="I486" s="9">
        <v>970</v>
      </c>
      <c r="J486" s="11">
        <v>65</v>
      </c>
      <c r="K486" s="11">
        <f t="shared" si="69"/>
        <v>2875000</v>
      </c>
      <c r="L486" s="11">
        <f t="shared" si="64"/>
        <v>23711.340206185567</v>
      </c>
      <c r="M486" s="10">
        <f t="shared" si="65"/>
        <v>353846.15384615387</v>
      </c>
      <c r="N486" s="10">
        <f t="shared" si="70"/>
        <v>8.125</v>
      </c>
      <c r="O486" s="10">
        <f t="shared" si="66"/>
        <v>6.7010309278350517</v>
      </c>
      <c r="P486" s="10">
        <f t="shared" si="71"/>
        <v>8</v>
      </c>
      <c r="Q486" s="10">
        <f t="shared" si="71"/>
        <v>121.25</v>
      </c>
      <c r="R486" s="10">
        <f t="shared" si="67"/>
        <v>970</v>
      </c>
      <c r="S486" s="10">
        <f t="shared" si="68"/>
        <v>23000000</v>
      </c>
    </row>
    <row r="487" spans="1:19" ht="24.95" customHeight="1" x14ac:dyDescent="0.2">
      <c r="A487" s="1">
        <v>479</v>
      </c>
      <c r="B487" s="4">
        <v>473</v>
      </c>
      <c r="C487" s="5" t="s">
        <v>1010</v>
      </c>
      <c r="D487" s="17" t="s">
        <v>1011</v>
      </c>
      <c r="E487" s="7" t="s">
        <v>44</v>
      </c>
      <c r="F487" s="8">
        <v>23000000</v>
      </c>
      <c r="G487" s="9">
        <v>2</v>
      </c>
      <c r="H487" s="9">
        <v>14</v>
      </c>
      <c r="I487" s="9">
        <v>1100</v>
      </c>
      <c r="J487" s="11">
        <v>53</v>
      </c>
      <c r="K487" s="11">
        <f t="shared" si="69"/>
        <v>1642857.142857143</v>
      </c>
      <c r="L487" s="11">
        <f t="shared" si="64"/>
        <v>20909.090909090908</v>
      </c>
      <c r="M487" s="10">
        <f t="shared" si="65"/>
        <v>433962.26415094337</v>
      </c>
      <c r="N487" s="10">
        <f t="shared" si="70"/>
        <v>3.7857142857142856</v>
      </c>
      <c r="O487" s="10">
        <f t="shared" si="66"/>
        <v>4.8181818181818183</v>
      </c>
      <c r="P487" s="10">
        <f t="shared" si="71"/>
        <v>7</v>
      </c>
      <c r="Q487" s="10">
        <f t="shared" si="71"/>
        <v>78.571428571428569</v>
      </c>
      <c r="R487" s="10">
        <f t="shared" si="67"/>
        <v>550</v>
      </c>
      <c r="S487" s="10">
        <f t="shared" si="68"/>
        <v>11500000</v>
      </c>
    </row>
    <row r="488" spans="1:19" ht="24.95" customHeight="1" x14ac:dyDescent="0.2">
      <c r="A488" s="1">
        <v>480</v>
      </c>
      <c r="B488" s="4">
        <v>467</v>
      </c>
      <c r="C488" s="5" t="s">
        <v>1012</v>
      </c>
      <c r="D488" s="17" t="s">
        <v>1013</v>
      </c>
      <c r="E488" s="7" t="s">
        <v>44</v>
      </c>
      <c r="F488" s="8">
        <v>22876724</v>
      </c>
      <c r="G488" s="9">
        <v>1</v>
      </c>
      <c r="H488" s="9">
        <v>8</v>
      </c>
      <c r="I488" s="9">
        <v>740</v>
      </c>
      <c r="J488" s="11">
        <v>82</v>
      </c>
      <c r="K488" s="11">
        <f t="shared" si="69"/>
        <v>2859590.5</v>
      </c>
      <c r="L488" s="11">
        <f t="shared" si="64"/>
        <v>30914.491891891892</v>
      </c>
      <c r="M488" s="10">
        <f t="shared" si="65"/>
        <v>278984.43902439025</v>
      </c>
      <c r="N488" s="10">
        <f t="shared" si="70"/>
        <v>10.25</v>
      </c>
      <c r="O488" s="10">
        <f t="shared" si="66"/>
        <v>11.081081081081082</v>
      </c>
      <c r="P488" s="10">
        <f t="shared" si="71"/>
        <v>8</v>
      </c>
      <c r="Q488" s="10">
        <f t="shared" si="71"/>
        <v>92.5</v>
      </c>
      <c r="R488" s="10">
        <f t="shared" si="67"/>
        <v>740</v>
      </c>
      <c r="S488" s="10">
        <f t="shared" si="68"/>
        <v>22876724</v>
      </c>
    </row>
    <row r="489" spans="1:19" ht="24.95" customHeight="1" x14ac:dyDescent="0.2">
      <c r="A489" s="1">
        <v>481</v>
      </c>
      <c r="B489" s="4">
        <v>478</v>
      </c>
      <c r="C489" s="5" t="s">
        <v>1014</v>
      </c>
      <c r="D489" s="17" t="s">
        <v>1015</v>
      </c>
      <c r="E489" s="7" t="s">
        <v>176</v>
      </c>
      <c r="F489" s="8">
        <v>22511780</v>
      </c>
      <c r="G489" s="9">
        <v>1</v>
      </c>
      <c r="H489" s="9">
        <v>10</v>
      </c>
      <c r="I489" s="9">
        <v>900</v>
      </c>
      <c r="J489" s="11">
        <v>55</v>
      </c>
      <c r="K489" s="11">
        <f t="shared" si="69"/>
        <v>2251178</v>
      </c>
      <c r="L489" s="11">
        <f t="shared" si="64"/>
        <v>25013.088888888888</v>
      </c>
      <c r="M489" s="10">
        <f t="shared" si="65"/>
        <v>409305.09090909088</v>
      </c>
      <c r="N489" s="10">
        <f t="shared" si="70"/>
        <v>5.5</v>
      </c>
      <c r="O489" s="10">
        <f t="shared" si="66"/>
        <v>6.1111111111111107</v>
      </c>
      <c r="P489" s="10">
        <f t="shared" si="71"/>
        <v>10</v>
      </c>
      <c r="Q489" s="10">
        <f t="shared" si="71"/>
        <v>90</v>
      </c>
      <c r="R489" s="10">
        <f t="shared" si="67"/>
        <v>900</v>
      </c>
      <c r="S489" s="10">
        <f t="shared" si="68"/>
        <v>22511780</v>
      </c>
    </row>
    <row r="490" spans="1:19" ht="24.95" customHeight="1" x14ac:dyDescent="0.2">
      <c r="A490" s="1">
        <v>482</v>
      </c>
      <c r="B490" s="4">
        <v>490</v>
      </c>
      <c r="C490" s="5" t="s">
        <v>1016</v>
      </c>
      <c r="D490" s="17" t="s">
        <v>1017</v>
      </c>
      <c r="E490" s="7" t="s">
        <v>39</v>
      </c>
      <c r="F490" s="8">
        <v>22468640</v>
      </c>
      <c r="G490" s="9">
        <v>2</v>
      </c>
      <c r="H490" s="9">
        <v>14</v>
      </c>
      <c r="I490" s="9">
        <v>1300</v>
      </c>
      <c r="J490" s="11">
        <v>115</v>
      </c>
      <c r="K490" s="11">
        <f t="shared" si="69"/>
        <v>1604902.857142857</v>
      </c>
      <c r="L490" s="11">
        <f t="shared" si="64"/>
        <v>17283.56923076923</v>
      </c>
      <c r="M490" s="10">
        <f t="shared" si="65"/>
        <v>195379.47826086957</v>
      </c>
      <c r="N490" s="10">
        <f t="shared" si="70"/>
        <v>8.2142857142857135</v>
      </c>
      <c r="O490" s="10">
        <f t="shared" si="66"/>
        <v>8.8461538461538467</v>
      </c>
      <c r="P490" s="10">
        <f t="shared" si="71"/>
        <v>7</v>
      </c>
      <c r="Q490" s="10">
        <f t="shared" si="71"/>
        <v>92.857142857142861</v>
      </c>
      <c r="R490" s="10">
        <f t="shared" si="67"/>
        <v>650</v>
      </c>
      <c r="S490" s="10">
        <f t="shared" si="68"/>
        <v>11234320</v>
      </c>
    </row>
    <row r="491" spans="1:19" ht="24.95" customHeight="1" x14ac:dyDescent="0.2">
      <c r="A491" s="1">
        <v>483</v>
      </c>
      <c r="B491" s="4">
        <v>526</v>
      </c>
      <c r="C491" s="5" t="s">
        <v>1018</v>
      </c>
      <c r="D491" s="17" t="s">
        <v>1019</v>
      </c>
      <c r="E491" s="7" t="s">
        <v>39</v>
      </c>
      <c r="F491" s="8">
        <v>22457000</v>
      </c>
      <c r="G491" s="9">
        <v>3</v>
      </c>
      <c r="H491" s="9">
        <v>16</v>
      </c>
      <c r="I491" s="9">
        <v>1800</v>
      </c>
      <c r="J491" s="11">
        <v>100</v>
      </c>
      <c r="K491" s="11">
        <f t="shared" si="69"/>
        <v>1403562.5</v>
      </c>
      <c r="L491" s="11">
        <f t="shared" si="64"/>
        <v>12476.111111111111</v>
      </c>
      <c r="M491" s="10">
        <f t="shared" si="65"/>
        <v>224570</v>
      </c>
      <c r="N491" s="10">
        <f t="shared" si="70"/>
        <v>6.25</v>
      </c>
      <c r="O491" s="10">
        <f t="shared" si="66"/>
        <v>5.5555555555555554</v>
      </c>
      <c r="P491" s="10">
        <f t="shared" si="71"/>
        <v>5.333333333333333</v>
      </c>
      <c r="Q491" s="10">
        <f t="shared" si="71"/>
        <v>112.5</v>
      </c>
      <c r="R491" s="10">
        <f t="shared" si="67"/>
        <v>600</v>
      </c>
      <c r="S491" s="10">
        <f t="shared" si="68"/>
        <v>7485666.666666667</v>
      </c>
    </row>
    <row r="492" spans="1:19" ht="24.95" customHeight="1" x14ac:dyDescent="0.2">
      <c r="A492" s="1">
        <v>484</v>
      </c>
      <c r="B492" s="4">
        <v>496</v>
      </c>
      <c r="C492" s="5" t="s">
        <v>1020</v>
      </c>
      <c r="D492" s="17" t="s">
        <v>1021</v>
      </c>
      <c r="E492" s="7" t="s">
        <v>44</v>
      </c>
      <c r="F492" s="8">
        <v>21916945</v>
      </c>
      <c r="G492" s="9">
        <v>1</v>
      </c>
      <c r="H492" s="9">
        <v>3</v>
      </c>
      <c r="I492" s="9">
        <v>500</v>
      </c>
      <c r="J492" s="11">
        <v>20</v>
      </c>
      <c r="K492" s="11">
        <f t="shared" si="69"/>
        <v>7305648.333333333</v>
      </c>
      <c r="L492" s="11">
        <f t="shared" si="64"/>
        <v>43833.89</v>
      </c>
      <c r="M492" s="10">
        <f t="shared" si="65"/>
        <v>1095847.25</v>
      </c>
      <c r="N492" s="10">
        <f t="shared" si="70"/>
        <v>6.666666666666667</v>
      </c>
      <c r="O492" s="10">
        <f t="shared" si="66"/>
        <v>4</v>
      </c>
      <c r="P492" s="10">
        <f t="shared" si="71"/>
        <v>3</v>
      </c>
      <c r="Q492" s="10">
        <f t="shared" si="71"/>
        <v>166.66666666666666</v>
      </c>
      <c r="R492" s="10">
        <f t="shared" si="67"/>
        <v>500</v>
      </c>
      <c r="S492" s="10">
        <f t="shared" si="68"/>
        <v>21916945</v>
      </c>
    </row>
    <row r="493" spans="1:19" ht="24.95" customHeight="1" x14ac:dyDescent="0.2">
      <c r="A493" s="1">
        <v>485</v>
      </c>
      <c r="B493" s="4">
        <v>460</v>
      </c>
      <c r="C493" s="5" t="s">
        <v>1022</v>
      </c>
      <c r="D493" s="17" t="s">
        <v>1023</v>
      </c>
      <c r="E493" s="7" t="s">
        <v>21</v>
      </c>
      <c r="F493" s="8">
        <v>21667668</v>
      </c>
      <c r="G493" s="9">
        <v>1</v>
      </c>
      <c r="H493" s="9">
        <v>8</v>
      </c>
      <c r="I493" s="9">
        <v>400</v>
      </c>
      <c r="J493" s="11">
        <v>90</v>
      </c>
      <c r="K493" s="11">
        <f t="shared" si="69"/>
        <v>2708458.5</v>
      </c>
      <c r="L493" s="11">
        <f t="shared" si="64"/>
        <v>54169.17</v>
      </c>
      <c r="M493" s="10">
        <f t="shared" si="65"/>
        <v>240751.86666666667</v>
      </c>
      <c r="N493" s="10">
        <f t="shared" si="70"/>
        <v>11.25</v>
      </c>
      <c r="O493" s="10">
        <f t="shared" si="66"/>
        <v>22.5</v>
      </c>
      <c r="P493" s="10">
        <f t="shared" si="71"/>
        <v>8</v>
      </c>
      <c r="Q493" s="10">
        <f t="shared" si="71"/>
        <v>50</v>
      </c>
      <c r="R493" s="10">
        <f t="shared" si="67"/>
        <v>400</v>
      </c>
      <c r="S493" s="10">
        <f t="shared" si="68"/>
        <v>21667668</v>
      </c>
    </row>
    <row r="494" spans="1:19" ht="24.95" customHeight="1" x14ac:dyDescent="0.2">
      <c r="A494" s="1">
        <v>486</v>
      </c>
      <c r="B494" s="4">
        <v>502</v>
      </c>
      <c r="C494" s="5" t="s">
        <v>1024</v>
      </c>
      <c r="D494" s="17" t="s">
        <v>1025</v>
      </c>
      <c r="E494" s="7" t="s">
        <v>44</v>
      </c>
      <c r="F494" s="8">
        <v>21549502</v>
      </c>
      <c r="G494" s="9">
        <v>1</v>
      </c>
      <c r="H494" s="9">
        <v>8</v>
      </c>
      <c r="I494" s="9">
        <v>650</v>
      </c>
      <c r="J494" s="11">
        <v>51</v>
      </c>
      <c r="K494" s="11">
        <f t="shared" si="69"/>
        <v>2693687.75</v>
      </c>
      <c r="L494" s="11">
        <f t="shared" si="64"/>
        <v>33153.08</v>
      </c>
      <c r="M494" s="10">
        <f t="shared" si="65"/>
        <v>422539.25490196078</v>
      </c>
      <c r="N494" s="10">
        <f t="shared" si="70"/>
        <v>6.375</v>
      </c>
      <c r="O494" s="10">
        <f t="shared" si="66"/>
        <v>7.8461538461538458</v>
      </c>
      <c r="P494" s="10">
        <f t="shared" si="71"/>
        <v>8</v>
      </c>
      <c r="Q494" s="10">
        <f t="shared" si="71"/>
        <v>81.25</v>
      </c>
      <c r="R494" s="10">
        <f t="shared" si="67"/>
        <v>650</v>
      </c>
      <c r="S494" s="10">
        <f t="shared" si="68"/>
        <v>21549502</v>
      </c>
    </row>
    <row r="495" spans="1:19" ht="24.95" customHeight="1" x14ac:dyDescent="0.2">
      <c r="A495" s="1">
        <v>487</v>
      </c>
      <c r="B495" s="4">
        <v>509</v>
      </c>
      <c r="C495" s="5" t="s">
        <v>1026</v>
      </c>
      <c r="D495" s="17" t="s">
        <v>1027</v>
      </c>
      <c r="E495" s="7" t="s">
        <v>44</v>
      </c>
      <c r="F495" s="8">
        <v>21500000</v>
      </c>
      <c r="G495" s="9">
        <v>2</v>
      </c>
      <c r="H495" s="9">
        <v>7</v>
      </c>
      <c r="I495" s="9">
        <v>1050</v>
      </c>
      <c r="J495" s="11">
        <v>44</v>
      </c>
      <c r="K495" s="11">
        <f t="shared" si="69"/>
        <v>3071428.5714285714</v>
      </c>
      <c r="L495" s="11">
        <f t="shared" si="64"/>
        <v>20476.190476190477</v>
      </c>
      <c r="M495" s="10">
        <f t="shared" si="65"/>
        <v>488636.36363636365</v>
      </c>
      <c r="N495" s="10">
        <f t="shared" si="70"/>
        <v>6.2857142857142856</v>
      </c>
      <c r="O495" s="10">
        <f t="shared" si="66"/>
        <v>4.1904761904761907</v>
      </c>
      <c r="P495" s="10">
        <f t="shared" si="71"/>
        <v>3.5</v>
      </c>
      <c r="Q495" s="10">
        <f t="shared" si="71"/>
        <v>150</v>
      </c>
      <c r="R495" s="10">
        <f t="shared" si="67"/>
        <v>525</v>
      </c>
      <c r="S495" s="10">
        <f t="shared" si="68"/>
        <v>10750000</v>
      </c>
    </row>
    <row r="496" spans="1:19" ht="24.95" customHeight="1" x14ac:dyDescent="0.2">
      <c r="A496" s="1">
        <v>488</v>
      </c>
      <c r="B496" s="4">
        <v>492</v>
      </c>
      <c r="C496" s="5" t="s">
        <v>1028</v>
      </c>
      <c r="D496" s="17" t="s">
        <v>1029</v>
      </c>
      <c r="E496" s="7" t="s">
        <v>44</v>
      </c>
      <c r="F496" s="8">
        <v>21465241</v>
      </c>
      <c r="G496" s="9">
        <v>2</v>
      </c>
      <c r="H496" s="9">
        <v>11</v>
      </c>
      <c r="I496" s="9">
        <v>2370</v>
      </c>
      <c r="J496" s="11">
        <v>61</v>
      </c>
      <c r="K496" s="11">
        <f t="shared" si="69"/>
        <v>1951385.5454545454</v>
      </c>
      <c r="L496" s="11">
        <f t="shared" si="64"/>
        <v>9057.0637130801679</v>
      </c>
      <c r="M496" s="10">
        <f t="shared" si="65"/>
        <v>351889.19672131148</v>
      </c>
      <c r="N496" s="10">
        <f t="shared" si="70"/>
        <v>5.5454545454545459</v>
      </c>
      <c r="O496" s="10">
        <f t="shared" si="66"/>
        <v>2.5738396624472575</v>
      </c>
      <c r="P496" s="10">
        <f t="shared" si="71"/>
        <v>5.5</v>
      </c>
      <c r="Q496" s="10">
        <f t="shared" si="71"/>
        <v>215.45454545454547</v>
      </c>
      <c r="R496" s="10">
        <f t="shared" si="67"/>
        <v>1185</v>
      </c>
      <c r="S496" s="10">
        <f t="shared" si="68"/>
        <v>10732620.5</v>
      </c>
    </row>
    <row r="497" spans="1:20" ht="24.95" customHeight="1" x14ac:dyDescent="0.2">
      <c r="A497" s="1">
        <v>489</v>
      </c>
      <c r="B497" s="4">
        <v>539</v>
      </c>
      <c r="C497" s="5" t="s">
        <v>1030</v>
      </c>
      <c r="D497" s="17" t="s">
        <v>1031</v>
      </c>
      <c r="E497" s="7" t="s">
        <v>176</v>
      </c>
      <c r="F497" s="8">
        <v>21157406</v>
      </c>
      <c r="G497" s="9">
        <v>2</v>
      </c>
      <c r="H497" s="9">
        <v>13</v>
      </c>
      <c r="I497" s="9">
        <v>1450</v>
      </c>
      <c r="J497" s="11">
        <v>75</v>
      </c>
      <c r="K497" s="11">
        <f t="shared" si="69"/>
        <v>1627492.7692307692</v>
      </c>
      <c r="L497" s="11">
        <f t="shared" si="64"/>
        <v>14591.31448275862</v>
      </c>
      <c r="M497" s="10">
        <f t="shared" si="65"/>
        <v>282098.74666666664</v>
      </c>
      <c r="N497" s="10">
        <f t="shared" si="70"/>
        <v>5.7692307692307692</v>
      </c>
      <c r="O497" s="10">
        <f t="shared" si="66"/>
        <v>5.1724137931034484</v>
      </c>
      <c r="P497" s="10">
        <f t="shared" si="71"/>
        <v>6.5</v>
      </c>
      <c r="Q497" s="10">
        <f t="shared" si="71"/>
        <v>111.53846153846153</v>
      </c>
      <c r="R497" s="10">
        <f t="shared" si="67"/>
        <v>725</v>
      </c>
      <c r="S497" s="10">
        <f t="shared" si="68"/>
        <v>10578703</v>
      </c>
    </row>
    <row r="498" spans="1:20" ht="24.95" customHeight="1" x14ac:dyDescent="0.2">
      <c r="A498" s="1">
        <v>490</v>
      </c>
      <c r="B498" s="4">
        <v>494</v>
      </c>
      <c r="C498" s="5" t="s">
        <v>1032</v>
      </c>
      <c r="D498" s="17" t="s">
        <v>1033</v>
      </c>
      <c r="E498" s="7" t="s">
        <v>130</v>
      </c>
      <c r="F498" s="8">
        <v>21000000</v>
      </c>
      <c r="G498" s="9">
        <v>3</v>
      </c>
      <c r="H498" s="9">
        <v>15</v>
      </c>
      <c r="I498" s="9">
        <v>900</v>
      </c>
      <c r="J498" s="11">
        <v>70</v>
      </c>
      <c r="K498" s="11">
        <f t="shared" si="69"/>
        <v>1400000</v>
      </c>
      <c r="L498" s="11">
        <f t="shared" si="64"/>
        <v>23333.333333333332</v>
      </c>
      <c r="M498" s="10">
        <f t="shared" si="65"/>
        <v>300000</v>
      </c>
      <c r="N498" s="10">
        <f t="shared" si="70"/>
        <v>4.666666666666667</v>
      </c>
      <c r="O498" s="10">
        <f t="shared" si="66"/>
        <v>7.7777777777777777</v>
      </c>
      <c r="P498" s="10">
        <f t="shared" si="71"/>
        <v>5</v>
      </c>
      <c r="Q498" s="10">
        <f t="shared" si="71"/>
        <v>60</v>
      </c>
      <c r="R498" s="10">
        <f t="shared" si="67"/>
        <v>300</v>
      </c>
      <c r="S498" s="10">
        <f t="shared" si="68"/>
        <v>7000000</v>
      </c>
    </row>
    <row r="499" spans="1:20" ht="24.95" customHeight="1" x14ac:dyDescent="0.2">
      <c r="A499" s="1">
        <v>491</v>
      </c>
      <c r="B499" s="4">
        <v>504</v>
      </c>
      <c r="C499" s="5" t="s">
        <v>1034</v>
      </c>
      <c r="D499" s="6" t="s">
        <v>1035</v>
      </c>
      <c r="E499" s="7" t="s">
        <v>21</v>
      </c>
      <c r="F499" s="8">
        <v>20594783</v>
      </c>
      <c r="G499" s="9">
        <v>1</v>
      </c>
      <c r="H499" s="9">
        <v>5</v>
      </c>
      <c r="I499" s="9">
        <v>600</v>
      </c>
      <c r="J499" s="11">
        <v>31</v>
      </c>
      <c r="K499" s="11">
        <f t="shared" si="69"/>
        <v>4118956.6</v>
      </c>
      <c r="L499" s="11">
        <f t="shared" si="64"/>
        <v>34324.638333333336</v>
      </c>
      <c r="M499" s="10">
        <f t="shared" si="65"/>
        <v>664347.83870967745</v>
      </c>
      <c r="N499" s="10">
        <f t="shared" si="70"/>
        <v>6.2</v>
      </c>
      <c r="O499" s="10">
        <f t="shared" si="66"/>
        <v>5.166666666666667</v>
      </c>
      <c r="P499" s="10">
        <f t="shared" si="71"/>
        <v>5</v>
      </c>
      <c r="Q499" s="10">
        <f t="shared" si="71"/>
        <v>120</v>
      </c>
      <c r="R499" s="10">
        <f t="shared" si="67"/>
        <v>600</v>
      </c>
      <c r="S499" s="10">
        <f t="shared" si="68"/>
        <v>20594783</v>
      </c>
    </row>
    <row r="500" spans="1:20" ht="24.95" customHeight="1" x14ac:dyDescent="0.2">
      <c r="A500" s="1">
        <v>492</v>
      </c>
      <c r="B500" s="4">
        <v>497</v>
      </c>
      <c r="C500" s="5" t="s">
        <v>1036</v>
      </c>
      <c r="D500" s="6" t="s">
        <v>1037</v>
      </c>
      <c r="E500" s="7" t="s">
        <v>44</v>
      </c>
      <c r="F500" s="8">
        <v>20539409</v>
      </c>
      <c r="G500" s="9">
        <v>1</v>
      </c>
      <c r="H500" s="9">
        <v>7</v>
      </c>
      <c r="I500" s="9">
        <v>800</v>
      </c>
      <c r="J500" s="11">
        <v>49</v>
      </c>
      <c r="K500" s="11">
        <f t="shared" si="69"/>
        <v>2934201.2857142859</v>
      </c>
      <c r="L500" s="11">
        <f t="shared" si="64"/>
        <v>25674.26125</v>
      </c>
      <c r="M500" s="10">
        <f t="shared" si="65"/>
        <v>419171.61224489799</v>
      </c>
      <c r="N500" s="10">
        <f t="shared" si="70"/>
        <v>7</v>
      </c>
      <c r="O500" s="10">
        <f t="shared" si="66"/>
        <v>6.125</v>
      </c>
      <c r="P500" s="10">
        <f t="shared" si="71"/>
        <v>7</v>
      </c>
      <c r="Q500" s="10">
        <f t="shared" si="71"/>
        <v>114.28571428571429</v>
      </c>
      <c r="R500" s="10">
        <f t="shared" si="67"/>
        <v>800</v>
      </c>
      <c r="S500" s="10">
        <f t="shared" si="68"/>
        <v>20539409</v>
      </c>
    </row>
    <row r="501" spans="1:20" ht="24.95" customHeight="1" x14ac:dyDescent="0.2">
      <c r="A501" s="1">
        <v>493</v>
      </c>
      <c r="B501" s="4">
        <v>384</v>
      </c>
      <c r="C501" s="5" t="s">
        <v>1038</v>
      </c>
      <c r="D501" s="6" t="s">
        <v>1039</v>
      </c>
      <c r="E501" s="7" t="s">
        <v>312</v>
      </c>
      <c r="F501" s="8">
        <v>20478548</v>
      </c>
      <c r="G501" s="9">
        <v>1</v>
      </c>
      <c r="H501" s="9">
        <v>10</v>
      </c>
      <c r="I501" s="9">
        <v>1000</v>
      </c>
      <c r="J501" s="11">
        <v>62</v>
      </c>
      <c r="K501" s="11">
        <f t="shared" si="69"/>
        <v>2047854.8</v>
      </c>
      <c r="L501" s="11">
        <f t="shared" si="64"/>
        <v>20478.547999999999</v>
      </c>
      <c r="M501" s="10">
        <f t="shared" si="65"/>
        <v>330299.16129032261</v>
      </c>
      <c r="N501" s="10">
        <f t="shared" si="70"/>
        <v>6.2</v>
      </c>
      <c r="O501" s="10">
        <f t="shared" si="66"/>
        <v>6.2</v>
      </c>
      <c r="P501" s="10">
        <f t="shared" si="71"/>
        <v>10</v>
      </c>
      <c r="Q501" s="10">
        <f t="shared" si="71"/>
        <v>100</v>
      </c>
      <c r="R501" s="10">
        <f t="shared" si="67"/>
        <v>1000</v>
      </c>
      <c r="S501" s="10">
        <f t="shared" si="68"/>
        <v>20478548</v>
      </c>
    </row>
    <row r="502" spans="1:20" ht="24.95" customHeight="1" x14ac:dyDescent="0.2">
      <c r="A502" s="1">
        <v>494</v>
      </c>
      <c r="B502" s="4">
        <v>536</v>
      </c>
      <c r="C502" s="5" t="s">
        <v>1040</v>
      </c>
      <c r="D502" s="6" t="s">
        <v>1041</v>
      </c>
      <c r="E502" s="7" t="s">
        <v>203</v>
      </c>
      <c r="F502" s="8">
        <v>20413542</v>
      </c>
      <c r="G502" s="9">
        <v>2</v>
      </c>
      <c r="H502" s="9">
        <v>11</v>
      </c>
      <c r="I502" s="9">
        <v>1200</v>
      </c>
      <c r="J502" s="11">
        <v>53</v>
      </c>
      <c r="K502" s="11">
        <f t="shared" si="69"/>
        <v>1855776.5454545454</v>
      </c>
      <c r="L502" s="11">
        <f t="shared" si="64"/>
        <v>17011.285</v>
      </c>
      <c r="M502" s="10">
        <f t="shared" si="65"/>
        <v>385161.16981132078</v>
      </c>
      <c r="N502" s="10">
        <f t="shared" si="70"/>
        <v>4.8181818181818183</v>
      </c>
      <c r="O502" s="10">
        <f t="shared" si="66"/>
        <v>4.416666666666667</v>
      </c>
      <c r="P502" s="10">
        <f t="shared" si="71"/>
        <v>5.5</v>
      </c>
      <c r="Q502" s="10">
        <f t="shared" si="71"/>
        <v>109.09090909090909</v>
      </c>
      <c r="R502" s="10">
        <f t="shared" si="67"/>
        <v>600</v>
      </c>
      <c r="S502" s="10">
        <f t="shared" si="68"/>
        <v>10206771</v>
      </c>
    </row>
    <row r="503" spans="1:20" ht="24.95" customHeight="1" x14ac:dyDescent="0.2">
      <c r="A503" s="1">
        <v>495</v>
      </c>
      <c r="B503" s="4">
        <v>558</v>
      </c>
      <c r="C503" s="5" t="s">
        <v>1042</v>
      </c>
      <c r="D503" s="17" t="s">
        <v>1043</v>
      </c>
      <c r="E503" s="7" t="s">
        <v>39</v>
      </c>
      <c r="F503" s="8">
        <v>20212758</v>
      </c>
      <c r="G503" s="9">
        <v>2</v>
      </c>
      <c r="H503" s="9">
        <v>10</v>
      </c>
      <c r="I503" s="9">
        <v>1000</v>
      </c>
      <c r="J503" s="11">
        <v>69</v>
      </c>
      <c r="K503" s="11">
        <f t="shared" si="69"/>
        <v>2021275.8</v>
      </c>
      <c r="L503" s="11">
        <f t="shared" si="64"/>
        <v>20212.758000000002</v>
      </c>
      <c r="M503" s="10">
        <f t="shared" si="65"/>
        <v>292938.52173913043</v>
      </c>
      <c r="N503" s="10">
        <f t="shared" si="70"/>
        <v>6.9</v>
      </c>
      <c r="O503" s="10">
        <f t="shared" si="66"/>
        <v>6.9</v>
      </c>
      <c r="P503" s="10">
        <f t="shared" si="71"/>
        <v>5</v>
      </c>
      <c r="Q503" s="10">
        <f t="shared" si="71"/>
        <v>100</v>
      </c>
      <c r="R503" s="10">
        <f t="shared" si="67"/>
        <v>500</v>
      </c>
      <c r="S503" s="10">
        <f t="shared" si="68"/>
        <v>10106379</v>
      </c>
    </row>
    <row r="504" spans="1:20" ht="24.95" customHeight="1" x14ac:dyDescent="0.2">
      <c r="A504" s="1">
        <v>496</v>
      </c>
      <c r="B504" s="4">
        <v>512</v>
      </c>
      <c r="C504" s="5" t="s">
        <v>1044</v>
      </c>
      <c r="D504" s="17" t="s">
        <v>1045</v>
      </c>
      <c r="E504" s="7" t="s">
        <v>203</v>
      </c>
      <c r="F504" s="8">
        <v>20205550</v>
      </c>
      <c r="G504" s="9">
        <v>1</v>
      </c>
      <c r="H504" s="9">
        <v>7</v>
      </c>
      <c r="I504" s="9">
        <v>700</v>
      </c>
      <c r="J504" s="11">
        <v>42</v>
      </c>
      <c r="K504" s="11">
        <f t="shared" si="69"/>
        <v>2886507.1428571427</v>
      </c>
      <c r="L504" s="11">
        <f t="shared" si="64"/>
        <v>28865.071428571428</v>
      </c>
      <c r="M504" s="10">
        <f t="shared" si="65"/>
        <v>481084.52380952379</v>
      </c>
      <c r="N504" s="10">
        <f t="shared" si="70"/>
        <v>6</v>
      </c>
      <c r="O504" s="10">
        <f t="shared" si="66"/>
        <v>6</v>
      </c>
      <c r="P504" s="10">
        <f t="shared" si="71"/>
        <v>7</v>
      </c>
      <c r="Q504" s="10">
        <f t="shared" si="71"/>
        <v>100</v>
      </c>
      <c r="R504" s="10">
        <f t="shared" si="67"/>
        <v>700</v>
      </c>
      <c r="S504" s="10">
        <f t="shared" si="68"/>
        <v>20205550</v>
      </c>
    </row>
    <row r="505" spans="1:20" ht="24.95" customHeight="1" x14ac:dyDescent="0.2">
      <c r="A505" s="1">
        <v>497</v>
      </c>
      <c r="B505" s="4" t="s">
        <v>23</v>
      </c>
      <c r="C505" s="5" t="s">
        <v>1046</v>
      </c>
      <c r="D505" s="17" t="s">
        <v>1047</v>
      </c>
      <c r="E505" s="7" t="s">
        <v>61</v>
      </c>
      <c r="F505" s="8">
        <v>20204421</v>
      </c>
      <c r="G505" s="9">
        <v>2</v>
      </c>
      <c r="H505" s="9">
        <v>10</v>
      </c>
      <c r="I505" s="9">
        <v>1000</v>
      </c>
      <c r="J505" s="11">
        <v>45</v>
      </c>
      <c r="K505" s="11">
        <f t="shared" si="69"/>
        <v>2020442.1</v>
      </c>
      <c r="L505" s="11">
        <f t="shared" si="64"/>
        <v>20204.420999999998</v>
      </c>
      <c r="M505" s="10">
        <f t="shared" si="65"/>
        <v>448987.13333333336</v>
      </c>
      <c r="N505" s="10">
        <f t="shared" si="70"/>
        <v>4.5</v>
      </c>
      <c r="O505" s="10">
        <f t="shared" si="66"/>
        <v>4.5</v>
      </c>
      <c r="P505" s="10">
        <f t="shared" si="71"/>
        <v>5</v>
      </c>
      <c r="Q505" s="10">
        <f t="shared" si="71"/>
        <v>100</v>
      </c>
      <c r="R505" s="10">
        <f t="shared" si="67"/>
        <v>500</v>
      </c>
      <c r="S505" s="10">
        <f t="shared" si="68"/>
        <v>10102210.5</v>
      </c>
    </row>
    <row r="506" spans="1:20" ht="24.95" customHeight="1" x14ac:dyDescent="0.2">
      <c r="A506" s="1">
        <v>498</v>
      </c>
      <c r="B506" s="4">
        <v>528</v>
      </c>
      <c r="C506" s="5" t="s">
        <v>1048</v>
      </c>
      <c r="D506" s="17" t="s">
        <v>1049</v>
      </c>
      <c r="E506" s="7" t="s">
        <v>110</v>
      </c>
      <c r="F506" s="8">
        <v>20094748</v>
      </c>
      <c r="G506" s="9">
        <v>1</v>
      </c>
      <c r="H506" s="9">
        <v>10</v>
      </c>
      <c r="I506" s="9">
        <v>900</v>
      </c>
      <c r="J506" s="11">
        <v>44</v>
      </c>
      <c r="K506" s="11">
        <f t="shared" si="69"/>
        <v>2009474.8</v>
      </c>
      <c r="L506" s="11">
        <f t="shared" si="64"/>
        <v>22327.497777777779</v>
      </c>
      <c r="M506" s="10">
        <f t="shared" si="65"/>
        <v>456698.81818181818</v>
      </c>
      <c r="N506" s="10">
        <f t="shared" si="70"/>
        <v>4.4000000000000004</v>
      </c>
      <c r="O506" s="10">
        <f t="shared" si="66"/>
        <v>4.8888888888888893</v>
      </c>
      <c r="P506" s="10">
        <f t="shared" si="71"/>
        <v>10</v>
      </c>
      <c r="Q506" s="10">
        <f t="shared" si="71"/>
        <v>90</v>
      </c>
      <c r="R506" s="10">
        <f t="shared" si="67"/>
        <v>900</v>
      </c>
      <c r="S506" s="10">
        <f t="shared" si="68"/>
        <v>20094748</v>
      </c>
    </row>
    <row r="507" spans="1:20" ht="24.95" customHeight="1" x14ac:dyDescent="0.2">
      <c r="A507" s="1">
        <v>499</v>
      </c>
      <c r="B507" s="4">
        <v>483</v>
      </c>
      <c r="C507" s="5" t="s">
        <v>1050</v>
      </c>
      <c r="D507" s="17" t="s">
        <v>1051</v>
      </c>
      <c r="E507" s="7" t="s">
        <v>312</v>
      </c>
      <c r="F507" s="8">
        <v>20000000</v>
      </c>
      <c r="G507" s="9">
        <v>1</v>
      </c>
      <c r="H507" s="9">
        <v>8</v>
      </c>
      <c r="I507" s="9">
        <v>730</v>
      </c>
      <c r="J507" s="11">
        <v>38</v>
      </c>
      <c r="K507" s="11">
        <f t="shared" si="69"/>
        <v>2500000</v>
      </c>
      <c r="L507" s="11">
        <f t="shared" si="64"/>
        <v>27397.260273972603</v>
      </c>
      <c r="M507" s="10">
        <f t="shared" si="65"/>
        <v>526315.78947368416</v>
      </c>
      <c r="N507" s="10">
        <f t="shared" si="70"/>
        <v>4.75</v>
      </c>
      <c r="O507" s="10">
        <f t="shared" si="66"/>
        <v>5.2054794520547949</v>
      </c>
      <c r="P507" s="10">
        <f t="shared" si="71"/>
        <v>8</v>
      </c>
      <c r="Q507" s="10">
        <f t="shared" si="71"/>
        <v>91.25</v>
      </c>
      <c r="R507" s="10">
        <f t="shared" si="67"/>
        <v>730</v>
      </c>
      <c r="S507" s="10">
        <f t="shared" si="68"/>
        <v>20000000</v>
      </c>
    </row>
    <row r="508" spans="1:20" ht="24.95" customHeight="1" x14ac:dyDescent="0.2">
      <c r="A508" s="1">
        <v>500</v>
      </c>
      <c r="B508" s="4" t="s">
        <v>23</v>
      </c>
      <c r="C508" s="5" t="s">
        <v>1052</v>
      </c>
      <c r="D508" s="17" t="s">
        <v>1053</v>
      </c>
      <c r="E508" s="7" t="s">
        <v>36</v>
      </c>
      <c r="F508" s="8">
        <v>20000000</v>
      </c>
      <c r="G508" s="9">
        <v>3</v>
      </c>
      <c r="H508" s="9">
        <v>15</v>
      </c>
      <c r="I508" s="9">
        <v>2000</v>
      </c>
      <c r="J508" s="11">
        <v>35</v>
      </c>
      <c r="K508" s="11">
        <f t="shared" si="69"/>
        <v>1333333.3333333333</v>
      </c>
      <c r="L508" s="11">
        <f t="shared" si="64"/>
        <v>10000</v>
      </c>
      <c r="M508" s="10">
        <f t="shared" si="65"/>
        <v>571428.57142857148</v>
      </c>
      <c r="N508" s="10">
        <f t="shared" si="70"/>
        <v>2.3333333333333335</v>
      </c>
      <c r="O508" s="10">
        <f t="shared" si="66"/>
        <v>1.7500000000000002</v>
      </c>
      <c r="P508" s="10">
        <f t="shared" si="71"/>
        <v>5</v>
      </c>
      <c r="Q508" s="10">
        <f t="shared" si="71"/>
        <v>133.33333333333334</v>
      </c>
      <c r="R508" s="10">
        <f t="shared" si="67"/>
        <v>666.66666666666663</v>
      </c>
      <c r="S508" s="10">
        <f t="shared" si="68"/>
        <v>6666666.666666667</v>
      </c>
    </row>
    <row r="509" spans="1:20" s="16" customFormat="1" ht="24.95" customHeight="1" x14ac:dyDescent="0.2">
      <c r="A509" s="42" t="s">
        <v>1054</v>
      </c>
      <c r="B509" s="43"/>
      <c r="C509" s="43"/>
      <c r="D509" s="43"/>
      <c r="E509" s="44"/>
      <c r="F509" s="14">
        <f>SUM(F308:F508)</f>
        <v>359470714788</v>
      </c>
      <c r="G509" s="14">
        <f t="shared" ref="G509:H509" si="72">SUM(G308:G508)</f>
        <v>7998</v>
      </c>
      <c r="H509" s="14">
        <f t="shared" si="72"/>
        <v>60242</v>
      </c>
      <c r="I509" s="14">
        <f>SUM(I308:I508)</f>
        <v>11676622</v>
      </c>
      <c r="J509" s="14">
        <f t="shared" ref="J509" si="73">SUM(J308:J508)</f>
        <v>743448</v>
      </c>
      <c r="K509" s="15">
        <f t="shared" si="69"/>
        <v>5967111.2311676238</v>
      </c>
      <c r="L509" s="15">
        <f t="shared" si="64"/>
        <v>30785.505841329796</v>
      </c>
      <c r="M509" s="15">
        <f t="shared" si="65"/>
        <v>483518.30227265391</v>
      </c>
      <c r="N509" s="15">
        <f t="shared" si="70"/>
        <v>12.341024534378009</v>
      </c>
      <c r="O509" s="15">
        <f t="shared" si="66"/>
        <v>6.3669783949501833</v>
      </c>
      <c r="P509" s="15">
        <f t="shared" si="71"/>
        <v>7.5321330332583143</v>
      </c>
      <c r="Q509" s="15">
        <f t="shared" si="71"/>
        <v>193.8285913482288</v>
      </c>
      <c r="R509" s="15">
        <f t="shared" si="67"/>
        <v>1459.942735683921</v>
      </c>
      <c r="S509" s="15">
        <f t="shared" si="68"/>
        <v>44945075.617404349</v>
      </c>
      <c r="T509" s="12"/>
    </row>
    <row r="510" spans="1:20" ht="24.95" customHeight="1" x14ac:dyDescent="0.2">
      <c r="A510" s="1">
        <v>501</v>
      </c>
      <c r="B510" s="4">
        <v>749</v>
      </c>
      <c r="C510" s="4" t="s">
        <v>1055</v>
      </c>
      <c r="D510" s="17" t="s">
        <v>1056</v>
      </c>
      <c r="E510" s="18" t="s">
        <v>73</v>
      </c>
      <c r="F510" s="19">
        <v>20000000</v>
      </c>
      <c r="G510" s="20">
        <v>4</v>
      </c>
      <c r="H510" s="20">
        <v>14</v>
      </c>
      <c r="I510" s="20">
        <v>1400</v>
      </c>
      <c r="J510" s="11">
        <v>53</v>
      </c>
      <c r="K510" s="11">
        <f t="shared" si="69"/>
        <v>1428571.4285714286</v>
      </c>
      <c r="L510" s="11">
        <f t="shared" si="64"/>
        <v>14285.714285714286</v>
      </c>
      <c r="M510" s="11">
        <f t="shared" si="65"/>
        <v>377358.49056603771</v>
      </c>
      <c r="N510" s="11">
        <f t="shared" si="70"/>
        <v>3.7857142857142856</v>
      </c>
      <c r="O510" s="11">
        <f t="shared" si="66"/>
        <v>3.785714285714286</v>
      </c>
      <c r="P510" s="11">
        <f t="shared" si="71"/>
        <v>3.5</v>
      </c>
      <c r="Q510" s="11">
        <f t="shared" si="71"/>
        <v>100</v>
      </c>
      <c r="R510" s="11">
        <f t="shared" si="67"/>
        <v>350</v>
      </c>
      <c r="S510" s="11">
        <f t="shared" si="68"/>
        <v>5000000</v>
      </c>
    </row>
    <row r="511" spans="1:20" ht="24.95" customHeight="1" x14ac:dyDescent="0.2">
      <c r="A511" s="1">
        <v>502</v>
      </c>
      <c r="B511" s="4">
        <v>517</v>
      </c>
      <c r="C511" s="5" t="s">
        <v>1057</v>
      </c>
      <c r="D511" s="17" t="s">
        <v>1058</v>
      </c>
      <c r="E511" s="7" t="s">
        <v>21</v>
      </c>
      <c r="F511" s="8">
        <v>20000000</v>
      </c>
      <c r="G511" s="9">
        <v>4</v>
      </c>
      <c r="H511" s="9">
        <v>18</v>
      </c>
      <c r="I511" s="9">
        <v>1800</v>
      </c>
      <c r="J511" s="11">
        <v>110</v>
      </c>
      <c r="K511" s="11">
        <f t="shared" si="69"/>
        <v>1111111.111111111</v>
      </c>
      <c r="L511" s="11">
        <f t="shared" si="64"/>
        <v>11111.111111111111</v>
      </c>
      <c r="M511" s="10">
        <f t="shared" si="65"/>
        <v>181818.18181818182</v>
      </c>
      <c r="N511" s="10">
        <f t="shared" si="70"/>
        <v>6.1111111111111107</v>
      </c>
      <c r="O511" s="10">
        <f t="shared" si="66"/>
        <v>6.1111111111111107</v>
      </c>
      <c r="P511" s="10">
        <f t="shared" si="71"/>
        <v>4.5</v>
      </c>
      <c r="Q511" s="10">
        <f t="shared" si="71"/>
        <v>100</v>
      </c>
      <c r="R511" s="10">
        <f t="shared" si="67"/>
        <v>450</v>
      </c>
      <c r="S511" s="10">
        <f t="shared" si="68"/>
        <v>5000000</v>
      </c>
    </row>
    <row r="512" spans="1:20" ht="24.95" customHeight="1" x14ac:dyDescent="0.2">
      <c r="A512" s="1">
        <v>503</v>
      </c>
      <c r="B512" s="4">
        <v>495</v>
      </c>
      <c r="C512" s="5" t="s">
        <v>1059</v>
      </c>
      <c r="D512" s="17" t="s">
        <v>1060</v>
      </c>
      <c r="E512" s="7" t="s">
        <v>110</v>
      </c>
      <c r="F512" s="8">
        <v>19964697</v>
      </c>
      <c r="G512" s="9">
        <v>1</v>
      </c>
      <c r="H512" s="9">
        <v>8</v>
      </c>
      <c r="I512" s="9">
        <v>780</v>
      </c>
      <c r="J512" s="11">
        <v>63</v>
      </c>
      <c r="K512" s="11">
        <f t="shared" si="69"/>
        <v>2495587.125</v>
      </c>
      <c r="L512" s="11">
        <f t="shared" si="64"/>
        <v>25595.765384615384</v>
      </c>
      <c r="M512" s="10">
        <f t="shared" si="65"/>
        <v>316899.95238095237</v>
      </c>
      <c r="N512" s="10">
        <f t="shared" si="70"/>
        <v>7.875</v>
      </c>
      <c r="O512" s="10">
        <f t="shared" si="66"/>
        <v>8.0769230769230766</v>
      </c>
      <c r="P512" s="10">
        <f t="shared" si="71"/>
        <v>8</v>
      </c>
      <c r="Q512" s="10">
        <f t="shared" si="71"/>
        <v>97.5</v>
      </c>
      <c r="R512" s="10">
        <f t="shared" si="67"/>
        <v>780</v>
      </c>
      <c r="S512" s="10">
        <f t="shared" si="68"/>
        <v>19964697</v>
      </c>
    </row>
    <row r="513" spans="1:19" ht="24.95" customHeight="1" x14ac:dyDescent="0.2">
      <c r="A513" s="1">
        <v>504</v>
      </c>
      <c r="B513" s="4">
        <v>522</v>
      </c>
      <c r="C513" s="5" t="s">
        <v>1061</v>
      </c>
      <c r="D513" s="17" t="s">
        <v>1062</v>
      </c>
      <c r="E513" s="7" t="s">
        <v>21</v>
      </c>
      <c r="F513" s="8">
        <v>19737305</v>
      </c>
      <c r="G513" s="9">
        <v>1</v>
      </c>
      <c r="H513" s="9">
        <v>10</v>
      </c>
      <c r="I513" s="9">
        <v>1000</v>
      </c>
      <c r="J513" s="11">
        <v>50</v>
      </c>
      <c r="K513" s="11">
        <f t="shared" si="69"/>
        <v>1973730.5</v>
      </c>
      <c r="L513" s="11">
        <f t="shared" si="64"/>
        <v>19737.305</v>
      </c>
      <c r="M513" s="10">
        <f t="shared" si="65"/>
        <v>394746.1</v>
      </c>
      <c r="N513" s="10">
        <f t="shared" si="70"/>
        <v>5</v>
      </c>
      <c r="O513" s="10">
        <f t="shared" si="66"/>
        <v>5</v>
      </c>
      <c r="P513" s="10">
        <f t="shared" si="71"/>
        <v>10</v>
      </c>
      <c r="Q513" s="10">
        <f t="shared" si="71"/>
        <v>100</v>
      </c>
      <c r="R513" s="10">
        <f t="shared" si="67"/>
        <v>1000</v>
      </c>
      <c r="S513" s="10">
        <f t="shared" si="68"/>
        <v>19737305</v>
      </c>
    </row>
    <row r="514" spans="1:19" ht="24.95" customHeight="1" x14ac:dyDescent="0.2">
      <c r="A514" s="1">
        <v>505</v>
      </c>
      <c r="B514" s="4">
        <v>870</v>
      </c>
      <c r="C514" s="4" t="s">
        <v>1063</v>
      </c>
      <c r="D514" s="17" t="s">
        <v>1064</v>
      </c>
      <c r="E514" s="7" t="s">
        <v>39</v>
      </c>
      <c r="F514" s="8">
        <v>19531532</v>
      </c>
      <c r="G514" s="9">
        <v>2</v>
      </c>
      <c r="H514" s="9">
        <v>13</v>
      </c>
      <c r="I514" s="9">
        <v>1400</v>
      </c>
      <c r="J514" s="11">
        <v>70</v>
      </c>
      <c r="K514" s="11">
        <f t="shared" si="69"/>
        <v>1502425.5384615385</v>
      </c>
      <c r="L514" s="11">
        <f t="shared" ref="L514:L577" si="74">F514/I514</f>
        <v>13951.094285714285</v>
      </c>
      <c r="M514" s="10">
        <f t="shared" ref="M514:M577" si="75">F514/J514</f>
        <v>279021.88571428572</v>
      </c>
      <c r="N514" s="10">
        <f t="shared" si="70"/>
        <v>5.384615384615385</v>
      </c>
      <c r="O514" s="10">
        <f t="shared" ref="O514:O577" si="76">(J514/I514)*100</f>
        <v>5</v>
      </c>
      <c r="P514" s="10">
        <f t="shared" si="71"/>
        <v>6.5</v>
      </c>
      <c r="Q514" s="10">
        <f t="shared" si="71"/>
        <v>107.69230769230769</v>
      </c>
      <c r="R514" s="10">
        <f t="shared" ref="R514:R577" si="77">I514/G514</f>
        <v>700</v>
      </c>
      <c r="S514" s="10">
        <f t="shared" ref="S514:S577" si="78">F514/G514</f>
        <v>9765766</v>
      </c>
    </row>
    <row r="515" spans="1:19" ht="24.95" customHeight="1" x14ac:dyDescent="0.2">
      <c r="A515" s="1">
        <v>506</v>
      </c>
      <c r="B515" s="4">
        <v>501</v>
      </c>
      <c r="C515" s="5" t="s">
        <v>1065</v>
      </c>
      <c r="D515" s="17" t="s">
        <v>1066</v>
      </c>
      <c r="E515" s="7" t="s">
        <v>21</v>
      </c>
      <c r="F515" s="8">
        <v>19500000</v>
      </c>
      <c r="G515" s="9">
        <v>1</v>
      </c>
      <c r="H515" s="9">
        <v>5</v>
      </c>
      <c r="I515" s="9">
        <v>1080</v>
      </c>
      <c r="J515" s="11">
        <v>45</v>
      </c>
      <c r="K515" s="11">
        <f t="shared" si="69"/>
        <v>3900000</v>
      </c>
      <c r="L515" s="11">
        <f t="shared" si="74"/>
        <v>18055.555555555555</v>
      </c>
      <c r="M515" s="10">
        <f t="shared" si="75"/>
        <v>433333.33333333331</v>
      </c>
      <c r="N515" s="10">
        <f t="shared" si="70"/>
        <v>9</v>
      </c>
      <c r="O515" s="10">
        <f t="shared" si="76"/>
        <v>4.1666666666666661</v>
      </c>
      <c r="P515" s="10">
        <f t="shared" si="71"/>
        <v>5</v>
      </c>
      <c r="Q515" s="10">
        <f t="shared" si="71"/>
        <v>216</v>
      </c>
      <c r="R515" s="10">
        <f t="shared" si="77"/>
        <v>1080</v>
      </c>
      <c r="S515" s="10">
        <f t="shared" si="78"/>
        <v>19500000</v>
      </c>
    </row>
    <row r="516" spans="1:19" ht="24.95" customHeight="1" x14ac:dyDescent="0.2">
      <c r="A516" s="1">
        <v>507</v>
      </c>
      <c r="B516" s="4" t="s">
        <v>23</v>
      </c>
      <c r="C516" s="5" t="s">
        <v>1067</v>
      </c>
      <c r="D516" s="17" t="s">
        <v>1068</v>
      </c>
      <c r="E516" s="7" t="s">
        <v>61</v>
      </c>
      <c r="F516" s="8">
        <v>19480441</v>
      </c>
      <c r="G516" s="9">
        <v>2</v>
      </c>
      <c r="H516" s="9">
        <v>9</v>
      </c>
      <c r="I516" s="9">
        <v>1060</v>
      </c>
      <c r="J516" s="11">
        <v>56</v>
      </c>
      <c r="K516" s="11">
        <f t="shared" si="69"/>
        <v>2164493.4444444445</v>
      </c>
      <c r="L516" s="11">
        <f t="shared" si="74"/>
        <v>18377.774528301888</v>
      </c>
      <c r="M516" s="10">
        <f t="shared" si="75"/>
        <v>347865.01785714284</v>
      </c>
      <c r="N516" s="10">
        <f t="shared" si="70"/>
        <v>6.2222222222222223</v>
      </c>
      <c r="O516" s="10">
        <f t="shared" si="76"/>
        <v>5.2830188679245289</v>
      </c>
      <c r="P516" s="10">
        <f t="shared" si="71"/>
        <v>4.5</v>
      </c>
      <c r="Q516" s="10">
        <f t="shared" si="71"/>
        <v>117.77777777777777</v>
      </c>
      <c r="R516" s="10">
        <f t="shared" si="77"/>
        <v>530</v>
      </c>
      <c r="S516" s="10">
        <f t="shared" si="78"/>
        <v>9740220.5</v>
      </c>
    </row>
    <row r="517" spans="1:19" ht="24.95" customHeight="1" x14ac:dyDescent="0.2">
      <c r="A517" s="1">
        <v>508</v>
      </c>
      <c r="B517" s="4">
        <v>534</v>
      </c>
      <c r="C517" s="5" t="s">
        <v>1069</v>
      </c>
      <c r="D517" s="17" t="s">
        <v>1070</v>
      </c>
      <c r="E517" s="7" t="s">
        <v>176</v>
      </c>
      <c r="F517" s="8">
        <v>19309194</v>
      </c>
      <c r="G517" s="9">
        <v>1</v>
      </c>
      <c r="H517" s="9">
        <v>9</v>
      </c>
      <c r="I517" s="9">
        <v>1200</v>
      </c>
      <c r="J517" s="11">
        <v>55</v>
      </c>
      <c r="K517" s="11">
        <f t="shared" ref="K517:K580" si="79">F517/H517</f>
        <v>2145466</v>
      </c>
      <c r="L517" s="11">
        <f t="shared" si="74"/>
        <v>16090.995000000001</v>
      </c>
      <c r="M517" s="10">
        <f t="shared" si="75"/>
        <v>351076.25454545452</v>
      </c>
      <c r="N517" s="10">
        <f t="shared" ref="N517:N580" si="80">J517/H517</f>
        <v>6.1111111111111107</v>
      </c>
      <c r="O517" s="10">
        <f t="shared" si="76"/>
        <v>4.583333333333333</v>
      </c>
      <c r="P517" s="10">
        <f t="shared" ref="P517:Q580" si="81">H517/G517</f>
        <v>9</v>
      </c>
      <c r="Q517" s="10">
        <f t="shared" si="81"/>
        <v>133.33333333333334</v>
      </c>
      <c r="R517" s="10">
        <f t="shared" si="77"/>
        <v>1200</v>
      </c>
      <c r="S517" s="10">
        <f t="shared" si="78"/>
        <v>19309194</v>
      </c>
    </row>
    <row r="518" spans="1:19" ht="24.95" customHeight="1" x14ac:dyDescent="0.2">
      <c r="A518" s="1">
        <v>509</v>
      </c>
      <c r="B518" s="4">
        <v>511</v>
      </c>
      <c r="C518" s="5" t="s">
        <v>1071</v>
      </c>
      <c r="D518" s="17" t="s">
        <v>1072</v>
      </c>
      <c r="E518" s="7" t="s">
        <v>61</v>
      </c>
      <c r="F518" s="8">
        <v>19000000</v>
      </c>
      <c r="G518" s="9">
        <v>1</v>
      </c>
      <c r="H518" s="9">
        <v>10</v>
      </c>
      <c r="I518" s="9">
        <v>1200</v>
      </c>
      <c r="J518" s="11">
        <v>55</v>
      </c>
      <c r="K518" s="11">
        <f t="shared" si="79"/>
        <v>1900000</v>
      </c>
      <c r="L518" s="11">
        <f t="shared" si="74"/>
        <v>15833.333333333334</v>
      </c>
      <c r="M518" s="10">
        <f t="shared" si="75"/>
        <v>345454.54545454547</v>
      </c>
      <c r="N518" s="10">
        <f t="shared" si="80"/>
        <v>5.5</v>
      </c>
      <c r="O518" s="10">
        <f t="shared" si="76"/>
        <v>4.583333333333333</v>
      </c>
      <c r="P518" s="10">
        <f t="shared" si="81"/>
        <v>10</v>
      </c>
      <c r="Q518" s="10">
        <f t="shared" si="81"/>
        <v>120</v>
      </c>
      <c r="R518" s="10">
        <f t="shared" si="77"/>
        <v>1200</v>
      </c>
      <c r="S518" s="10">
        <f t="shared" si="78"/>
        <v>19000000</v>
      </c>
    </row>
    <row r="519" spans="1:19" ht="24.95" customHeight="1" x14ac:dyDescent="0.2">
      <c r="A519" s="1">
        <v>510</v>
      </c>
      <c r="B519" s="4">
        <v>499</v>
      </c>
      <c r="C519" s="5" t="s">
        <v>1073</v>
      </c>
      <c r="D519" s="17" t="s">
        <v>1074</v>
      </c>
      <c r="E519" s="7" t="s">
        <v>36</v>
      </c>
      <c r="F519" s="8">
        <v>19000000</v>
      </c>
      <c r="G519" s="9">
        <v>1</v>
      </c>
      <c r="H519" s="9">
        <v>11</v>
      </c>
      <c r="I519" s="9">
        <v>1300</v>
      </c>
      <c r="J519" s="11">
        <v>50</v>
      </c>
      <c r="K519" s="11">
        <f t="shared" si="79"/>
        <v>1727272.7272727273</v>
      </c>
      <c r="L519" s="11">
        <f t="shared" si="74"/>
        <v>14615.384615384615</v>
      </c>
      <c r="M519" s="10">
        <f t="shared" si="75"/>
        <v>380000</v>
      </c>
      <c r="N519" s="10">
        <f t="shared" si="80"/>
        <v>4.5454545454545459</v>
      </c>
      <c r="O519" s="10">
        <f t="shared" si="76"/>
        <v>3.8461538461538463</v>
      </c>
      <c r="P519" s="10">
        <f t="shared" si="81"/>
        <v>11</v>
      </c>
      <c r="Q519" s="10">
        <f t="shared" si="81"/>
        <v>118.18181818181819</v>
      </c>
      <c r="R519" s="10">
        <f t="shared" si="77"/>
        <v>1300</v>
      </c>
      <c r="S519" s="10">
        <f t="shared" si="78"/>
        <v>19000000</v>
      </c>
    </row>
    <row r="520" spans="1:19" ht="24.95" customHeight="1" x14ac:dyDescent="0.2">
      <c r="A520" s="1">
        <v>511</v>
      </c>
      <c r="B520" s="4">
        <v>538</v>
      </c>
      <c r="C520" s="5" t="s">
        <v>1075</v>
      </c>
      <c r="D520" s="17" t="s">
        <v>1076</v>
      </c>
      <c r="E520" s="7" t="s">
        <v>110</v>
      </c>
      <c r="F520" s="8">
        <v>18868170</v>
      </c>
      <c r="G520" s="9">
        <v>1</v>
      </c>
      <c r="H520" s="9">
        <v>5</v>
      </c>
      <c r="I520" s="9">
        <v>500</v>
      </c>
      <c r="J520" s="11">
        <v>45</v>
      </c>
      <c r="K520" s="11">
        <f t="shared" si="79"/>
        <v>3773634</v>
      </c>
      <c r="L520" s="11">
        <f t="shared" si="74"/>
        <v>37736.339999999997</v>
      </c>
      <c r="M520" s="10">
        <f t="shared" si="75"/>
        <v>419292.66666666669</v>
      </c>
      <c r="N520" s="10">
        <f t="shared" si="80"/>
        <v>9</v>
      </c>
      <c r="O520" s="10">
        <f t="shared" si="76"/>
        <v>9</v>
      </c>
      <c r="P520" s="10">
        <f t="shared" si="81"/>
        <v>5</v>
      </c>
      <c r="Q520" s="10">
        <f t="shared" si="81"/>
        <v>100</v>
      </c>
      <c r="R520" s="10">
        <f t="shared" si="77"/>
        <v>500</v>
      </c>
      <c r="S520" s="10">
        <f t="shared" si="78"/>
        <v>18868170</v>
      </c>
    </row>
    <row r="521" spans="1:19" ht="24.95" customHeight="1" x14ac:dyDescent="0.2">
      <c r="A521" s="1">
        <v>512</v>
      </c>
      <c r="B521" s="4">
        <v>664</v>
      </c>
      <c r="C521" s="5" t="s">
        <v>1077</v>
      </c>
      <c r="D521" s="17" t="s">
        <v>1078</v>
      </c>
      <c r="E521" s="7" t="s">
        <v>21</v>
      </c>
      <c r="F521" s="8">
        <v>18776862</v>
      </c>
      <c r="G521" s="9">
        <v>2</v>
      </c>
      <c r="H521" s="9">
        <v>10</v>
      </c>
      <c r="I521" s="9">
        <v>2600</v>
      </c>
      <c r="J521" s="11">
        <v>22</v>
      </c>
      <c r="K521" s="11">
        <f t="shared" si="79"/>
        <v>1877686.2</v>
      </c>
      <c r="L521" s="11">
        <f t="shared" si="74"/>
        <v>7221.87</v>
      </c>
      <c r="M521" s="10">
        <f t="shared" si="75"/>
        <v>853493.72727272729</v>
      </c>
      <c r="N521" s="10">
        <f t="shared" si="80"/>
        <v>2.2000000000000002</v>
      </c>
      <c r="O521" s="10">
        <f t="shared" si="76"/>
        <v>0.84615384615384615</v>
      </c>
      <c r="P521" s="10">
        <f t="shared" si="81"/>
        <v>5</v>
      </c>
      <c r="Q521" s="10">
        <f t="shared" si="81"/>
        <v>260</v>
      </c>
      <c r="R521" s="10">
        <f t="shared" si="77"/>
        <v>1300</v>
      </c>
      <c r="S521" s="10">
        <f t="shared" si="78"/>
        <v>9388431</v>
      </c>
    </row>
    <row r="522" spans="1:19" ht="24.95" customHeight="1" x14ac:dyDescent="0.2">
      <c r="A522" s="1">
        <v>513</v>
      </c>
      <c r="B522" s="4">
        <v>523</v>
      </c>
      <c r="C522" s="5" t="s">
        <v>1079</v>
      </c>
      <c r="D522" s="17" t="s">
        <v>1080</v>
      </c>
      <c r="E522" s="7" t="s">
        <v>39</v>
      </c>
      <c r="F522" s="8">
        <v>18631813</v>
      </c>
      <c r="G522" s="9">
        <v>1</v>
      </c>
      <c r="H522" s="9">
        <v>5</v>
      </c>
      <c r="I522" s="9">
        <v>600</v>
      </c>
      <c r="J522" s="11">
        <v>42</v>
      </c>
      <c r="K522" s="11">
        <f t="shared" si="79"/>
        <v>3726362.6</v>
      </c>
      <c r="L522" s="11">
        <f t="shared" si="74"/>
        <v>31053.021666666667</v>
      </c>
      <c r="M522" s="10">
        <f t="shared" si="75"/>
        <v>443614.59523809527</v>
      </c>
      <c r="N522" s="10">
        <f t="shared" si="80"/>
        <v>8.4</v>
      </c>
      <c r="O522" s="10">
        <f t="shared" si="76"/>
        <v>7.0000000000000009</v>
      </c>
      <c r="P522" s="10">
        <f t="shared" si="81"/>
        <v>5</v>
      </c>
      <c r="Q522" s="10">
        <f t="shared" si="81"/>
        <v>120</v>
      </c>
      <c r="R522" s="10">
        <f t="shared" si="77"/>
        <v>600</v>
      </c>
      <c r="S522" s="10">
        <f t="shared" si="78"/>
        <v>18631813</v>
      </c>
    </row>
    <row r="523" spans="1:19" ht="24.95" customHeight="1" x14ac:dyDescent="0.2">
      <c r="A523" s="1">
        <v>514</v>
      </c>
      <c r="B523" s="4" t="s">
        <v>23</v>
      </c>
      <c r="C523" s="5" t="s">
        <v>1081</v>
      </c>
      <c r="D523" s="17" t="s">
        <v>1082</v>
      </c>
      <c r="E523" s="7" t="s">
        <v>61</v>
      </c>
      <c r="F523" s="8">
        <v>18503893</v>
      </c>
      <c r="G523" s="9">
        <v>1</v>
      </c>
      <c r="H523" s="9">
        <v>8</v>
      </c>
      <c r="I523" s="9">
        <v>800</v>
      </c>
      <c r="J523" s="11">
        <v>70</v>
      </c>
      <c r="K523" s="11">
        <f t="shared" si="79"/>
        <v>2312986.625</v>
      </c>
      <c r="L523" s="11">
        <f t="shared" si="74"/>
        <v>23129.866249999999</v>
      </c>
      <c r="M523" s="10">
        <f t="shared" si="75"/>
        <v>264341.32857142854</v>
      </c>
      <c r="N523" s="10">
        <f t="shared" si="80"/>
        <v>8.75</v>
      </c>
      <c r="O523" s="10">
        <f t="shared" si="76"/>
        <v>8.75</v>
      </c>
      <c r="P523" s="10">
        <f t="shared" si="81"/>
        <v>8</v>
      </c>
      <c r="Q523" s="10">
        <f t="shared" si="81"/>
        <v>100</v>
      </c>
      <c r="R523" s="10">
        <f t="shared" si="77"/>
        <v>800</v>
      </c>
      <c r="S523" s="10">
        <f t="shared" si="78"/>
        <v>18503893</v>
      </c>
    </row>
    <row r="524" spans="1:19" ht="24.95" customHeight="1" x14ac:dyDescent="0.2">
      <c r="A524" s="1">
        <v>515</v>
      </c>
      <c r="B524" s="4">
        <v>547</v>
      </c>
      <c r="C524" s="5" t="s">
        <v>1083</v>
      </c>
      <c r="D524" s="17" t="s">
        <v>1084</v>
      </c>
      <c r="E524" s="18" t="s">
        <v>61</v>
      </c>
      <c r="F524" s="19">
        <v>18320692</v>
      </c>
      <c r="G524" s="20">
        <v>1</v>
      </c>
      <c r="H524" s="9">
        <v>4</v>
      </c>
      <c r="I524" s="9">
        <v>580</v>
      </c>
      <c r="J524" s="11">
        <v>40</v>
      </c>
      <c r="K524" s="11">
        <f t="shared" si="79"/>
        <v>4580173</v>
      </c>
      <c r="L524" s="11">
        <f t="shared" si="74"/>
        <v>31587.4</v>
      </c>
      <c r="M524" s="10">
        <f t="shared" si="75"/>
        <v>458017.3</v>
      </c>
      <c r="N524" s="10">
        <f t="shared" si="80"/>
        <v>10</v>
      </c>
      <c r="O524" s="10">
        <f t="shared" si="76"/>
        <v>6.8965517241379306</v>
      </c>
      <c r="P524" s="10">
        <f t="shared" si="81"/>
        <v>4</v>
      </c>
      <c r="Q524" s="10">
        <f t="shared" si="81"/>
        <v>145</v>
      </c>
      <c r="R524" s="10">
        <f t="shared" si="77"/>
        <v>580</v>
      </c>
      <c r="S524" s="10">
        <f t="shared" si="78"/>
        <v>18320692</v>
      </c>
    </row>
    <row r="525" spans="1:19" ht="24.95" customHeight="1" x14ac:dyDescent="0.2">
      <c r="A525" s="1">
        <v>516</v>
      </c>
      <c r="B525" s="4" t="s">
        <v>23</v>
      </c>
      <c r="C525" s="4" t="s">
        <v>1085</v>
      </c>
      <c r="D525" s="17" t="s">
        <v>1086</v>
      </c>
      <c r="E525" s="18" t="s">
        <v>44</v>
      </c>
      <c r="F525" s="19">
        <v>18284889</v>
      </c>
      <c r="G525" s="20">
        <v>1</v>
      </c>
      <c r="H525" s="9">
        <v>5</v>
      </c>
      <c r="I525" s="9">
        <v>500</v>
      </c>
      <c r="J525" s="11">
        <v>27</v>
      </c>
      <c r="K525" s="11">
        <f t="shared" si="79"/>
        <v>3656977.8</v>
      </c>
      <c r="L525" s="11">
        <f t="shared" si="74"/>
        <v>36569.777999999998</v>
      </c>
      <c r="M525" s="10">
        <f t="shared" si="75"/>
        <v>677218.11111111112</v>
      </c>
      <c r="N525" s="10">
        <f t="shared" si="80"/>
        <v>5.4</v>
      </c>
      <c r="O525" s="10">
        <f t="shared" si="76"/>
        <v>5.4</v>
      </c>
      <c r="P525" s="10">
        <f t="shared" si="81"/>
        <v>5</v>
      </c>
      <c r="Q525" s="10">
        <f t="shared" si="81"/>
        <v>100</v>
      </c>
      <c r="R525" s="10">
        <f t="shared" si="77"/>
        <v>500</v>
      </c>
      <c r="S525" s="10">
        <f t="shared" si="78"/>
        <v>18284889</v>
      </c>
    </row>
    <row r="526" spans="1:19" ht="24.95" customHeight="1" x14ac:dyDescent="0.2">
      <c r="A526" s="1">
        <v>517</v>
      </c>
      <c r="B526" s="4">
        <v>521</v>
      </c>
      <c r="C526" s="4" t="s">
        <v>1087</v>
      </c>
      <c r="D526" s="17" t="s">
        <v>1088</v>
      </c>
      <c r="E526" s="18" t="s">
        <v>203</v>
      </c>
      <c r="F526" s="19">
        <v>18183045</v>
      </c>
      <c r="G526" s="20">
        <v>1</v>
      </c>
      <c r="H526" s="9">
        <v>6</v>
      </c>
      <c r="I526" s="9">
        <v>500</v>
      </c>
      <c r="J526" s="11">
        <v>51</v>
      </c>
      <c r="K526" s="11">
        <f t="shared" si="79"/>
        <v>3030507.5</v>
      </c>
      <c r="L526" s="11">
        <f t="shared" si="74"/>
        <v>36366.089999999997</v>
      </c>
      <c r="M526" s="10">
        <f t="shared" si="75"/>
        <v>356530.29411764705</v>
      </c>
      <c r="N526" s="10">
        <f t="shared" si="80"/>
        <v>8.5</v>
      </c>
      <c r="O526" s="10">
        <f t="shared" si="76"/>
        <v>10.199999999999999</v>
      </c>
      <c r="P526" s="10">
        <f t="shared" si="81"/>
        <v>6</v>
      </c>
      <c r="Q526" s="10">
        <f t="shared" si="81"/>
        <v>83.333333333333329</v>
      </c>
      <c r="R526" s="10">
        <f t="shared" si="77"/>
        <v>500</v>
      </c>
      <c r="S526" s="10">
        <f t="shared" si="78"/>
        <v>18183045</v>
      </c>
    </row>
    <row r="527" spans="1:19" ht="24.95" customHeight="1" x14ac:dyDescent="0.2">
      <c r="A527" s="1">
        <v>518</v>
      </c>
      <c r="B527" s="4">
        <v>506</v>
      </c>
      <c r="C527" s="4" t="s">
        <v>1089</v>
      </c>
      <c r="D527" s="17" t="s">
        <v>1090</v>
      </c>
      <c r="E527" s="18" t="s">
        <v>21</v>
      </c>
      <c r="F527" s="19">
        <v>18140085</v>
      </c>
      <c r="G527" s="20">
        <v>1</v>
      </c>
      <c r="H527" s="9">
        <v>5</v>
      </c>
      <c r="I527" s="9">
        <v>600</v>
      </c>
      <c r="J527" s="11">
        <v>32</v>
      </c>
      <c r="K527" s="11">
        <f t="shared" si="79"/>
        <v>3628017</v>
      </c>
      <c r="L527" s="11">
        <f t="shared" si="74"/>
        <v>30233.474999999999</v>
      </c>
      <c r="M527" s="10">
        <f t="shared" si="75"/>
        <v>566877.65625</v>
      </c>
      <c r="N527" s="10">
        <f t="shared" si="80"/>
        <v>6.4</v>
      </c>
      <c r="O527" s="10">
        <f t="shared" si="76"/>
        <v>5.3333333333333339</v>
      </c>
      <c r="P527" s="10">
        <f t="shared" si="81"/>
        <v>5</v>
      </c>
      <c r="Q527" s="10">
        <f t="shared" si="81"/>
        <v>120</v>
      </c>
      <c r="R527" s="10">
        <f t="shared" si="77"/>
        <v>600</v>
      </c>
      <c r="S527" s="10">
        <f t="shared" si="78"/>
        <v>18140085</v>
      </c>
    </row>
    <row r="528" spans="1:19" ht="24.95" customHeight="1" x14ac:dyDescent="0.2">
      <c r="A528" s="1">
        <v>519</v>
      </c>
      <c r="B528" s="4">
        <v>601</v>
      </c>
      <c r="C528" s="4" t="s">
        <v>1091</v>
      </c>
      <c r="D528" s="17" t="s">
        <v>1092</v>
      </c>
      <c r="E528" s="18" t="s">
        <v>44</v>
      </c>
      <c r="F528" s="19">
        <v>18000000</v>
      </c>
      <c r="G528" s="20">
        <v>1</v>
      </c>
      <c r="H528" s="9">
        <v>6</v>
      </c>
      <c r="I528" s="9">
        <v>520</v>
      </c>
      <c r="J528" s="11">
        <v>32</v>
      </c>
      <c r="K528" s="11">
        <f t="shared" si="79"/>
        <v>3000000</v>
      </c>
      <c r="L528" s="11">
        <f t="shared" si="74"/>
        <v>34615.384615384617</v>
      </c>
      <c r="M528" s="10">
        <f t="shared" si="75"/>
        <v>562500</v>
      </c>
      <c r="N528" s="10">
        <f t="shared" si="80"/>
        <v>5.333333333333333</v>
      </c>
      <c r="O528" s="10">
        <f t="shared" si="76"/>
        <v>6.1538461538461542</v>
      </c>
      <c r="P528" s="10">
        <f t="shared" si="81"/>
        <v>6</v>
      </c>
      <c r="Q528" s="10">
        <f t="shared" si="81"/>
        <v>86.666666666666671</v>
      </c>
      <c r="R528" s="10">
        <f t="shared" si="77"/>
        <v>520</v>
      </c>
      <c r="S528" s="10">
        <f t="shared" si="78"/>
        <v>18000000</v>
      </c>
    </row>
    <row r="529" spans="1:19" ht="24.95" customHeight="1" x14ac:dyDescent="0.2">
      <c r="A529" s="1">
        <v>520</v>
      </c>
      <c r="B529" s="4">
        <v>508</v>
      </c>
      <c r="C529" s="4" t="s">
        <v>1093</v>
      </c>
      <c r="D529" s="17" t="s">
        <v>1094</v>
      </c>
      <c r="E529" s="18" t="s">
        <v>110</v>
      </c>
      <c r="F529" s="19">
        <v>17650351</v>
      </c>
      <c r="G529" s="20">
        <v>1</v>
      </c>
      <c r="H529" s="9">
        <v>7</v>
      </c>
      <c r="I529" s="9">
        <v>600</v>
      </c>
      <c r="J529" s="11">
        <v>58</v>
      </c>
      <c r="K529" s="11">
        <f t="shared" si="79"/>
        <v>2521478.7142857141</v>
      </c>
      <c r="L529" s="11">
        <f t="shared" si="74"/>
        <v>29417.251666666667</v>
      </c>
      <c r="M529" s="10">
        <f t="shared" si="75"/>
        <v>304316.39655172412</v>
      </c>
      <c r="N529" s="10">
        <f t="shared" si="80"/>
        <v>8.2857142857142865</v>
      </c>
      <c r="O529" s="10">
        <f t="shared" si="76"/>
        <v>9.6666666666666661</v>
      </c>
      <c r="P529" s="10">
        <f t="shared" si="81"/>
        <v>7</v>
      </c>
      <c r="Q529" s="10">
        <f t="shared" si="81"/>
        <v>85.714285714285708</v>
      </c>
      <c r="R529" s="10">
        <f t="shared" si="77"/>
        <v>600</v>
      </c>
      <c r="S529" s="10">
        <f t="shared" si="78"/>
        <v>17650351</v>
      </c>
    </row>
    <row r="530" spans="1:19" ht="24.95" customHeight="1" x14ac:dyDescent="0.2">
      <c r="A530" s="1">
        <v>521</v>
      </c>
      <c r="B530" s="4">
        <v>544</v>
      </c>
      <c r="C530" s="4" t="s">
        <v>1095</v>
      </c>
      <c r="D530" s="17" t="s">
        <v>1096</v>
      </c>
      <c r="E530" s="7" t="s">
        <v>203</v>
      </c>
      <c r="F530" s="8">
        <v>17580771</v>
      </c>
      <c r="G530" s="9">
        <v>1</v>
      </c>
      <c r="H530" s="9">
        <v>6</v>
      </c>
      <c r="I530" s="9">
        <v>700</v>
      </c>
      <c r="J530" s="11">
        <v>40</v>
      </c>
      <c r="K530" s="11">
        <f t="shared" si="79"/>
        <v>2930128.5</v>
      </c>
      <c r="L530" s="11">
        <f t="shared" si="74"/>
        <v>25115.387142857144</v>
      </c>
      <c r="M530" s="10">
        <f t="shared" si="75"/>
        <v>439519.27500000002</v>
      </c>
      <c r="N530" s="10">
        <f t="shared" si="80"/>
        <v>6.666666666666667</v>
      </c>
      <c r="O530" s="10">
        <f t="shared" si="76"/>
        <v>5.7142857142857144</v>
      </c>
      <c r="P530" s="10">
        <f t="shared" si="81"/>
        <v>6</v>
      </c>
      <c r="Q530" s="10">
        <f t="shared" si="81"/>
        <v>116.66666666666667</v>
      </c>
      <c r="R530" s="10">
        <f t="shared" si="77"/>
        <v>700</v>
      </c>
      <c r="S530" s="10">
        <f t="shared" si="78"/>
        <v>17580771</v>
      </c>
    </row>
    <row r="531" spans="1:19" ht="24.95" customHeight="1" x14ac:dyDescent="0.2">
      <c r="A531" s="1">
        <v>522</v>
      </c>
      <c r="B531" s="4">
        <v>541</v>
      </c>
      <c r="C531" s="5" t="s">
        <v>1097</v>
      </c>
      <c r="D531" s="17" t="s">
        <v>1098</v>
      </c>
      <c r="E531" s="7" t="s">
        <v>94</v>
      </c>
      <c r="F531" s="8">
        <v>17530000</v>
      </c>
      <c r="G531" s="9">
        <v>1</v>
      </c>
      <c r="H531" s="9">
        <v>7</v>
      </c>
      <c r="I531" s="9">
        <v>710</v>
      </c>
      <c r="J531" s="11">
        <v>46</v>
      </c>
      <c r="K531" s="11">
        <f t="shared" si="79"/>
        <v>2504285.7142857141</v>
      </c>
      <c r="L531" s="11">
        <f t="shared" si="74"/>
        <v>24690.140845070422</v>
      </c>
      <c r="M531" s="10">
        <f t="shared" si="75"/>
        <v>381086.95652173914</v>
      </c>
      <c r="N531" s="10">
        <f t="shared" si="80"/>
        <v>6.5714285714285712</v>
      </c>
      <c r="O531" s="10">
        <f t="shared" si="76"/>
        <v>6.4788732394366191</v>
      </c>
      <c r="P531" s="10">
        <f t="shared" si="81"/>
        <v>7</v>
      </c>
      <c r="Q531" s="10">
        <f t="shared" si="81"/>
        <v>101.42857142857143</v>
      </c>
      <c r="R531" s="10">
        <f t="shared" si="77"/>
        <v>710</v>
      </c>
      <c r="S531" s="10">
        <f t="shared" si="78"/>
        <v>17530000</v>
      </c>
    </row>
    <row r="532" spans="1:19" ht="24.95" customHeight="1" x14ac:dyDescent="0.2">
      <c r="A532" s="1">
        <v>523</v>
      </c>
      <c r="B532" s="4">
        <v>556</v>
      </c>
      <c r="C532" s="5" t="s">
        <v>1099</v>
      </c>
      <c r="D532" s="17" t="s">
        <v>1100</v>
      </c>
      <c r="E532" s="7" t="s">
        <v>312</v>
      </c>
      <c r="F532" s="8">
        <v>17495399</v>
      </c>
      <c r="G532" s="9">
        <v>1</v>
      </c>
      <c r="H532" s="9">
        <v>5</v>
      </c>
      <c r="I532" s="9">
        <v>1050</v>
      </c>
      <c r="J532" s="11">
        <v>52</v>
      </c>
      <c r="K532" s="11">
        <f t="shared" si="79"/>
        <v>3499079.8</v>
      </c>
      <c r="L532" s="11">
        <f t="shared" si="74"/>
        <v>16662.284761904761</v>
      </c>
      <c r="M532" s="10">
        <f t="shared" si="75"/>
        <v>336449.98076923075</v>
      </c>
      <c r="N532" s="10">
        <f t="shared" si="80"/>
        <v>10.4</v>
      </c>
      <c r="O532" s="10">
        <f t="shared" si="76"/>
        <v>4.9523809523809526</v>
      </c>
      <c r="P532" s="10">
        <f t="shared" si="81"/>
        <v>5</v>
      </c>
      <c r="Q532" s="10">
        <f t="shared" si="81"/>
        <v>210</v>
      </c>
      <c r="R532" s="10">
        <f t="shared" si="77"/>
        <v>1050</v>
      </c>
      <c r="S532" s="10">
        <f t="shared" si="78"/>
        <v>17495399</v>
      </c>
    </row>
    <row r="533" spans="1:19" ht="24.95" customHeight="1" x14ac:dyDescent="0.2">
      <c r="A533" s="1">
        <v>524</v>
      </c>
      <c r="B533" s="22">
        <v>890</v>
      </c>
      <c r="C533" s="22" t="s">
        <v>1101</v>
      </c>
      <c r="D533" s="23" t="s">
        <v>1102</v>
      </c>
      <c r="E533" s="24" t="s">
        <v>203</v>
      </c>
      <c r="F533" s="25">
        <v>17126452</v>
      </c>
      <c r="G533" s="9">
        <v>1</v>
      </c>
      <c r="H533" s="9">
        <v>7</v>
      </c>
      <c r="I533" s="9">
        <v>700</v>
      </c>
      <c r="J533" s="11">
        <v>45</v>
      </c>
      <c r="K533" s="11">
        <f t="shared" si="79"/>
        <v>2446636</v>
      </c>
      <c r="L533" s="11">
        <f t="shared" si="74"/>
        <v>24466.36</v>
      </c>
      <c r="M533" s="10">
        <f t="shared" si="75"/>
        <v>380587.82222222222</v>
      </c>
      <c r="N533" s="10">
        <f t="shared" si="80"/>
        <v>6.4285714285714288</v>
      </c>
      <c r="O533" s="10">
        <f t="shared" si="76"/>
        <v>6.4285714285714279</v>
      </c>
      <c r="P533" s="10">
        <f t="shared" si="81"/>
        <v>7</v>
      </c>
      <c r="Q533" s="10">
        <f t="shared" si="81"/>
        <v>100</v>
      </c>
      <c r="R533" s="10">
        <f t="shared" si="77"/>
        <v>700</v>
      </c>
      <c r="S533" s="10">
        <f t="shared" si="78"/>
        <v>17126452</v>
      </c>
    </row>
    <row r="534" spans="1:19" ht="24.95" customHeight="1" x14ac:dyDescent="0.2">
      <c r="A534" s="1">
        <v>525</v>
      </c>
      <c r="B534" s="4">
        <v>519</v>
      </c>
      <c r="C534" s="5" t="s">
        <v>1103</v>
      </c>
      <c r="D534" s="17" t="s">
        <v>1104</v>
      </c>
      <c r="E534" s="7" t="s">
        <v>44</v>
      </c>
      <c r="F534" s="8">
        <v>17117780</v>
      </c>
      <c r="G534" s="9">
        <v>2</v>
      </c>
      <c r="H534" s="9">
        <v>9</v>
      </c>
      <c r="I534" s="9">
        <v>1100</v>
      </c>
      <c r="J534" s="11">
        <v>52</v>
      </c>
      <c r="K534" s="11">
        <f t="shared" si="79"/>
        <v>1901975.5555555555</v>
      </c>
      <c r="L534" s="11">
        <f t="shared" si="74"/>
        <v>15561.618181818181</v>
      </c>
      <c r="M534" s="10">
        <f t="shared" si="75"/>
        <v>329188.07692307694</v>
      </c>
      <c r="N534" s="10">
        <f t="shared" si="80"/>
        <v>5.7777777777777777</v>
      </c>
      <c r="O534" s="10">
        <f t="shared" si="76"/>
        <v>4.7272727272727275</v>
      </c>
      <c r="P534" s="10">
        <f t="shared" si="81"/>
        <v>4.5</v>
      </c>
      <c r="Q534" s="10">
        <f t="shared" si="81"/>
        <v>122.22222222222223</v>
      </c>
      <c r="R534" s="10">
        <f t="shared" si="77"/>
        <v>550</v>
      </c>
      <c r="S534" s="10">
        <f t="shared" si="78"/>
        <v>8558890</v>
      </c>
    </row>
    <row r="535" spans="1:19" ht="24.95" customHeight="1" x14ac:dyDescent="0.2">
      <c r="A535" s="1">
        <v>526</v>
      </c>
      <c r="B535" s="4">
        <v>533</v>
      </c>
      <c r="C535" s="5" t="s">
        <v>1105</v>
      </c>
      <c r="D535" s="17" t="s">
        <v>1106</v>
      </c>
      <c r="E535" s="7" t="s">
        <v>36</v>
      </c>
      <c r="F535" s="8">
        <v>17082511</v>
      </c>
      <c r="G535" s="9">
        <v>1</v>
      </c>
      <c r="H535" s="9">
        <v>8</v>
      </c>
      <c r="I535" s="9">
        <v>1100</v>
      </c>
      <c r="J535" s="11">
        <v>44</v>
      </c>
      <c r="K535" s="11">
        <f t="shared" si="79"/>
        <v>2135313.875</v>
      </c>
      <c r="L535" s="11">
        <f t="shared" si="74"/>
        <v>15529.555454545454</v>
      </c>
      <c r="M535" s="10">
        <f t="shared" si="75"/>
        <v>388238.88636363635</v>
      </c>
      <c r="N535" s="10">
        <f t="shared" si="80"/>
        <v>5.5</v>
      </c>
      <c r="O535" s="10">
        <f t="shared" si="76"/>
        <v>4</v>
      </c>
      <c r="P535" s="10">
        <f t="shared" si="81"/>
        <v>8</v>
      </c>
      <c r="Q535" s="10">
        <f t="shared" si="81"/>
        <v>137.5</v>
      </c>
      <c r="R535" s="10">
        <f t="shared" si="77"/>
        <v>1100</v>
      </c>
      <c r="S535" s="10">
        <f t="shared" si="78"/>
        <v>17082511</v>
      </c>
    </row>
    <row r="536" spans="1:19" ht="24.95" customHeight="1" x14ac:dyDescent="0.2">
      <c r="A536" s="1">
        <v>527</v>
      </c>
      <c r="B536" s="4">
        <v>695</v>
      </c>
      <c r="C536" s="5" t="s">
        <v>1107</v>
      </c>
      <c r="D536" s="17" t="s">
        <v>1108</v>
      </c>
      <c r="E536" s="7" t="s">
        <v>712</v>
      </c>
      <c r="F536" s="8">
        <v>17000000</v>
      </c>
      <c r="G536" s="9">
        <v>2</v>
      </c>
      <c r="H536" s="9">
        <v>14</v>
      </c>
      <c r="I536" s="9">
        <v>1200</v>
      </c>
      <c r="J536" s="11">
        <v>80</v>
      </c>
      <c r="K536" s="11">
        <f t="shared" si="79"/>
        <v>1214285.7142857143</v>
      </c>
      <c r="L536" s="11">
        <f t="shared" si="74"/>
        <v>14166.666666666666</v>
      </c>
      <c r="M536" s="10">
        <f t="shared" si="75"/>
        <v>212500</v>
      </c>
      <c r="N536" s="10">
        <f t="shared" si="80"/>
        <v>5.7142857142857144</v>
      </c>
      <c r="O536" s="10">
        <f t="shared" si="76"/>
        <v>6.666666666666667</v>
      </c>
      <c r="P536" s="10">
        <f t="shared" si="81"/>
        <v>7</v>
      </c>
      <c r="Q536" s="10">
        <f t="shared" si="81"/>
        <v>85.714285714285708</v>
      </c>
      <c r="R536" s="10">
        <f t="shared" si="77"/>
        <v>600</v>
      </c>
      <c r="S536" s="10">
        <f t="shared" si="78"/>
        <v>8500000</v>
      </c>
    </row>
    <row r="537" spans="1:19" ht="24.95" customHeight="1" x14ac:dyDescent="0.2">
      <c r="A537" s="1">
        <v>528</v>
      </c>
      <c r="B537" s="4">
        <v>543</v>
      </c>
      <c r="C537" s="5" t="s">
        <v>1109</v>
      </c>
      <c r="D537" s="17" t="s">
        <v>1110</v>
      </c>
      <c r="E537" s="7" t="s">
        <v>39</v>
      </c>
      <c r="F537" s="8">
        <v>16800000</v>
      </c>
      <c r="G537" s="9">
        <v>1</v>
      </c>
      <c r="H537" s="9">
        <v>7</v>
      </c>
      <c r="I537" s="9">
        <v>440</v>
      </c>
      <c r="J537" s="11">
        <v>57</v>
      </c>
      <c r="K537" s="11">
        <f t="shared" si="79"/>
        <v>2400000</v>
      </c>
      <c r="L537" s="11">
        <f t="shared" si="74"/>
        <v>38181.818181818184</v>
      </c>
      <c r="M537" s="10">
        <f t="shared" si="75"/>
        <v>294736.84210526315</v>
      </c>
      <c r="N537" s="10">
        <f t="shared" si="80"/>
        <v>8.1428571428571423</v>
      </c>
      <c r="O537" s="10">
        <f t="shared" si="76"/>
        <v>12.954545454545455</v>
      </c>
      <c r="P537" s="10">
        <f t="shared" si="81"/>
        <v>7</v>
      </c>
      <c r="Q537" s="10">
        <f t="shared" si="81"/>
        <v>62.857142857142854</v>
      </c>
      <c r="R537" s="10">
        <f t="shared" si="77"/>
        <v>440</v>
      </c>
      <c r="S537" s="10">
        <f t="shared" si="78"/>
        <v>16800000</v>
      </c>
    </row>
    <row r="538" spans="1:19" ht="24.95" customHeight="1" x14ac:dyDescent="0.2">
      <c r="A538" s="1">
        <v>529</v>
      </c>
      <c r="B538" s="4">
        <v>514</v>
      </c>
      <c r="C538" s="5" t="s">
        <v>1111</v>
      </c>
      <c r="D538" s="17" t="s">
        <v>1112</v>
      </c>
      <c r="E538" s="7" t="s">
        <v>44</v>
      </c>
      <c r="F538" s="8">
        <v>16800000</v>
      </c>
      <c r="G538" s="9">
        <v>1</v>
      </c>
      <c r="H538" s="9">
        <v>5</v>
      </c>
      <c r="I538" s="9">
        <v>800</v>
      </c>
      <c r="J538" s="11">
        <v>35</v>
      </c>
      <c r="K538" s="11">
        <f t="shared" si="79"/>
        <v>3360000</v>
      </c>
      <c r="L538" s="11">
        <f t="shared" si="74"/>
        <v>21000</v>
      </c>
      <c r="M538" s="10">
        <f t="shared" si="75"/>
        <v>480000</v>
      </c>
      <c r="N538" s="10">
        <f t="shared" si="80"/>
        <v>7</v>
      </c>
      <c r="O538" s="10">
        <f t="shared" si="76"/>
        <v>4.375</v>
      </c>
      <c r="P538" s="10">
        <f t="shared" si="81"/>
        <v>5</v>
      </c>
      <c r="Q538" s="10">
        <f t="shared" si="81"/>
        <v>160</v>
      </c>
      <c r="R538" s="10">
        <f t="shared" si="77"/>
        <v>800</v>
      </c>
      <c r="S538" s="10">
        <f t="shared" si="78"/>
        <v>16800000</v>
      </c>
    </row>
    <row r="539" spans="1:19" ht="24.95" customHeight="1" x14ac:dyDescent="0.2">
      <c r="A539" s="1">
        <v>530</v>
      </c>
      <c r="B539" s="4">
        <v>537</v>
      </c>
      <c r="C539" s="5" t="s">
        <v>1113</v>
      </c>
      <c r="D539" s="17" t="s">
        <v>1114</v>
      </c>
      <c r="E539" s="7" t="s">
        <v>203</v>
      </c>
      <c r="F539" s="8">
        <v>16800000</v>
      </c>
      <c r="G539" s="9">
        <v>1</v>
      </c>
      <c r="H539" s="9">
        <v>6</v>
      </c>
      <c r="I539" s="9">
        <v>1000</v>
      </c>
      <c r="J539" s="11">
        <v>55</v>
      </c>
      <c r="K539" s="11">
        <f t="shared" si="79"/>
        <v>2800000</v>
      </c>
      <c r="L539" s="11">
        <f t="shared" si="74"/>
        <v>16800</v>
      </c>
      <c r="M539" s="10">
        <f t="shared" si="75"/>
        <v>305454.54545454547</v>
      </c>
      <c r="N539" s="10">
        <f t="shared" si="80"/>
        <v>9.1666666666666661</v>
      </c>
      <c r="O539" s="10">
        <f t="shared" si="76"/>
        <v>5.5</v>
      </c>
      <c r="P539" s="10">
        <f t="shared" si="81"/>
        <v>6</v>
      </c>
      <c r="Q539" s="10">
        <f t="shared" si="81"/>
        <v>166.66666666666666</v>
      </c>
      <c r="R539" s="10">
        <f t="shared" si="77"/>
        <v>1000</v>
      </c>
      <c r="S539" s="10">
        <f t="shared" si="78"/>
        <v>16800000</v>
      </c>
    </row>
    <row r="540" spans="1:19" ht="24.95" customHeight="1" x14ac:dyDescent="0.2">
      <c r="A540" s="1">
        <v>531</v>
      </c>
      <c r="B540" s="4">
        <v>524</v>
      </c>
      <c r="C540" s="5" t="s">
        <v>1115</v>
      </c>
      <c r="D540" s="17" t="s">
        <v>1116</v>
      </c>
      <c r="E540" s="7" t="s">
        <v>21</v>
      </c>
      <c r="F540" s="8">
        <v>16667000</v>
      </c>
      <c r="G540" s="9">
        <v>1</v>
      </c>
      <c r="H540" s="9">
        <v>6</v>
      </c>
      <c r="I540" s="9">
        <v>600</v>
      </c>
      <c r="J540" s="11">
        <v>36</v>
      </c>
      <c r="K540" s="11">
        <f t="shared" si="79"/>
        <v>2777833.3333333335</v>
      </c>
      <c r="L540" s="11">
        <f t="shared" si="74"/>
        <v>27778.333333333332</v>
      </c>
      <c r="M540" s="10">
        <f t="shared" si="75"/>
        <v>462972.22222222225</v>
      </c>
      <c r="N540" s="10">
        <f t="shared" si="80"/>
        <v>6</v>
      </c>
      <c r="O540" s="10">
        <f t="shared" si="76"/>
        <v>6</v>
      </c>
      <c r="P540" s="10">
        <f t="shared" si="81"/>
        <v>6</v>
      </c>
      <c r="Q540" s="10">
        <f t="shared" si="81"/>
        <v>100</v>
      </c>
      <c r="R540" s="10">
        <f t="shared" si="77"/>
        <v>600</v>
      </c>
      <c r="S540" s="10">
        <f t="shared" si="78"/>
        <v>16667000</v>
      </c>
    </row>
    <row r="541" spans="1:19" ht="24.95" customHeight="1" x14ac:dyDescent="0.2">
      <c r="A541" s="1">
        <v>532</v>
      </c>
      <c r="B541" s="4">
        <v>542</v>
      </c>
      <c r="C541" s="5" t="s">
        <v>1117</v>
      </c>
      <c r="D541" s="17" t="s">
        <v>1118</v>
      </c>
      <c r="E541" s="7" t="s">
        <v>130</v>
      </c>
      <c r="F541" s="8">
        <v>16600000</v>
      </c>
      <c r="G541" s="9">
        <v>1</v>
      </c>
      <c r="H541" s="9">
        <v>6</v>
      </c>
      <c r="I541" s="9">
        <v>635</v>
      </c>
      <c r="J541" s="11">
        <v>70</v>
      </c>
      <c r="K541" s="11">
        <f t="shared" si="79"/>
        <v>2766666.6666666665</v>
      </c>
      <c r="L541" s="11">
        <f t="shared" si="74"/>
        <v>26141.732283464567</v>
      </c>
      <c r="M541" s="10">
        <f t="shared" si="75"/>
        <v>237142.85714285713</v>
      </c>
      <c r="N541" s="10">
        <f t="shared" si="80"/>
        <v>11.666666666666666</v>
      </c>
      <c r="O541" s="10">
        <f t="shared" si="76"/>
        <v>11.023622047244094</v>
      </c>
      <c r="P541" s="10">
        <f t="shared" si="81"/>
        <v>6</v>
      </c>
      <c r="Q541" s="10">
        <f t="shared" si="81"/>
        <v>105.83333333333333</v>
      </c>
      <c r="R541" s="10">
        <f t="shared" si="77"/>
        <v>635</v>
      </c>
      <c r="S541" s="10">
        <f t="shared" si="78"/>
        <v>16600000</v>
      </c>
    </row>
    <row r="542" spans="1:19" ht="24.95" customHeight="1" x14ac:dyDescent="0.2">
      <c r="A542" s="1">
        <v>533</v>
      </c>
      <c r="B542" s="4">
        <v>525</v>
      </c>
      <c r="C542" s="5" t="s">
        <v>1119</v>
      </c>
      <c r="D542" s="17" t="s">
        <v>1120</v>
      </c>
      <c r="E542" s="7" t="s">
        <v>61</v>
      </c>
      <c r="F542" s="8">
        <v>16539593</v>
      </c>
      <c r="G542" s="9">
        <v>1</v>
      </c>
      <c r="H542" s="9">
        <v>8</v>
      </c>
      <c r="I542" s="9">
        <v>1200</v>
      </c>
      <c r="J542" s="11">
        <v>28</v>
      </c>
      <c r="K542" s="11">
        <f t="shared" si="79"/>
        <v>2067449.125</v>
      </c>
      <c r="L542" s="11">
        <f t="shared" si="74"/>
        <v>13782.994166666667</v>
      </c>
      <c r="M542" s="10">
        <f t="shared" si="75"/>
        <v>590699.75</v>
      </c>
      <c r="N542" s="10">
        <f t="shared" si="80"/>
        <v>3.5</v>
      </c>
      <c r="O542" s="10">
        <f t="shared" si="76"/>
        <v>2.3333333333333335</v>
      </c>
      <c r="P542" s="10">
        <f t="shared" si="81"/>
        <v>8</v>
      </c>
      <c r="Q542" s="10">
        <f t="shared" si="81"/>
        <v>150</v>
      </c>
      <c r="R542" s="10">
        <f t="shared" si="77"/>
        <v>1200</v>
      </c>
      <c r="S542" s="10">
        <f t="shared" si="78"/>
        <v>16539593</v>
      </c>
    </row>
    <row r="543" spans="1:19" ht="24.95" customHeight="1" x14ac:dyDescent="0.2">
      <c r="A543" s="1">
        <v>534</v>
      </c>
      <c r="B543" s="4">
        <v>569</v>
      </c>
      <c r="C543" s="5" t="s">
        <v>1121</v>
      </c>
      <c r="D543" s="17" t="s">
        <v>1122</v>
      </c>
      <c r="E543" s="7" t="s">
        <v>36</v>
      </c>
      <c r="F543" s="8">
        <v>16405083</v>
      </c>
      <c r="G543" s="9">
        <v>1</v>
      </c>
      <c r="H543" s="9">
        <v>10</v>
      </c>
      <c r="I543" s="9">
        <v>1200</v>
      </c>
      <c r="J543" s="11">
        <v>50</v>
      </c>
      <c r="K543" s="11">
        <f t="shared" si="79"/>
        <v>1640508.3</v>
      </c>
      <c r="L543" s="11">
        <f t="shared" si="74"/>
        <v>13670.9025</v>
      </c>
      <c r="M543" s="10">
        <f t="shared" si="75"/>
        <v>328101.65999999997</v>
      </c>
      <c r="N543" s="10">
        <f t="shared" si="80"/>
        <v>5</v>
      </c>
      <c r="O543" s="10">
        <f t="shared" si="76"/>
        <v>4.1666666666666661</v>
      </c>
      <c r="P543" s="10">
        <f t="shared" si="81"/>
        <v>10</v>
      </c>
      <c r="Q543" s="10">
        <f t="shared" si="81"/>
        <v>120</v>
      </c>
      <c r="R543" s="10">
        <f t="shared" si="77"/>
        <v>1200</v>
      </c>
      <c r="S543" s="10">
        <f t="shared" si="78"/>
        <v>16405083</v>
      </c>
    </row>
    <row r="544" spans="1:19" ht="24.95" customHeight="1" x14ac:dyDescent="0.2">
      <c r="A544" s="1">
        <v>535</v>
      </c>
      <c r="B544" s="4">
        <v>546</v>
      </c>
      <c r="C544" s="5" t="s">
        <v>1123</v>
      </c>
      <c r="D544" s="17" t="s">
        <v>1124</v>
      </c>
      <c r="E544" s="7" t="s">
        <v>110</v>
      </c>
      <c r="F544" s="8">
        <v>16276639</v>
      </c>
      <c r="G544" s="9">
        <v>1</v>
      </c>
      <c r="H544" s="9">
        <v>6</v>
      </c>
      <c r="I544" s="9">
        <v>490</v>
      </c>
      <c r="J544" s="11">
        <v>38</v>
      </c>
      <c r="K544" s="11">
        <f t="shared" si="79"/>
        <v>2712773.1666666665</v>
      </c>
      <c r="L544" s="11">
        <f t="shared" si="74"/>
        <v>33217.630612244895</v>
      </c>
      <c r="M544" s="10">
        <f t="shared" si="75"/>
        <v>428332.60526315792</v>
      </c>
      <c r="N544" s="10">
        <f t="shared" si="80"/>
        <v>6.333333333333333</v>
      </c>
      <c r="O544" s="10">
        <f t="shared" si="76"/>
        <v>7.7551020408163263</v>
      </c>
      <c r="P544" s="10">
        <f t="shared" si="81"/>
        <v>6</v>
      </c>
      <c r="Q544" s="10">
        <f t="shared" si="81"/>
        <v>81.666666666666671</v>
      </c>
      <c r="R544" s="10">
        <f t="shared" si="77"/>
        <v>490</v>
      </c>
      <c r="S544" s="10">
        <f t="shared" si="78"/>
        <v>16276639</v>
      </c>
    </row>
    <row r="545" spans="1:19" ht="24.95" customHeight="1" x14ac:dyDescent="0.2">
      <c r="A545" s="1">
        <v>536</v>
      </c>
      <c r="B545" s="4">
        <v>530</v>
      </c>
      <c r="C545" s="5" t="s">
        <v>1125</v>
      </c>
      <c r="D545" s="17" t="s">
        <v>1126</v>
      </c>
      <c r="E545" s="7" t="s">
        <v>176</v>
      </c>
      <c r="F545" s="8">
        <v>16263933</v>
      </c>
      <c r="G545" s="9">
        <v>1</v>
      </c>
      <c r="H545" s="9">
        <v>5</v>
      </c>
      <c r="I545" s="9">
        <v>850</v>
      </c>
      <c r="J545" s="11">
        <v>36</v>
      </c>
      <c r="K545" s="11">
        <f t="shared" si="79"/>
        <v>3252786.6</v>
      </c>
      <c r="L545" s="11">
        <f t="shared" si="74"/>
        <v>19134.038823529412</v>
      </c>
      <c r="M545" s="10">
        <f t="shared" si="75"/>
        <v>451775.91666666669</v>
      </c>
      <c r="N545" s="10">
        <f t="shared" si="80"/>
        <v>7.2</v>
      </c>
      <c r="O545" s="10">
        <f t="shared" si="76"/>
        <v>4.2352941176470589</v>
      </c>
      <c r="P545" s="10">
        <f t="shared" si="81"/>
        <v>5</v>
      </c>
      <c r="Q545" s="10">
        <f t="shared" si="81"/>
        <v>170</v>
      </c>
      <c r="R545" s="10">
        <f t="shared" si="77"/>
        <v>850</v>
      </c>
      <c r="S545" s="10">
        <f t="shared" si="78"/>
        <v>16263933</v>
      </c>
    </row>
    <row r="546" spans="1:19" ht="24.95" customHeight="1" x14ac:dyDescent="0.2">
      <c r="A546" s="1">
        <v>537</v>
      </c>
      <c r="B546" s="4">
        <v>573</v>
      </c>
      <c r="C546" s="5" t="s">
        <v>1127</v>
      </c>
      <c r="D546" s="17" t="s">
        <v>1128</v>
      </c>
      <c r="E546" s="7" t="s">
        <v>36</v>
      </c>
      <c r="F546" s="8">
        <v>16200000</v>
      </c>
      <c r="G546" s="9">
        <v>2</v>
      </c>
      <c r="H546" s="9">
        <v>8</v>
      </c>
      <c r="I546" s="9">
        <v>1030</v>
      </c>
      <c r="J546" s="11">
        <v>47</v>
      </c>
      <c r="K546" s="11">
        <f t="shared" si="79"/>
        <v>2025000</v>
      </c>
      <c r="L546" s="11">
        <f t="shared" si="74"/>
        <v>15728.155339805826</v>
      </c>
      <c r="M546" s="10">
        <f t="shared" si="75"/>
        <v>344680.85106382979</v>
      </c>
      <c r="N546" s="10">
        <f t="shared" si="80"/>
        <v>5.875</v>
      </c>
      <c r="O546" s="10">
        <f t="shared" si="76"/>
        <v>4.5631067961165046</v>
      </c>
      <c r="P546" s="10">
        <f t="shared" si="81"/>
        <v>4</v>
      </c>
      <c r="Q546" s="10">
        <f t="shared" si="81"/>
        <v>128.75</v>
      </c>
      <c r="R546" s="10">
        <f t="shared" si="77"/>
        <v>515</v>
      </c>
      <c r="S546" s="10">
        <f t="shared" si="78"/>
        <v>8100000</v>
      </c>
    </row>
    <row r="547" spans="1:19" ht="24.95" customHeight="1" x14ac:dyDescent="0.2">
      <c r="A547" s="1">
        <v>538</v>
      </c>
      <c r="B547" s="4">
        <v>520</v>
      </c>
      <c r="C547" s="5" t="s">
        <v>1129</v>
      </c>
      <c r="D547" s="17" t="s">
        <v>1130</v>
      </c>
      <c r="E547" s="7" t="s">
        <v>44</v>
      </c>
      <c r="F547" s="8">
        <v>16162801</v>
      </c>
      <c r="G547" s="9">
        <v>1</v>
      </c>
      <c r="H547" s="9">
        <v>13</v>
      </c>
      <c r="I547" s="9">
        <v>1000</v>
      </c>
      <c r="J547" s="11">
        <v>70</v>
      </c>
      <c r="K547" s="11">
        <f t="shared" si="79"/>
        <v>1243292.3846153845</v>
      </c>
      <c r="L547" s="11">
        <f t="shared" si="74"/>
        <v>16162.800999999999</v>
      </c>
      <c r="M547" s="10">
        <f t="shared" si="75"/>
        <v>230897.15714285715</v>
      </c>
      <c r="N547" s="10">
        <f t="shared" si="80"/>
        <v>5.384615384615385</v>
      </c>
      <c r="O547" s="10">
        <f t="shared" si="76"/>
        <v>7.0000000000000009</v>
      </c>
      <c r="P547" s="10">
        <f t="shared" si="81"/>
        <v>13</v>
      </c>
      <c r="Q547" s="10">
        <f t="shared" si="81"/>
        <v>76.92307692307692</v>
      </c>
      <c r="R547" s="10">
        <f t="shared" si="77"/>
        <v>1000</v>
      </c>
      <c r="S547" s="10">
        <f t="shared" si="78"/>
        <v>16162801</v>
      </c>
    </row>
    <row r="548" spans="1:19" ht="24.95" customHeight="1" x14ac:dyDescent="0.2">
      <c r="A548" s="1">
        <v>539</v>
      </c>
      <c r="B548" s="4" t="s">
        <v>23</v>
      </c>
      <c r="C548" s="5" t="s">
        <v>1131</v>
      </c>
      <c r="D548" s="17" t="s">
        <v>1132</v>
      </c>
      <c r="E548" s="7" t="s">
        <v>36</v>
      </c>
      <c r="F548" s="8">
        <v>16122270</v>
      </c>
      <c r="G548" s="9">
        <v>1</v>
      </c>
      <c r="H548" s="9">
        <v>14</v>
      </c>
      <c r="I548" s="9">
        <v>1300</v>
      </c>
      <c r="J548" s="11">
        <v>56</v>
      </c>
      <c r="K548" s="11">
        <f t="shared" si="79"/>
        <v>1151590.7142857143</v>
      </c>
      <c r="L548" s="11">
        <f t="shared" si="74"/>
        <v>12401.746153846154</v>
      </c>
      <c r="M548" s="10">
        <f t="shared" si="75"/>
        <v>287897.67857142858</v>
      </c>
      <c r="N548" s="10">
        <f t="shared" si="80"/>
        <v>4</v>
      </c>
      <c r="O548" s="10">
        <f t="shared" si="76"/>
        <v>4.3076923076923075</v>
      </c>
      <c r="P548" s="10">
        <f t="shared" si="81"/>
        <v>14</v>
      </c>
      <c r="Q548" s="10">
        <f t="shared" si="81"/>
        <v>92.857142857142861</v>
      </c>
      <c r="R548" s="10">
        <f t="shared" si="77"/>
        <v>1300</v>
      </c>
      <c r="S548" s="10">
        <f t="shared" si="78"/>
        <v>16122270</v>
      </c>
    </row>
    <row r="549" spans="1:19" ht="24.95" customHeight="1" x14ac:dyDescent="0.2">
      <c r="A549" s="1">
        <v>540</v>
      </c>
      <c r="B549" s="4">
        <v>625</v>
      </c>
      <c r="C549" s="5" t="s">
        <v>1133</v>
      </c>
      <c r="D549" s="17" t="s">
        <v>1134</v>
      </c>
      <c r="E549" s="7" t="s">
        <v>61</v>
      </c>
      <c r="F549" s="8">
        <v>16115763</v>
      </c>
      <c r="G549" s="9">
        <v>2</v>
      </c>
      <c r="H549" s="9">
        <v>5</v>
      </c>
      <c r="I549" s="9">
        <v>580</v>
      </c>
      <c r="J549" s="11">
        <v>26</v>
      </c>
      <c r="K549" s="11">
        <f t="shared" si="79"/>
        <v>3223152.6</v>
      </c>
      <c r="L549" s="11">
        <f t="shared" si="74"/>
        <v>27785.798275862067</v>
      </c>
      <c r="M549" s="10">
        <f t="shared" si="75"/>
        <v>619837.0384615385</v>
      </c>
      <c r="N549" s="10">
        <f t="shared" si="80"/>
        <v>5.2</v>
      </c>
      <c r="O549" s="10">
        <f t="shared" si="76"/>
        <v>4.4827586206896548</v>
      </c>
      <c r="P549" s="10">
        <f t="shared" si="81"/>
        <v>2.5</v>
      </c>
      <c r="Q549" s="10">
        <f t="shared" si="81"/>
        <v>116</v>
      </c>
      <c r="R549" s="10">
        <f t="shared" si="77"/>
        <v>290</v>
      </c>
      <c r="S549" s="10">
        <f t="shared" si="78"/>
        <v>8057881.5</v>
      </c>
    </row>
    <row r="550" spans="1:19" ht="24.95" customHeight="1" x14ac:dyDescent="0.2">
      <c r="A550" s="1">
        <v>541</v>
      </c>
      <c r="B550" s="4">
        <v>529</v>
      </c>
      <c r="C550" s="5" t="s">
        <v>1135</v>
      </c>
      <c r="D550" s="17" t="s">
        <v>1136</v>
      </c>
      <c r="E550" s="7" t="s">
        <v>44</v>
      </c>
      <c r="F550" s="8">
        <v>16054772</v>
      </c>
      <c r="G550" s="9">
        <v>1</v>
      </c>
      <c r="H550" s="9">
        <v>6</v>
      </c>
      <c r="I550" s="9">
        <v>700</v>
      </c>
      <c r="J550" s="11">
        <v>42</v>
      </c>
      <c r="K550" s="11">
        <f t="shared" si="79"/>
        <v>2675795.3333333335</v>
      </c>
      <c r="L550" s="11">
        <f t="shared" si="74"/>
        <v>22935.388571428572</v>
      </c>
      <c r="M550" s="10">
        <f t="shared" si="75"/>
        <v>382256.47619047621</v>
      </c>
      <c r="N550" s="10">
        <f t="shared" si="80"/>
        <v>7</v>
      </c>
      <c r="O550" s="10">
        <f t="shared" si="76"/>
        <v>6</v>
      </c>
      <c r="P550" s="10">
        <f t="shared" si="81"/>
        <v>6</v>
      </c>
      <c r="Q550" s="10">
        <f t="shared" si="81"/>
        <v>116.66666666666667</v>
      </c>
      <c r="R550" s="10">
        <f t="shared" si="77"/>
        <v>700</v>
      </c>
      <c r="S550" s="10">
        <f t="shared" si="78"/>
        <v>16054772</v>
      </c>
    </row>
    <row r="551" spans="1:19" ht="24.95" customHeight="1" x14ac:dyDescent="0.2">
      <c r="A551" s="1">
        <v>542</v>
      </c>
      <c r="B551" s="4" t="s">
        <v>23</v>
      </c>
      <c r="C551" s="5" t="s">
        <v>1137</v>
      </c>
      <c r="D551" s="17" t="s">
        <v>1138</v>
      </c>
      <c r="E551" s="7" t="s">
        <v>44</v>
      </c>
      <c r="F551" s="8">
        <v>16000000</v>
      </c>
      <c r="G551" s="9">
        <v>1</v>
      </c>
      <c r="H551" s="9">
        <v>7</v>
      </c>
      <c r="I551" s="9">
        <v>500</v>
      </c>
      <c r="J551" s="11">
        <v>24</v>
      </c>
      <c r="K551" s="11">
        <f t="shared" si="79"/>
        <v>2285714.2857142859</v>
      </c>
      <c r="L551" s="11">
        <f t="shared" si="74"/>
        <v>32000</v>
      </c>
      <c r="M551" s="10">
        <f t="shared" si="75"/>
        <v>666666.66666666663</v>
      </c>
      <c r="N551" s="10">
        <f t="shared" si="80"/>
        <v>3.4285714285714284</v>
      </c>
      <c r="O551" s="10">
        <f t="shared" si="76"/>
        <v>4.8</v>
      </c>
      <c r="P551" s="10">
        <f t="shared" si="81"/>
        <v>7</v>
      </c>
      <c r="Q551" s="10">
        <f t="shared" si="81"/>
        <v>71.428571428571431</v>
      </c>
      <c r="R551" s="10">
        <f t="shared" si="77"/>
        <v>500</v>
      </c>
      <c r="S551" s="10">
        <f t="shared" si="78"/>
        <v>16000000</v>
      </c>
    </row>
    <row r="552" spans="1:19" ht="24.95" customHeight="1" x14ac:dyDescent="0.2">
      <c r="A552" s="1">
        <v>543</v>
      </c>
      <c r="B552" s="4">
        <v>885</v>
      </c>
      <c r="C552" s="4" t="s">
        <v>1139</v>
      </c>
      <c r="D552" s="17" t="s">
        <v>1140</v>
      </c>
      <c r="E552" s="7" t="s">
        <v>21</v>
      </c>
      <c r="F552" s="8">
        <v>16000000</v>
      </c>
      <c r="G552" s="9">
        <v>1</v>
      </c>
      <c r="H552" s="9">
        <v>8</v>
      </c>
      <c r="I552" s="9">
        <v>1700</v>
      </c>
      <c r="J552" s="11">
        <v>50</v>
      </c>
      <c r="K552" s="11">
        <f t="shared" si="79"/>
        <v>2000000</v>
      </c>
      <c r="L552" s="11">
        <f t="shared" si="74"/>
        <v>9411.7647058823532</v>
      </c>
      <c r="M552" s="10">
        <f t="shared" si="75"/>
        <v>320000</v>
      </c>
      <c r="N552" s="10">
        <f t="shared" si="80"/>
        <v>6.25</v>
      </c>
      <c r="O552" s="10">
        <f t="shared" si="76"/>
        <v>2.9411764705882351</v>
      </c>
      <c r="P552" s="10">
        <f t="shared" si="81"/>
        <v>8</v>
      </c>
      <c r="Q552" s="10">
        <f t="shared" si="81"/>
        <v>212.5</v>
      </c>
      <c r="R552" s="10">
        <f t="shared" si="77"/>
        <v>1700</v>
      </c>
      <c r="S552" s="10">
        <f t="shared" si="78"/>
        <v>16000000</v>
      </c>
    </row>
    <row r="553" spans="1:19" ht="24.95" customHeight="1" x14ac:dyDescent="0.2">
      <c r="A553" s="1">
        <v>544</v>
      </c>
      <c r="B553" s="4">
        <v>551</v>
      </c>
      <c r="C553" s="5" t="s">
        <v>1141</v>
      </c>
      <c r="D553" s="17" t="s">
        <v>1142</v>
      </c>
      <c r="E553" s="7" t="s">
        <v>110</v>
      </c>
      <c r="F553" s="8">
        <v>15985456</v>
      </c>
      <c r="G553" s="9">
        <v>1</v>
      </c>
      <c r="H553" s="9">
        <v>7</v>
      </c>
      <c r="I553" s="9">
        <v>600</v>
      </c>
      <c r="J553" s="11">
        <v>50</v>
      </c>
      <c r="K553" s="11">
        <f t="shared" si="79"/>
        <v>2283636.5714285714</v>
      </c>
      <c r="L553" s="11">
        <f t="shared" si="74"/>
        <v>26642.426666666666</v>
      </c>
      <c r="M553" s="10">
        <f t="shared" si="75"/>
        <v>319709.12</v>
      </c>
      <c r="N553" s="10">
        <f t="shared" si="80"/>
        <v>7.1428571428571432</v>
      </c>
      <c r="O553" s="10">
        <f t="shared" si="76"/>
        <v>8.3333333333333321</v>
      </c>
      <c r="P553" s="10">
        <f t="shared" si="81"/>
        <v>7</v>
      </c>
      <c r="Q553" s="10">
        <f t="shared" si="81"/>
        <v>85.714285714285708</v>
      </c>
      <c r="R553" s="10">
        <f t="shared" si="77"/>
        <v>600</v>
      </c>
      <c r="S553" s="10">
        <f t="shared" si="78"/>
        <v>15985456</v>
      </c>
    </row>
    <row r="554" spans="1:19" ht="24.95" customHeight="1" x14ac:dyDescent="0.2">
      <c r="A554" s="1">
        <v>545</v>
      </c>
      <c r="B554" s="4">
        <v>518</v>
      </c>
      <c r="C554" s="5" t="s">
        <v>1143</v>
      </c>
      <c r="D554" s="17" t="s">
        <v>1144</v>
      </c>
      <c r="E554" s="7" t="s">
        <v>44</v>
      </c>
      <c r="F554" s="8">
        <v>15880607</v>
      </c>
      <c r="G554" s="9">
        <v>1</v>
      </c>
      <c r="H554" s="9">
        <v>6</v>
      </c>
      <c r="I554" s="9">
        <v>450</v>
      </c>
      <c r="J554" s="11">
        <v>44</v>
      </c>
      <c r="K554" s="11">
        <f t="shared" si="79"/>
        <v>2646767.8333333335</v>
      </c>
      <c r="L554" s="11">
        <f t="shared" si="74"/>
        <v>35290.23777777778</v>
      </c>
      <c r="M554" s="10">
        <f t="shared" si="75"/>
        <v>360922.88636363635</v>
      </c>
      <c r="N554" s="10">
        <f t="shared" si="80"/>
        <v>7.333333333333333</v>
      </c>
      <c r="O554" s="10">
        <f t="shared" si="76"/>
        <v>9.7777777777777786</v>
      </c>
      <c r="P554" s="10">
        <f t="shared" si="81"/>
        <v>6</v>
      </c>
      <c r="Q554" s="10">
        <f t="shared" si="81"/>
        <v>75</v>
      </c>
      <c r="R554" s="10">
        <f t="shared" si="77"/>
        <v>450</v>
      </c>
      <c r="S554" s="10">
        <f t="shared" si="78"/>
        <v>15880607</v>
      </c>
    </row>
    <row r="555" spans="1:19" ht="24.95" customHeight="1" x14ac:dyDescent="0.2">
      <c r="A555" s="1">
        <v>546</v>
      </c>
      <c r="B555" s="4">
        <v>576</v>
      </c>
      <c r="C555" s="5" t="s">
        <v>1145</v>
      </c>
      <c r="D555" s="17" t="s">
        <v>1146</v>
      </c>
      <c r="E555" s="7" t="s">
        <v>130</v>
      </c>
      <c r="F555" s="8">
        <v>15830000</v>
      </c>
      <c r="G555" s="9">
        <v>1</v>
      </c>
      <c r="H555" s="9">
        <v>6</v>
      </c>
      <c r="I555" s="9">
        <v>655</v>
      </c>
      <c r="J555" s="11">
        <v>48</v>
      </c>
      <c r="K555" s="11">
        <f t="shared" si="79"/>
        <v>2638333.3333333335</v>
      </c>
      <c r="L555" s="11">
        <f t="shared" si="74"/>
        <v>24167.938931297711</v>
      </c>
      <c r="M555" s="10">
        <f t="shared" si="75"/>
        <v>329791.66666666669</v>
      </c>
      <c r="N555" s="10">
        <f t="shared" si="80"/>
        <v>8</v>
      </c>
      <c r="O555" s="10">
        <f t="shared" si="76"/>
        <v>7.328244274809161</v>
      </c>
      <c r="P555" s="10">
        <f t="shared" si="81"/>
        <v>6</v>
      </c>
      <c r="Q555" s="10">
        <f t="shared" si="81"/>
        <v>109.16666666666667</v>
      </c>
      <c r="R555" s="10">
        <f t="shared" si="77"/>
        <v>655</v>
      </c>
      <c r="S555" s="10">
        <f t="shared" si="78"/>
        <v>15830000</v>
      </c>
    </row>
    <row r="556" spans="1:19" ht="24.95" customHeight="1" x14ac:dyDescent="0.2">
      <c r="A556" s="1">
        <v>547</v>
      </c>
      <c r="B556" s="4">
        <v>557</v>
      </c>
      <c r="C556" s="5" t="s">
        <v>1147</v>
      </c>
      <c r="D556" s="17" t="s">
        <v>1148</v>
      </c>
      <c r="E556" s="7" t="s">
        <v>44</v>
      </c>
      <c r="F556" s="8">
        <v>15732213</v>
      </c>
      <c r="G556" s="9">
        <v>1</v>
      </c>
      <c r="H556" s="9">
        <v>5</v>
      </c>
      <c r="I556" s="9">
        <v>800</v>
      </c>
      <c r="J556" s="11">
        <v>32</v>
      </c>
      <c r="K556" s="11">
        <f t="shared" si="79"/>
        <v>3146442.6</v>
      </c>
      <c r="L556" s="11">
        <f t="shared" si="74"/>
        <v>19665.266250000001</v>
      </c>
      <c r="M556" s="10">
        <f t="shared" si="75"/>
        <v>491631.65625</v>
      </c>
      <c r="N556" s="10">
        <f t="shared" si="80"/>
        <v>6.4</v>
      </c>
      <c r="O556" s="10">
        <f t="shared" si="76"/>
        <v>4</v>
      </c>
      <c r="P556" s="10">
        <f t="shared" si="81"/>
        <v>5</v>
      </c>
      <c r="Q556" s="10">
        <f t="shared" si="81"/>
        <v>160</v>
      </c>
      <c r="R556" s="10">
        <f t="shared" si="77"/>
        <v>800</v>
      </c>
      <c r="S556" s="10">
        <f t="shared" si="78"/>
        <v>15732213</v>
      </c>
    </row>
    <row r="557" spans="1:19" ht="24.95" customHeight="1" x14ac:dyDescent="0.2">
      <c r="A557" s="1">
        <v>548</v>
      </c>
      <c r="B557" s="4">
        <v>550</v>
      </c>
      <c r="C557" s="5" t="s">
        <v>1149</v>
      </c>
      <c r="D557" s="17" t="s">
        <v>1150</v>
      </c>
      <c r="E557" s="7" t="s">
        <v>61</v>
      </c>
      <c r="F557" s="8">
        <v>15706365</v>
      </c>
      <c r="G557" s="9">
        <v>2</v>
      </c>
      <c r="H557" s="9">
        <v>8</v>
      </c>
      <c r="I557" s="9">
        <v>1000</v>
      </c>
      <c r="J557" s="11">
        <v>25</v>
      </c>
      <c r="K557" s="11">
        <f t="shared" si="79"/>
        <v>1963295.625</v>
      </c>
      <c r="L557" s="11">
        <f t="shared" si="74"/>
        <v>15706.365</v>
      </c>
      <c r="M557" s="10">
        <f t="shared" si="75"/>
        <v>628254.6</v>
      </c>
      <c r="N557" s="10">
        <f t="shared" si="80"/>
        <v>3.125</v>
      </c>
      <c r="O557" s="10">
        <f t="shared" si="76"/>
        <v>2.5</v>
      </c>
      <c r="P557" s="10">
        <f t="shared" si="81"/>
        <v>4</v>
      </c>
      <c r="Q557" s="10">
        <f t="shared" si="81"/>
        <v>125</v>
      </c>
      <c r="R557" s="10">
        <f t="shared" si="77"/>
        <v>500</v>
      </c>
      <c r="S557" s="10">
        <f t="shared" si="78"/>
        <v>7853182.5</v>
      </c>
    </row>
    <row r="558" spans="1:19" ht="24.95" customHeight="1" x14ac:dyDescent="0.2">
      <c r="A558" s="1">
        <v>549</v>
      </c>
      <c r="B558" s="4">
        <v>566</v>
      </c>
      <c r="C558" s="5" t="s">
        <v>1151</v>
      </c>
      <c r="D558" s="17" t="s">
        <v>1152</v>
      </c>
      <c r="E558" s="7" t="s">
        <v>203</v>
      </c>
      <c r="F558" s="8">
        <v>15650534</v>
      </c>
      <c r="G558" s="9">
        <v>1</v>
      </c>
      <c r="H558" s="9">
        <v>6</v>
      </c>
      <c r="I558" s="9">
        <v>360</v>
      </c>
      <c r="J558" s="11">
        <v>36</v>
      </c>
      <c r="K558" s="11">
        <f t="shared" si="79"/>
        <v>2608422.3333333335</v>
      </c>
      <c r="L558" s="11">
        <f t="shared" si="74"/>
        <v>43473.705555555556</v>
      </c>
      <c r="M558" s="10">
        <f t="shared" si="75"/>
        <v>434737.05555555556</v>
      </c>
      <c r="N558" s="10">
        <f t="shared" si="80"/>
        <v>6</v>
      </c>
      <c r="O558" s="10">
        <f t="shared" si="76"/>
        <v>10</v>
      </c>
      <c r="P558" s="10">
        <f t="shared" si="81"/>
        <v>6</v>
      </c>
      <c r="Q558" s="10">
        <f t="shared" si="81"/>
        <v>60</v>
      </c>
      <c r="R558" s="10">
        <f t="shared" si="77"/>
        <v>360</v>
      </c>
      <c r="S558" s="10">
        <f t="shared" si="78"/>
        <v>15650534</v>
      </c>
    </row>
    <row r="559" spans="1:19" ht="24.95" customHeight="1" x14ac:dyDescent="0.2">
      <c r="A559" s="1">
        <v>550</v>
      </c>
      <c r="B559" s="4">
        <v>577</v>
      </c>
      <c r="C559" s="5" t="s">
        <v>1153</v>
      </c>
      <c r="D559" s="17" t="s">
        <v>1154</v>
      </c>
      <c r="E559" s="7" t="s">
        <v>176</v>
      </c>
      <c r="F559" s="8">
        <v>15643000</v>
      </c>
      <c r="G559" s="9">
        <v>1</v>
      </c>
      <c r="H559" s="9">
        <v>5</v>
      </c>
      <c r="I559" s="9">
        <v>500</v>
      </c>
      <c r="J559" s="11">
        <v>45</v>
      </c>
      <c r="K559" s="11">
        <f t="shared" si="79"/>
        <v>3128600</v>
      </c>
      <c r="L559" s="11">
        <f t="shared" si="74"/>
        <v>31286</v>
      </c>
      <c r="M559" s="10">
        <f t="shared" si="75"/>
        <v>347622.22222222225</v>
      </c>
      <c r="N559" s="10">
        <f t="shared" si="80"/>
        <v>9</v>
      </c>
      <c r="O559" s="10">
        <f t="shared" si="76"/>
        <v>9</v>
      </c>
      <c r="P559" s="10">
        <f t="shared" si="81"/>
        <v>5</v>
      </c>
      <c r="Q559" s="10">
        <f t="shared" si="81"/>
        <v>100</v>
      </c>
      <c r="R559" s="10">
        <f t="shared" si="77"/>
        <v>500</v>
      </c>
      <c r="S559" s="10">
        <f t="shared" si="78"/>
        <v>15643000</v>
      </c>
    </row>
    <row r="560" spans="1:19" ht="24.95" customHeight="1" x14ac:dyDescent="0.2">
      <c r="A560" s="1">
        <v>551</v>
      </c>
      <c r="B560" s="4">
        <v>560</v>
      </c>
      <c r="C560" s="5" t="s">
        <v>1155</v>
      </c>
      <c r="D560" s="17" t="s">
        <v>1156</v>
      </c>
      <c r="E560" s="7" t="s">
        <v>21</v>
      </c>
      <c r="F560" s="8">
        <v>15500000</v>
      </c>
      <c r="G560" s="9">
        <v>1</v>
      </c>
      <c r="H560" s="9">
        <v>6</v>
      </c>
      <c r="I560" s="9">
        <v>360</v>
      </c>
      <c r="J560" s="11">
        <v>50</v>
      </c>
      <c r="K560" s="11">
        <f t="shared" si="79"/>
        <v>2583333.3333333335</v>
      </c>
      <c r="L560" s="11">
        <f t="shared" si="74"/>
        <v>43055.555555555555</v>
      </c>
      <c r="M560" s="10">
        <f t="shared" si="75"/>
        <v>310000</v>
      </c>
      <c r="N560" s="10">
        <f t="shared" si="80"/>
        <v>8.3333333333333339</v>
      </c>
      <c r="O560" s="10">
        <f t="shared" si="76"/>
        <v>13.888888888888889</v>
      </c>
      <c r="P560" s="10">
        <f t="shared" si="81"/>
        <v>6</v>
      </c>
      <c r="Q560" s="10">
        <f t="shared" si="81"/>
        <v>60</v>
      </c>
      <c r="R560" s="10">
        <f t="shared" si="77"/>
        <v>360</v>
      </c>
      <c r="S560" s="10">
        <f t="shared" si="78"/>
        <v>15500000</v>
      </c>
    </row>
    <row r="561" spans="1:19" ht="24.95" customHeight="1" x14ac:dyDescent="0.2">
      <c r="A561" s="1">
        <v>552</v>
      </c>
      <c r="B561" s="4">
        <v>562</v>
      </c>
      <c r="C561" s="5" t="s">
        <v>1157</v>
      </c>
      <c r="D561" s="17" t="s">
        <v>1158</v>
      </c>
      <c r="E561" s="7" t="s">
        <v>21</v>
      </c>
      <c r="F561" s="8">
        <v>15348946</v>
      </c>
      <c r="G561" s="9">
        <v>1</v>
      </c>
      <c r="H561" s="9">
        <v>5</v>
      </c>
      <c r="I561" s="9">
        <v>400</v>
      </c>
      <c r="J561" s="11">
        <v>32</v>
      </c>
      <c r="K561" s="11">
        <f t="shared" si="79"/>
        <v>3069789.2</v>
      </c>
      <c r="L561" s="11">
        <f t="shared" si="74"/>
        <v>38372.364999999998</v>
      </c>
      <c r="M561" s="10">
        <f t="shared" si="75"/>
        <v>479654.5625</v>
      </c>
      <c r="N561" s="10">
        <f t="shared" si="80"/>
        <v>6.4</v>
      </c>
      <c r="O561" s="10">
        <f t="shared" si="76"/>
        <v>8</v>
      </c>
      <c r="P561" s="10">
        <f t="shared" si="81"/>
        <v>5</v>
      </c>
      <c r="Q561" s="10">
        <f t="shared" si="81"/>
        <v>80</v>
      </c>
      <c r="R561" s="10">
        <f t="shared" si="77"/>
        <v>400</v>
      </c>
      <c r="S561" s="10">
        <f t="shared" si="78"/>
        <v>15348946</v>
      </c>
    </row>
    <row r="562" spans="1:19" ht="24.95" customHeight="1" x14ac:dyDescent="0.2">
      <c r="A562" s="1">
        <v>553</v>
      </c>
      <c r="B562" s="4">
        <v>535</v>
      </c>
      <c r="C562" s="5" t="s">
        <v>1159</v>
      </c>
      <c r="D562" s="17" t="s">
        <v>1160</v>
      </c>
      <c r="E562" s="7" t="s">
        <v>39</v>
      </c>
      <c r="F562" s="8">
        <v>15338372</v>
      </c>
      <c r="G562" s="9">
        <v>1</v>
      </c>
      <c r="H562" s="9">
        <v>7</v>
      </c>
      <c r="I562" s="9">
        <v>500</v>
      </c>
      <c r="J562" s="11">
        <v>49</v>
      </c>
      <c r="K562" s="11">
        <f t="shared" si="79"/>
        <v>2191196</v>
      </c>
      <c r="L562" s="11">
        <f t="shared" si="74"/>
        <v>30676.743999999999</v>
      </c>
      <c r="M562" s="10">
        <f t="shared" si="75"/>
        <v>313028</v>
      </c>
      <c r="N562" s="10">
        <f t="shared" si="80"/>
        <v>7</v>
      </c>
      <c r="O562" s="10">
        <f t="shared" si="76"/>
        <v>9.8000000000000007</v>
      </c>
      <c r="P562" s="10">
        <f t="shared" si="81"/>
        <v>7</v>
      </c>
      <c r="Q562" s="10">
        <f t="shared" si="81"/>
        <v>71.428571428571431</v>
      </c>
      <c r="R562" s="10">
        <f t="shared" si="77"/>
        <v>500</v>
      </c>
      <c r="S562" s="10">
        <f t="shared" si="78"/>
        <v>15338372</v>
      </c>
    </row>
    <row r="563" spans="1:19" ht="24.95" customHeight="1" x14ac:dyDescent="0.2">
      <c r="A563" s="1">
        <v>554</v>
      </c>
      <c r="B563" s="4">
        <v>554</v>
      </c>
      <c r="C563" s="5" t="s">
        <v>1161</v>
      </c>
      <c r="D563" s="17" t="s">
        <v>1162</v>
      </c>
      <c r="E563" s="18" t="s">
        <v>44</v>
      </c>
      <c r="F563" s="8">
        <v>15253683</v>
      </c>
      <c r="G563" s="9">
        <v>1</v>
      </c>
      <c r="H563" s="9">
        <v>8</v>
      </c>
      <c r="I563" s="9">
        <v>750</v>
      </c>
      <c r="J563" s="11">
        <v>31</v>
      </c>
      <c r="K563" s="11">
        <f t="shared" si="79"/>
        <v>1906710.375</v>
      </c>
      <c r="L563" s="11">
        <f t="shared" si="74"/>
        <v>20338.243999999999</v>
      </c>
      <c r="M563" s="10">
        <f t="shared" si="75"/>
        <v>492054.29032258067</v>
      </c>
      <c r="N563" s="10">
        <f t="shared" si="80"/>
        <v>3.875</v>
      </c>
      <c r="O563" s="10">
        <f t="shared" si="76"/>
        <v>4.1333333333333329</v>
      </c>
      <c r="P563" s="10">
        <f t="shared" si="81"/>
        <v>8</v>
      </c>
      <c r="Q563" s="10">
        <f t="shared" si="81"/>
        <v>93.75</v>
      </c>
      <c r="R563" s="10">
        <f t="shared" si="77"/>
        <v>750</v>
      </c>
      <c r="S563" s="10">
        <f t="shared" si="78"/>
        <v>15253683</v>
      </c>
    </row>
    <row r="564" spans="1:19" ht="24.95" customHeight="1" x14ac:dyDescent="0.2">
      <c r="A564" s="1">
        <v>555</v>
      </c>
      <c r="B564" s="4">
        <v>607</v>
      </c>
      <c r="C564" s="4" t="s">
        <v>1163</v>
      </c>
      <c r="D564" s="17" t="s">
        <v>1164</v>
      </c>
      <c r="E564" s="18" t="s">
        <v>44</v>
      </c>
      <c r="F564" s="8">
        <v>15243171</v>
      </c>
      <c r="G564" s="9">
        <v>1</v>
      </c>
      <c r="H564" s="9">
        <v>5</v>
      </c>
      <c r="I564" s="9">
        <v>600</v>
      </c>
      <c r="J564" s="11">
        <v>34</v>
      </c>
      <c r="K564" s="11">
        <f t="shared" si="79"/>
        <v>3048634.2</v>
      </c>
      <c r="L564" s="11">
        <f t="shared" si="74"/>
        <v>25405.285</v>
      </c>
      <c r="M564" s="10">
        <f t="shared" si="75"/>
        <v>448328.5588235294</v>
      </c>
      <c r="N564" s="10">
        <f t="shared" si="80"/>
        <v>6.8</v>
      </c>
      <c r="O564" s="10">
        <f t="shared" si="76"/>
        <v>5.6666666666666661</v>
      </c>
      <c r="P564" s="10">
        <f t="shared" si="81"/>
        <v>5</v>
      </c>
      <c r="Q564" s="10">
        <f t="shared" si="81"/>
        <v>120</v>
      </c>
      <c r="R564" s="10">
        <f t="shared" si="77"/>
        <v>600</v>
      </c>
      <c r="S564" s="10">
        <f t="shared" si="78"/>
        <v>15243171</v>
      </c>
    </row>
    <row r="565" spans="1:19" ht="24.95" customHeight="1" x14ac:dyDescent="0.2">
      <c r="A565" s="1">
        <v>556</v>
      </c>
      <c r="B565" s="4">
        <v>532</v>
      </c>
      <c r="C565" s="4" t="s">
        <v>1165</v>
      </c>
      <c r="D565" s="17" t="s">
        <v>1166</v>
      </c>
      <c r="E565" s="18" t="s">
        <v>44</v>
      </c>
      <c r="F565" s="8">
        <v>15234621</v>
      </c>
      <c r="G565" s="9">
        <v>2</v>
      </c>
      <c r="H565" s="9">
        <v>12</v>
      </c>
      <c r="I565" s="9">
        <v>1400</v>
      </c>
      <c r="J565" s="11">
        <v>54</v>
      </c>
      <c r="K565" s="11">
        <f t="shared" si="79"/>
        <v>1269551.75</v>
      </c>
      <c r="L565" s="11">
        <f t="shared" si="74"/>
        <v>10881.872142857143</v>
      </c>
      <c r="M565" s="10">
        <f t="shared" si="75"/>
        <v>282122.61111111112</v>
      </c>
      <c r="N565" s="10">
        <f t="shared" si="80"/>
        <v>4.5</v>
      </c>
      <c r="O565" s="10">
        <f t="shared" si="76"/>
        <v>3.8571428571428568</v>
      </c>
      <c r="P565" s="10">
        <f t="shared" si="81"/>
        <v>6</v>
      </c>
      <c r="Q565" s="10">
        <f t="shared" si="81"/>
        <v>116.66666666666667</v>
      </c>
      <c r="R565" s="10">
        <f t="shared" si="77"/>
        <v>700</v>
      </c>
      <c r="S565" s="10">
        <f t="shared" si="78"/>
        <v>7617310.5</v>
      </c>
    </row>
    <row r="566" spans="1:19" ht="24.95" customHeight="1" x14ac:dyDescent="0.2">
      <c r="A566" s="1">
        <v>557</v>
      </c>
      <c r="B566" s="4">
        <v>570</v>
      </c>
      <c r="C566" s="4" t="s">
        <v>1167</v>
      </c>
      <c r="D566" s="17" t="s">
        <v>1168</v>
      </c>
      <c r="E566" s="18" t="s">
        <v>39</v>
      </c>
      <c r="F566" s="8">
        <v>15139000</v>
      </c>
      <c r="G566" s="9">
        <v>1</v>
      </c>
      <c r="H566" s="9">
        <v>6</v>
      </c>
      <c r="I566" s="9">
        <v>600</v>
      </c>
      <c r="J566" s="11">
        <v>54</v>
      </c>
      <c r="K566" s="11">
        <f t="shared" si="79"/>
        <v>2523166.6666666665</v>
      </c>
      <c r="L566" s="11">
        <f t="shared" si="74"/>
        <v>25231.666666666668</v>
      </c>
      <c r="M566" s="10">
        <f t="shared" si="75"/>
        <v>280351.85185185185</v>
      </c>
      <c r="N566" s="10">
        <f t="shared" si="80"/>
        <v>9</v>
      </c>
      <c r="O566" s="10">
        <f t="shared" si="76"/>
        <v>9</v>
      </c>
      <c r="P566" s="10">
        <f t="shared" si="81"/>
        <v>6</v>
      </c>
      <c r="Q566" s="10">
        <f t="shared" si="81"/>
        <v>100</v>
      </c>
      <c r="R566" s="10">
        <f t="shared" si="77"/>
        <v>600</v>
      </c>
      <c r="S566" s="10">
        <f t="shared" si="78"/>
        <v>15139000</v>
      </c>
    </row>
    <row r="567" spans="1:19" ht="24.95" customHeight="1" x14ac:dyDescent="0.2">
      <c r="A567" s="1">
        <v>558</v>
      </c>
      <c r="B567" s="4">
        <v>553</v>
      </c>
      <c r="C567" s="4" t="s">
        <v>1169</v>
      </c>
      <c r="D567" s="17" t="s">
        <v>1170</v>
      </c>
      <c r="E567" s="18" t="s">
        <v>44</v>
      </c>
      <c r="F567" s="8">
        <v>15056575</v>
      </c>
      <c r="G567" s="9">
        <v>3</v>
      </c>
      <c r="H567" s="9">
        <v>11</v>
      </c>
      <c r="I567" s="9">
        <v>1240</v>
      </c>
      <c r="J567" s="11">
        <v>51</v>
      </c>
      <c r="K567" s="11">
        <f t="shared" si="79"/>
        <v>1368779.5454545454</v>
      </c>
      <c r="L567" s="11">
        <f t="shared" si="74"/>
        <v>12142.399193548386</v>
      </c>
      <c r="M567" s="10">
        <f t="shared" si="75"/>
        <v>295226.96078431373</v>
      </c>
      <c r="N567" s="10">
        <f t="shared" si="80"/>
        <v>4.6363636363636367</v>
      </c>
      <c r="O567" s="10">
        <f t="shared" si="76"/>
        <v>4.112903225806452</v>
      </c>
      <c r="P567" s="10">
        <f t="shared" si="81"/>
        <v>3.6666666666666665</v>
      </c>
      <c r="Q567" s="10">
        <f t="shared" si="81"/>
        <v>112.72727272727273</v>
      </c>
      <c r="R567" s="10">
        <f t="shared" si="77"/>
        <v>413.33333333333331</v>
      </c>
      <c r="S567" s="10">
        <f t="shared" si="78"/>
        <v>5018858.333333333</v>
      </c>
    </row>
    <row r="568" spans="1:19" ht="24.95" customHeight="1" x14ac:dyDescent="0.2">
      <c r="A568" s="1">
        <v>559</v>
      </c>
      <c r="B568" s="4">
        <v>527</v>
      </c>
      <c r="C568" s="4" t="s">
        <v>1171</v>
      </c>
      <c r="D568" s="17" t="s">
        <v>1172</v>
      </c>
      <c r="E568" s="18" t="s">
        <v>130</v>
      </c>
      <c r="F568" s="8">
        <v>15000000</v>
      </c>
      <c r="G568" s="9">
        <v>1</v>
      </c>
      <c r="H568" s="9">
        <v>7</v>
      </c>
      <c r="I568" s="9">
        <v>460</v>
      </c>
      <c r="J568" s="11">
        <v>41</v>
      </c>
      <c r="K568" s="11">
        <f t="shared" si="79"/>
        <v>2142857.1428571427</v>
      </c>
      <c r="L568" s="11">
        <f t="shared" si="74"/>
        <v>32608.695652173912</v>
      </c>
      <c r="M568" s="10">
        <f t="shared" si="75"/>
        <v>365853.65853658534</v>
      </c>
      <c r="N568" s="10">
        <f t="shared" si="80"/>
        <v>5.8571428571428568</v>
      </c>
      <c r="O568" s="10">
        <f t="shared" si="76"/>
        <v>8.9130434782608692</v>
      </c>
      <c r="P568" s="10">
        <f t="shared" si="81"/>
        <v>7</v>
      </c>
      <c r="Q568" s="10">
        <f t="shared" si="81"/>
        <v>65.714285714285708</v>
      </c>
      <c r="R568" s="10">
        <f t="shared" si="77"/>
        <v>460</v>
      </c>
      <c r="S568" s="10">
        <f t="shared" si="78"/>
        <v>15000000</v>
      </c>
    </row>
    <row r="569" spans="1:19" ht="24.95" customHeight="1" x14ac:dyDescent="0.2">
      <c r="A569" s="1">
        <v>560</v>
      </c>
      <c r="B569" s="4">
        <v>698</v>
      </c>
      <c r="C569" s="4" t="s">
        <v>1173</v>
      </c>
      <c r="D569" s="17" t="s">
        <v>1174</v>
      </c>
      <c r="E569" s="18" t="s">
        <v>101</v>
      </c>
      <c r="F569" s="8">
        <v>15000000</v>
      </c>
      <c r="G569" s="9">
        <v>2</v>
      </c>
      <c r="H569" s="9">
        <v>8</v>
      </c>
      <c r="I569" s="9">
        <v>800</v>
      </c>
      <c r="J569" s="11">
        <v>38</v>
      </c>
      <c r="K569" s="11">
        <f t="shared" si="79"/>
        <v>1875000</v>
      </c>
      <c r="L569" s="11">
        <f t="shared" si="74"/>
        <v>18750</v>
      </c>
      <c r="M569" s="10">
        <f t="shared" si="75"/>
        <v>394736.84210526315</v>
      </c>
      <c r="N569" s="10">
        <f t="shared" si="80"/>
        <v>4.75</v>
      </c>
      <c r="O569" s="10">
        <f t="shared" si="76"/>
        <v>4.75</v>
      </c>
      <c r="P569" s="10">
        <f t="shared" si="81"/>
        <v>4</v>
      </c>
      <c r="Q569" s="10">
        <f t="shared" si="81"/>
        <v>100</v>
      </c>
      <c r="R569" s="10">
        <f t="shared" si="77"/>
        <v>400</v>
      </c>
      <c r="S569" s="10">
        <f t="shared" si="78"/>
        <v>7500000</v>
      </c>
    </row>
    <row r="570" spans="1:19" ht="24.95" customHeight="1" x14ac:dyDescent="0.2">
      <c r="A570" s="1">
        <v>561</v>
      </c>
      <c r="B570" s="4">
        <v>604</v>
      </c>
      <c r="C570" s="4" t="s">
        <v>1175</v>
      </c>
      <c r="D570" s="17" t="s">
        <v>1176</v>
      </c>
      <c r="E570" s="18" t="s">
        <v>158</v>
      </c>
      <c r="F570" s="8">
        <v>15000000</v>
      </c>
      <c r="G570" s="9">
        <v>2</v>
      </c>
      <c r="H570" s="9">
        <v>13</v>
      </c>
      <c r="I570" s="9">
        <v>1400</v>
      </c>
      <c r="J570" s="11">
        <v>58</v>
      </c>
      <c r="K570" s="11">
        <f t="shared" si="79"/>
        <v>1153846.1538461538</v>
      </c>
      <c r="L570" s="11">
        <f t="shared" si="74"/>
        <v>10714.285714285714</v>
      </c>
      <c r="M570" s="10">
        <f t="shared" si="75"/>
        <v>258620.68965517241</v>
      </c>
      <c r="N570" s="10">
        <f t="shared" si="80"/>
        <v>4.4615384615384617</v>
      </c>
      <c r="O570" s="10">
        <f t="shared" si="76"/>
        <v>4.1428571428571423</v>
      </c>
      <c r="P570" s="10">
        <f t="shared" si="81"/>
        <v>6.5</v>
      </c>
      <c r="Q570" s="10">
        <f t="shared" si="81"/>
        <v>107.69230769230769</v>
      </c>
      <c r="R570" s="10">
        <f t="shared" si="77"/>
        <v>700</v>
      </c>
      <c r="S570" s="10">
        <f t="shared" si="78"/>
        <v>7500000</v>
      </c>
    </row>
    <row r="571" spans="1:19" ht="24.95" customHeight="1" x14ac:dyDescent="0.2">
      <c r="A571" s="1">
        <v>562</v>
      </c>
      <c r="B571" s="4" t="s">
        <v>23</v>
      </c>
      <c r="C571" s="4" t="s">
        <v>1177</v>
      </c>
      <c r="D571" s="17" t="s">
        <v>1178</v>
      </c>
      <c r="E571" s="18" t="s">
        <v>36</v>
      </c>
      <c r="F571" s="8">
        <v>14654766</v>
      </c>
      <c r="G571" s="9">
        <v>1</v>
      </c>
      <c r="H571" s="9">
        <v>8</v>
      </c>
      <c r="I571" s="9">
        <v>1200</v>
      </c>
      <c r="J571" s="11">
        <v>63</v>
      </c>
      <c r="K571" s="11">
        <f t="shared" si="79"/>
        <v>1831845.75</v>
      </c>
      <c r="L571" s="11">
        <f t="shared" si="74"/>
        <v>12212.305</v>
      </c>
      <c r="M571" s="10">
        <f t="shared" si="75"/>
        <v>232615.33333333334</v>
      </c>
      <c r="N571" s="10">
        <f t="shared" si="80"/>
        <v>7.875</v>
      </c>
      <c r="O571" s="10">
        <f t="shared" si="76"/>
        <v>5.25</v>
      </c>
      <c r="P571" s="10">
        <f t="shared" si="81"/>
        <v>8</v>
      </c>
      <c r="Q571" s="10">
        <f t="shared" si="81"/>
        <v>150</v>
      </c>
      <c r="R571" s="10">
        <f t="shared" si="77"/>
        <v>1200</v>
      </c>
      <c r="S571" s="10">
        <f t="shared" si="78"/>
        <v>14654766</v>
      </c>
    </row>
    <row r="572" spans="1:19" ht="24.95" customHeight="1" x14ac:dyDescent="0.2">
      <c r="A572" s="1">
        <v>563</v>
      </c>
      <c r="B572" s="4">
        <v>593</v>
      </c>
      <c r="C572" s="4" t="s">
        <v>1179</v>
      </c>
      <c r="D572" s="17" t="s">
        <v>1180</v>
      </c>
      <c r="E572" s="18" t="s">
        <v>44</v>
      </c>
      <c r="F572" s="8">
        <v>14626950</v>
      </c>
      <c r="G572" s="9">
        <v>1</v>
      </c>
      <c r="H572" s="9">
        <v>5</v>
      </c>
      <c r="I572" s="9">
        <v>600</v>
      </c>
      <c r="J572" s="11">
        <v>26</v>
      </c>
      <c r="K572" s="11">
        <f t="shared" si="79"/>
        <v>2925390</v>
      </c>
      <c r="L572" s="11">
        <f t="shared" si="74"/>
        <v>24378.25</v>
      </c>
      <c r="M572" s="10">
        <f t="shared" si="75"/>
        <v>562575</v>
      </c>
      <c r="N572" s="10">
        <f t="shared" si="80"/>
        <v>5.2</v>
      </c>
      <c r="O572" s="10">
        <f t="shared" si="76"/>
        <v>4.3333333333333339</v>
      </c>
      <c r="P572" s="10">
        <f t="shared" si="81"/>
        <v>5</v>
      </c>
      <c r="Q572" s="10">
        <f t="shared" si="81"/>
        <v>120</v>
      </c>
      <c r="R572" s="10">
        <f t="shared" si="77"/>
        <v>600</v>
      </c>
      <c r="S572" s="10">
        <f t="shared" si="78"/>
        <v>14626950</v>
      </c>
    </row>
    <row r="573" spans="1:19" ht="24.95" customHeight="1" x14ac:dyDescent="0.2">
      <c r="A573" s="1">
        <v>564</v>
      </c>
      <c r="B573" s="4">
        <v>572</v>
      </c>
      <c r="C573" s="4" t="s">
        <v>1181</v>
      </c>
      <c r="D573" s="17" t="s">
        <v>1182</v>
      </c>
      <c r="E573" s="18" t="s">
        <v>203</v>
      </c>
      <c r="F573" s="8">
        <v>14480736</v>
      </c>
      <c r="G573" s="9">
        <v>1</v>
      </c>
      <c r="H573" s="9">
        <v>7</v>
      </c>
      <c r="I573" s="9">
        <v>650</v>
      </c>
      <c r="J573" s="11">
        <v>30</v>
      </c>
      <c r="K573" s="11">
        <f t="shared" si="79"/>
        <v>2068676.5714285714</v>
      </c>
      <c r="L573" s="11">
        <f t="shared" si="74"/>
        <v>22278.055384615385</v>
      </c>
      <c r="M573" s="10">
        <f t="shared" si="75"/>
        <v>482691.2</v>
      </c>
      <c r="N573" s="10">
        <f t="shared" si="80"/>
        <v>4.2857142857142856</v>
      </c>
      <c r="O573" s="10">
        <f t="shared" si="76"/>
        <v>4.6153846153846159</v>
      </c>
      <c r="P573" s="10">
        <f t="shared" si="81"/>
        <v>7</v>
      </c>
      <c r="Q573" s="10">
        <f t="shared" si="81"/>
        <v>92.857142857142861</v>
      </c>
      <c r="R573" s="10">
        <f t="shared" si="77"/>
        <v>650</v>
      </c>
      <c r="S573" s="10">
        <f t="shared" si="78"/>
        <v>14480736</v>
      </c>
    </row>
    <row r="574" spans="1:19" ht="24.95" customHeight="1" x14ac:dyDescent="0.2">
      <c r="A574" s="1">
        <v>565</v>
      </c>
      <c r="B574" s="4">
        <v>567</v>
      </c>
      <c r="C574" s="4" t="s">
        <v>1183</v>
      </c>
      <c r="D574" s="17" t="s">
        <v>1184</v>
      </c>
      <c r="E574" s="18" t="s">
        <v>44</v>
      </c>
      <c r="F574" s="8">
        <v>14208356</v>
      </c>
      <c r="G574" s="9">
        <v>1</v>
      </c>
      <c r="H574" s="9">
        <v>7</v>
      </c>
      <c r="I574" s="9">
        <v>1150</v>
      </c>
      <c r="J574" s="11">
        <v>40</v>
      </c>
      <c r="K574" s="11">
        <f t="shared" si="79"/>
        <v>2029765.142857143</v>
      </c>
      <c r="L574" s="11">
        <f t="shared" si="74"/>
        <v>12355.092173913043</v>
      </c>
      <c r="M574" s="10">
        <f t="shared" si="75"/>
        <v>355208.9</v>
      </c>
      <c r="N574" s="10">
        <f t="shared" si="80"/>
        <v>5.7142857142857144</v>
      </c>
      <c r="O574" s="10">
        <f t="shared" si="76"/>
        <v>3.4782608695652173</v>
      </c>
      <c r="P574" s="10">
        <f t="shared" si="81"/>
        <v>7</v>
      </c>
      <c r="Q574" s="10">
        <f t="shared" si="81"/>
        <v>164.28571428571428</v>
      </c>
      <c r="R574" s="10">
        <f t="shared" si="77"/>
        <v>1150</v>
      </c>
      <c r="S574" s="10">
        <f t="shared" si="78"/>
        <v>14208356</v>
      </c>
    </row>
    <row r="575" spans="1:19" ht="24.95" customHeight="1" x14ac:dyDescent="0.2">
      <c r="A575" s="1">
        <v>566</v>
      </c>
      <c r="B575" s="4">
        <v>540</v>
      </c>
      <c r="C575" s="4" t="s">
        <v>1185</v>
      </c>
      <c r="D575" s="17" t="s">
        <v>1186</v>
      </c>
      <c r="E575" s="18" t="s">
        <v>113</v>
      </c>
      <c r="F575" s="8">
        <v>14144235</v>
      </c>
      <c r="G575" s="9">
        <v>1</v>
      </c>
      <c r="H575" s="9">
        <v>5</v>
      </c>
      <c r="I575" s="9">
        <v>382</v>
      </c>
      <c r="J575" s="11">
        <v>65</v>
      </c>
      <c r="K575" s="11">
        <f t="shared" si="79"/>
        <v>2828847</v>
      </c>
      <c r="L575" s="11">
        <f t="shared" si="74"/>
        <v>37026.793193717276</v>
      </c>
      <c r="M575" s="10">
        <f t="shared" si="75"/>
        <v>217603.61538461538</v>
      </c>
      <c r="N575" s="10">
        <f t="shared" si="80"/>
        <v>13</v>
      </c>
      <c r="O575" s="10">
        <f t="shared" si="76"/>
        <v>17.015706806282722</v>
      </c>
      <c r="P575" s="10">
        <f t="shared" si="81"/>
        <v>5</v>
      </c>
      <c r="Q575" s="10">
        <f t="shared" si="81"/>
        <v>76.400000000000006</v>
      </c>
      <c r="R575" s="10">
        <f t="shared" si="77"/>
        <v>382</v>
      </c>
      <c r="S575" s="10">
        <f t="shared" si="78"/>
        <v>14144235</v>
      </c>
    </row>
    <row r="576" spans="1:19" ht="24.95" customHeight="1" x14ac:dyDescent="0.2">
      <c r="A576" s="1">
        <v>567</v>
      </c>
      <c r="B576" s="4">
        <v>568</v>
      </c>
      <c r="C576" s="4" t="s">
        <v>1187</v>
      </c>
      <c r="D576" s="17" t="s">
        <v>1188</v>
      </c>
      <c r="E576" s="18" t="s">
        <v>39</v>
      </c>
      <c r="F576" s="8">
        <v>14021000</v>
      </c>
      <c r="G576" s="9">
        <v>1</v>
      </c>
      <c r="H576" s="9">
        <v>4</v>
      </c>
      <c r="I576" s="9">
        <v>700</v>
      </c>
      <c r="J576" s="11">
        <v>37</v>
      </c>
      <c r="K576" s="11">
        <f t="shared" si="79"/>
        <v>3505250</v>
      </c>
      <c r="L576" s="11">
        <f t="shared" si="74"/>
        <v>20030</v>
      </c>
      <c r="M576" s="10">
        <f t="shared" si="75"/>
        <v>378945.94594594592</v>
      </c>
      <c r="N576" s="10">
        <f t="shared" si="80"/>
        <v>9.25</v>
      </c>
      <c r="O576" s="10">
        <f t="shared" si="76"/>
        <v>5.2857142857142856</v>
      </c>
      <c r="P576" s="10">
        <f t="shared" si="81"/>
        <v>4</v>
      </c>
      <c r="Q576" s="10">
        <f t="shared" si="81"/>
        <v>175</v>
      </c>
      <c r="R576" s="10">
        <f t="shared" si="77"/>
        <v>700</v>
      </c>
      <c r="S576" s="10">
        <f t="shared" si="78"/>
        <v>14021000</v>
      </c>
    </row>
    <row r="577" spans="1:19" ht="24.95" customHeight="1" x14ac:dyDescent="0.2">
      <c r="A577" s="1">
        <v>568</v>
      </c>
      <c r="B577" s="4">
        <v>597</v>
      </c>
      <c r="C577" s="4" t="s">
        <v>1189</v>
      </c>
      <c r="D577" s="17" t="s">
        <v>1190</v>
      </c>
      <c r="E577" s="18" t="s">
        <v>21</v>
      </c>
      <c r="F577" s="8">
        <v>14000000</v>
      </c>
      <c r="G577" s="9">
        <v>1</v>
      </c>
      <c r="H577" s="9">
        <v>6</v>
      </c>
      <c r="I577" s="9">
        <v>500</v>
      </c>
      <c r="J577" s="11">
        <v>27</v>
      </c>
      <c r="K577" s="11">
        <f t="shared" si="79"/>
        <v>2333333.3333333335</v>
      </c>
      <c r="L577" s="11">
        <f t="shared" si="74"/>
        <v>28000</v>
      </c>
      <c r="M577" s="10">
        <f t="shared" si="75"/>
        <v>518518.51851851854</v>
      </c>
      <c r="N577" s="10">
        <f t="shared" si="80"/>
        <v>4.5</v>
      </c>
      <c r="O577" s="10">
        <f t="shared" si="76"/>
        <v>5.4</v>
      </c>
      <c r="P577" s="10">
        <f t="shared" si="81"/>
        <v>6</v>
      </c>
      <c r="Q577" s="10">
        <f t="shared" si="81"/>
        <v>83.333333333333329</v>
      </c>
      <c r="R577" s="10">
        <f t="shared" si="77"/>
        <v>500</v>
      </c>
      <c r="S577" s="10">
        <f t="shared" si="78"/>
        <v>14000000</v>
      </c>
    </row>
    <row r="578" spans="1:19" ht="24.95" customHeight="1" x14ac:dyDescent="0.2">
      <c r="A578" s="1">
        <v>569</v>
      </c>
      <c r="B578" s="4">
        <v>589</v>
      </c>
      <c r="C578" s="4" t="s">
        <v>1191</v>
      </c>
      <c r="D578" s="17" t="s">
        <v>1192</v>
      </c>
      <c r="E578" s="18" t="s">
        <v>44</v>
      </c>
      <c r="F578" s="8">
        <v>14000000</v>
      </c>
      <c r="G578" s="9">
        <v>1</v>
      </c>
      <c r="H578" s="9">
        <v>5</v>
      </c>
      <c r="I578" s="9">
        <v>650</v>
      </c>
      <c r="J578" s="11">
        <v>28</v>
      </c>
      <c r="K578" s="11">
        <f t="shared" si="79"/>
        <v>2800000</v>
      </c>
      <c r="L578" s="11">
        <f t="shared" ref="L578:L641" si="82">F578/I578</f>
        <v>21538.461538461539</v>
      </c>
      <c r="M578" s="10">
        <f t="shared" ref="M578:M641" si="83">F578/J578</f>
        <v>500000</v>
      </c>
      <c r="N578" s="10">
        <f t="shared" si="80"/>
        <v>5.6</v>
      </c>
      <c r="O578" s="10">
        <f t="shared" ref="O578:O641" si="84">(J578/I578)*100</f>
        <v>4.3076923076923075</v>
      </c>
      <c r="P578" s="10">
        <f t="shared" si="81"/>
        <v>5</v>
      </c>
      <c r="Q578" s="10">
        <f t="shared" si="81"/>
        <v>130</v>
      </c>
      <c r="R578" s="10">
        <f t="shared" ref="R578:R641" si="85">I578/G578</f>
        <v>650</v>
      </c>
      <c r="S578" s="10">
        <f t="shared" ref="S578:S641" si="86">F578/G578</f>
        <v>14000000</v>
      </c>
    </row>
    <row r="579" spans="1:19" ht="24.95" customHeight="1" x14ac:dyDescent="0.2">
      <c r="A579" s="1">
        <v>570</v>
      </c>
      <c r="B579" s="4">
        <v>892</v>
      </c>
      <c r="C579" s="4" t="s">
        <v>1193</v>
      </c>
      <c r="D579" s="17" t="s">
        <v>1194</v>
      </c>
      <c r="E579" s="7" t="s">
        <v>39</v>
      </c>
      <c r="F579" s="8">
        <v>13800000</v>
      </c>
      <c r="G579" s="9">
        <v>1</v>
      </c>
      <c r="H579" s="9">
        <v>6</v>
      </c>
      <c r="I579" s="9">
        <v>500</v>
      </c>
      <c r="J579" s="11">
        <v>40</v>
      </c>
      <c r="K579" s="11">
        <f t="shared" si="79"/>
        <v>2300000</v>
      </c>
      <c r="L579" s="11">
        <f t="shared" si="82"/>
        <v>27600</v>
      </c>
      <c r="M579" s="10">
        <f t="shared" si="83"/>
        <v>345000</v>
      </c>
      <c r="N579" s="10">
        <f t="shared" si="80"/>
        <v>6.666666666666667</v>
      </c>
      <c r="O579" s="10">
        <f t="shared" si="84"/>
        <v>8</v>
      </c>
      <c r="P579" s="10">
        <f t="shared" si="81"/>
        <v>6</v>
      </c>
      <c r="Q579" s="10">
        <f t="shared" si="81"/>
        <v>83.333333333333329</v>
      </c>
      <c r="R579" s="10">
        <f t="shared" si="85"/>
        <v>500</v>
      </c>
      <c r="S579" s="10">
        <f t="shared" si="86"/>
        <v>13800000</v>
      </c>
    </row>
    <row r="580" spans="1:19" ht="24.95" customHeight="1" x14ac:dyDescent="0.2">
      <c r="A580" s="1">
        <v>571</v>
      </c>
      <c r="B580" s="4">
        <v>559</v>
      </c>
      <c r="C580" s="5" t="s">
        <v>1195</v>
      </c>
      <c r="D580" s="17" t="s">
        <v>1196</v>
      </c>
      <c r="E580" s="7" t="s">
        <v>39</v>
      </c>
      <c r="F580" s="8">
        <v>13780000</v>
      </c>
      <c r="G580" s="9">
        <v>1</v>
      </c>
      <c r="H580" s="9">
        <v>5</v>
      </c>
      <c r="I580" s="9">
        <v>305</v>
      </c>
      <c r="J580" s="11">
        <v>49</v>
      </c>
      <c r="K580" s="11">
        <f t="shared" si="79"/>
        <v>2756000</v>
      </c>
      <c r="L580" s="11">
        <f t="shared" si="82"/>
        <v>45180.327868852459</v>
      </c>
      <c r="M580" s="10">
        <f t="shared" si="83"/>
        <v>281224.48979591834</v>
      </c>
      <c r="N580" s="10">
        <f t="shared" si="80"/>
        <v>9.8000000000000007</v>
      </c>
      <c r="O580" s="10">
        <f t="shared" si="84"/>
        <v>16.065573770491802</v>
      </c>
      <c r="P580" s="10">
        <f t="shared" si="81"/>
        <v>5</v>
      </c>
      <c r="Q580" s="10">
        <f t="shared" si="81"/>
        <v>61</v>
      </c>
      <c r="R580" s="10">
        <f t="shared" si="85"/>
        <v>305</v>
      </c>
      <c r="S580" s="10">
        <f t="shared" si="86"/>
        <v>13780000</v>
      </c>
    </row>
    <row r="581" spans="1:19" ht="24.95" customHeight="1" x14ac:dyDescent="0.2">
      <c r="A581" s="1">
        <v>572</v>
      </c>
      <c r="B581" s="4">
        <v>575</v>
      </c>
      <c r="C581" s="5" t="s">
        <v>1197</v>
      </c>
      <c r="D581" s="17" t="s">
        <v>1198</v>
      </c>
      <c r="E581" s="7" t="s">
        <v>39</v>
      </c>
      <c r="F581" s="8">
        <v>13657717</v>
      </c>
      <c r="G581" s="9">
        <v>1</v>
      </c>
      <c r="H581" s="9">
        <v>4</v>
      </c>
      <c r="I581" s="9">
        <v>322</v>
      </c>
      <c r="J581" s="11">
        <v>38</v>
      </c>
      <c r="K581" s="11">
        <f t="shared" ref="K581:K644" si="87">F581/H581</f>
        <v>3414429.25</v>
      </c>
      <c r="L581" s="11">
        <f t="shared" si="82"/>
        <v>42415.270186335401</v>
      </c>
      <c r="M581" s="10">
        <f t="shared" si="83"/>
        <v>359413.60526315792</v>
      </c>
      <c r="N581" s="10">
        <f t="shared" ref="N581:N644" si="88">J581/H581</f>
        <v>9.5</v>
      </c>
      <c r="O581" s="10">
        <f t="shared" si="84"/>
        <v>11.801242236024844</v>
      </c>
      <c r="P581" s="10">
        <f t="shared" ref="P581:Q644" si="89">H581/G581</f>
        <v>4</v>
      </c>
      <c r="Q581" s="10">
        <f t="shared" si="89"/>
        <v>80.5</v>
      </c>
      <c r="R581" s="10">
        <f t="shared" si="85"/>
        <v>322</v>
      </c>
      <c r="S581" s="10">
        <f t="shared" si="86"/>
        <v>13657717</v>
      </c>
    </row>
    <row r="582" spans="1:19" ht="24.95" customHeight="1" x14ac:dyDescent="0.2">
      <c r="A582" s="1">
        <v>573</v>
      </c>
      <c r="B582" s="4">
        <v>622</v>
      </c>
      <c r="C582" s="5" t="s">
        <v>1199</v>
      </c>
      <c r="D582" s="17" t="s">
        <v>1200</v>
      </c>
      <c r="E582" s="7" t="s">
        <v>44</v>
      </c>
      <c r="F582" s="8">
        <v>13500000</v>
      </c>
      <c r="G582" s="9">
        <v>1</v>
      </c>
      <c r="H582" s="9">
        <v>4</v>
      </c>
      <c r="I582" s="9">
        <v>1000</v>
      </c>
      <c r="J582" s="11">
        <v>50</v>
      </c>
      <c r="K582" s="11">
        <f t="shared" si="87"/>
        <v>3375000</v>
      </c>
      <c r="L582" s="11">
        <f t="shared" si="82"/>
        <v>13500</v>
      </c>
      <c r="M582" s="10">
        <f t="shared" si="83"/>
        <v>270000</v>
      </c>
      <c r="N582" s="10">
        <f t="shared" si="88"/>
        <v>12.5</v>
      </c>
      <c r="O582" s="10">
        <f t="shared" si="84"/>
        <v>5</v>
      </c>
      <c r="P582" s="10">
        <f t="shared" si="89"/>
        <v>4</v>
      </c>
      <c r="Q582" s="10">
        <f t="shared" si="89"/>
        <v>250</v>
      </c>
      <c r="R582" s="10">
        <f t="shared" si="85"/>
        <v>1000</v>
      </c>
      <c r="S582" s="10">
        <f t="shared" si="86"/>
        <v>13500000</v>
      </c>
    </row>
    <row r="583" spans="1:19" ht="24.95" customHeight="1" x14ac:dyDescent="0.2">
      <c r="A583" s="1">
        <v>574</v>
      </c>
      <c r="B583" s="4">
        <v>592</v>
      </c>
      <c r="C583" s="5" t="s">
        <v>1201</v>
      </c>
      <c r="D583" s="17" t="s">
        <v>1202</v>
      </c>
      <c r="E583" s="7" t="s">
        <v>130</v>
      </c>
      <c r="F583" s="8">
        <v>13284631</v>
      </c>
      <c r="G583" s="9">
        <v>1</v>
      </c>
      <c r="H583" s="9">
        <v>6</v>
      </c>
      <c r="I583" s="9">
        <v>640</v>
      </c>
      <c r="J583" s="11">
        <v>35</v>
      </c>
      <c r="K583" s="11">
        <f t="shared" si="87"/>
        <v>2214105.1666666665</v>
      </c>
      <c r="L583" s="11">
        <f t="shared" si="82"/>
        <v>20757.235937500001</v>
      </c>
      <c r="M583" s="10">
        <f t="shared" si="83"/>
        <v>379560.88571428572</v>
      </c>
      <c r="N583" s="10">
        <f t="shared" si="88"/>
        <v>5.833333333333333</v>
      </c>
      <c r="O583" s="10">
        <f t="shared" si="84"/>
        <v>5.46875</v>
      </c>
      <c r="P583" s="10">
        <f t="shared" si="89"/>
        <v>6</v>
      </c>
      <c r="Q583" s="10">
        <f t="shared" si="89"/>
        <v>106.66666666666667</v>
      </c>
      <c r="R583" s="10">
        <f t="shared" si="85"/>
        <v>640</v>
      </c>
      <c r="S583" s="10">
        <f t="shared" si="86"/>
        <v>13284631</v>
      </c>
    </row>
    <row r="584" spans="1:19" ht="24.95" customHeight="1" x14ac:dyDescent="0.2">
      <c r="A584" s="1">
        <v>575</v>
      </c>
      <c r="B584" s="4">
        <v>613</v>
      </c>
      <c r="C584" s="5" t="s">
        <v>1203</v>
      </c>
      <c r="D584" s="17" t="s">
        <v>1204</v>
      </c>
      <c r="E584" s="7" t="s">
        <v>44</v>
      </c>
      <c r="F584" s="8">
        <v>13115629</v>
      </c>
      <c r="G584" s="9">
        <v>2</v>
      </c>
      <c r="H584" s="9">
        <v>8</v>
      </c>
      <c r="I584" s="9">
        <v>1902</v>
      </c>
      <c r="J584" s="11">
        <v>25</v>
      </c>
      <c r="K584" s="11">
        <f t="shared" si="87"/>
        <v>1639453.625</v>
      </c>
      <c r="L584" s="11">
        <f t="shared" si="82"/>
        <v>6895.7039957939014</v>
      </c>
      <c r="M584" s="10">
        <f t="shared" si="83"/>
        <v>524625.16</v>
      </c>
      <c r="N584" s="10">
        <f t="shared" si="88"/>
        <v>3.125</v>
      </c>
      <c r="O584" s="10">
        <f t="shared" si="84"/>
        <v>1.3144058885383807</v>
      </c>
      <c r="P584" s="10">
        <f t="shared" si="89"/>
        <v>4</v>
      </c>
      <c r="Q584" s="10">
        <f t="shared" si="89"/>
        <v>237.75</v>
      </c>
      <c r="R584" s="10">
        <f t="shared" si="85"/>
        <v>951</v>
      </c>
      <c r="S584" s="10">
        <f t="shared" si="86"/>
        <v>6557814.5</v>
      </c>
    </row>
    <row r="585" spans="1:19" ht="24.95" customHeight="1" x14ac:dyDescent="0.2">
      <c r="A585" s="1">
        <v>576</v>
      </c>
      <c r="B585" s="4">
        <v>591</v>
      </c>
      <c r="C585" s="5" t="s">
        <v>1205</v>
      </c>
      <c r="D585" s="17" t="s">
        <v>1206</v>
      </c>
      <c r="E585" s="7" t="s">
        <v>21</v>
      </c>
      <c r="F585" s="8">
        <v>13062000</v>
      </c>
      <c r="G585" s="9">
        <v>1</v>
      </c>
      <c r="H585" s="9">
        <v>6</v>
      </c>
      <c r="I585" s="9">
        <v>350</v>
      </c>
      <c r="J585" s="11">
        <v>30</v>
      </c>
      <c r="K585" s="11">
        <f t="shared" si="87"/>
        <v>2177000</v>
      </c>
      <c r="L585" s="11">
        <f t="shared" si="82"/>
        <v>37320</v>
      </c>
      <c r="M585" s="10">
        <f t="shared" si="83"/>
        <v>435400</v>
      </c>
      <c r="N585" s="10">
        <f t="shared" si="88"/>
        <v>5</v>
      </c>
      <c r="O585" s="10">
        <f t="shared" si="84"/>
        <v>8.5714285714285712</v>
      </c>
      <c r="P585" s="10">
        <f t="shared" si="89"/>
        <v>6</v>
      </c>
      <c r="Q585" s="10">
        <f t="shared" si="89"/>
        <v>58.333333333333336</v>
      </c>
      <c r="R585" s="10">
        <f t="shared" si="85"/>
        <v>350</v>
      </c>
      <c r="S585" s="10">
        <f t="shared" si="86"/>
        <v>13062000</v>
      </c>
    </row>
    <row r="586" spans="1:19" ht="24.95" customHeight="1" x14ac:dyDescent="0.2">
      <c r="A586" s="1">
        <v>577</v>
      </c>
      <c r="B586" s="4" t="s">
        <v>23</v>
      </c>
      <c r="C586" s="5" t="s">
        <v>1207</v>
      </c>
      <c r="D586" s="17" t="s">
        <v>1208</v>
      </c>
      <c r="E586" s="7" t="s">
        <v>21</v>
      </c>
      <c r="F586" s="8">
        <v>13016000</v>
      </c>
      <c r="G586" s="9">
        <v>1</v>
      </c>
      <c r="H586" s="9">
        <v>5</v>
      </c>
      <c r="I586" s="9">
        <v>450</v>
      </c>
      <c r="J586" s="11">
        <v>33</v>
      </c>
      <c r="K586" s="11">
        <f t="shared" si="87"/>
        <v>2603200</v>
      </c>
      <c r="L586" s="11">
        <f t="shared" si="82"/>
        <v>28924.444444444445</v>
      </c>
      <c r="M586" s="10">
        <f t="shared" si="83"/>
        <v>394424.24242424243</v>
      </c>
      <c r="N586" s="10">
        <f t="shared" si="88"/>
        <v>6.6</v>
      </c>
      <c r="O586" s="10">
        <f t="shared" si="84"/>
        <v>7.333333333333333</v>
      </c>
      <c r="P586" s="10">
        <f t="shared" si="89"/>
        <v>5</v>
      </c>
      <c r="Q586" s="10">
        <f t="shared" si="89"/>
        <v>90</v>
      </c>
      <c r="R586" s="10">
        <f t="shared" si="85"/>
        <v>450</v>
      </c>
      <c r="S586" s="10">
        <f t="shared" si="86"/>
        <v>13016000</v>
      </c>
    </row>
    <row r="587" spans="1:19" ht="24.95" customHeight="1" x14ac:dyDescent="0.2">
      <c r="A587" s="1">
        <v>578</v>
      </c>
      <c r="B587" s="4">
        <v>531</v>
      </c>
      <c r="C587" s="5" t="s">
        <v>1209</v>
      </c>
      <c r="D587" s="17" t="s">
        <v>1210</v>
      </c>
      <c r="E587" s="7" t="s">
        <v>169</v>
      </c>
      <c r="F587" s="8">
        <v>13000000</v>
      </c>
      <c r="G587" s="9">
        <v>1</v>
      </c>
      <c r="H587" s="9">
        <v>9</v>
      </c>
      <c r="I587" s="9">
        <v>600</v>
      </c>
      <c r="J587" s="11">
        <v>41</v>
      </c>
      <c r="K587" s="11">
        <f t="shared" si="87"/>
        <v>1444444.4444444445</v>
      </c>
      <c r="L587" s="11">
        <f t="shared" si="82"/>
        <v>21666.666666666668</v>
      </c>
      <c r="M587" s="10">
        <f t="shared" si="83"/>
        <v>317073.1707317073</v>
      </c>
      <c r="N587" s="10">
        <f t="shared" si="88"/>
        <v>4.5555555555555554</v>
      </c>
      <c r="O587" s="10">
        <f t="shared" si="84"/>
        <v>6.833333333333333</v>
      </c>
      <c r="P587" s="10">
        <f t="shared" si="89"/>
        <v>9</v>
      </c>
      <c r="Q587" s="10">
        <f t="shared" si="89"/>
        <v>66.666666666666671</v>
      </c>
      <c r="R587" s="10">
        <f t="shared" si="85"/>
        <v>600</v>
      </c>
      <c r="S587" s="10">
        <f t="shared" si="86"/>
        <v>13000000</v>
      </c>
    </row>
    <row r="588" spans="1:19" ht="24.95" customHeight="1" x14ac:dyDescent="0.2">
      <c r="A588" s="1">
        <v>579</v>
      </c>
      <c r="B588" s="4">
        <v>595</v>
      </c>
      <c r="C588" s="5" t="s">
        <v>1211</v>
      </c>
      <c r="D588" s="17" t="s">
        <v>1212</v>
      </c>
      <c r="E588" s="7" t="s">
        <v>36</v>
      </c>
      <c r="F588" s="8">
        <v>13000000</v>
      </c>
      <c r="G588" s="9">
        <v>1</v>
      </c>
      <c r="H588" s="9">
        <v>5</v>
      </c>
      <c r="I588" s="9">
        <v>650</v>
      </c>
      <c r="J588" s="11">
        <v>30</v>
      </c>
      <c r="K588" s="11">
        <f t="shared" si="87"/>
        <v>2600000</v>
      </c>
      <c r="L588" s="11">
        <f t="shared" si="82"/>
        <v>20000</v>
      </c>
      <c r="M588" s="10">
        <f t="shared" si="83"/>
        <v>433333.33333333331</v>
      </c>
      <c r="N588" s="10">
        <f t="shared" si="88"/>
        <v>6</v>
      </c>
      <c r="O588" s="10">
        <f t="shared" si="84"/>
        <v>4.6153846153846159</v>
      </c>
      <c r="P588" s="10">
        <f t="shared" si="89"/>
        <v>5</v>
      </c>
      <c r="Q588" s="10">
        <f t="shared" si="89"/>
        <v>130</v>
      </c>
      <c r="R588" s="10">
        <f t="shared" si="85"/>
        <v>650</v>
      </c>
      <c r="S588" s="10">
        <f t="shared" si="86"/>
        <v>13000000</v>
      </c>
    </row>
    <row r="589" spans="1:19" ht="24.95" customHeight="1" x14ac:dyDescent="0.2">
      <c r="A589" s="1">
        <v>580</v>
      </c>
      <c r="B589" s="4">
        <v>609</v>
      </c>
      <c r="C589" s="5" t="s">
        <v>1213</v>
      </c>
      <c r="D589" s="17" t="s">
        <v>1214</v>
      </c>
      <c r="E589" s="7" t="s">
        <v>61</v>
      </c>
      <c r="F589" s="8">
        <v>13000000</v>
      </c>
      <c r="G589" s="9">
        <v>2</v>
      </c>
      <c r="H589" s="9">
        <v>10</v>
      </c>
      <c r="I589" s="9">
        <v>1500</v>
      </c>
      <c r="J589" s="11">
        <v>50</v>
      </c>
      <c r="K589" s="11">
        <f t="shared" si="87"/>
        <v>1300000</v>
      </c>
      <c r="L589" s="11">
        <f t="shared" si="82"/>
        <v>8666.6666666666661</v>
      </c>
      <c r="M589" s="10">
        <f t="shared" si="83"/>
        <v>260000</v>
      </c>
      <c r="N589" s="10">
        <f t="shared" si="88"/>
        <v>5</v>
      </c>
      <c r="O589" s="10">
        <f t="shared" si="84"/>
        <v>3.3333333333333335</v>
      </c>
      <c r="P589" s="10">
        <f t="shared" si="89"/>
        <v>5</v>
      </c>
      <c r="Q589" s="10">
        <f t="shared" si="89"/>
        <v>150</v>
      </c>
      <c r="R589" s="10">
        <f t="shared" si="85"/>
        <v>750</v>
      </c>
      <c r="S589" s="10">
        <f t="shared" si="86"/>
        <v>6500000</v>
      </c>
    </row>
    <row r="590" spans="1:19" ht="24.95" customHeight="1" x14ac:dyDescent="0.2">
      <c r="A590" s="1">
        <v>581</v>
      </c>
      <c r="B590" s="4">
        <v>590</v>
      </c>
      <c r="C590" s="5" t="s">
        <v>1215</v>
      </c>
      <c r="D590" s="17" t="s">
        <v>1216</v>
      </c>
      <c r="E590" s="7" t="s">
        <v>44</v>
      </c>
      <c r="F590" s="8">
        <v>12976765</v>
      </c>
      <c r="G590" s="9">
        <v>2</v>
      </c>
      <c r="H590" s="9">
        <v>6</v>
      </c>
      <c r="I590" s="9">
        <v>650</v>
      </c>
      <c r="J590" s="11">
        <v>40</v>
      </c>
      <c r="K590" s="11">
        <f t="shared" si="87"/>
        <v>2162794.1666666665</v>
      </c>
      <c r="L590" s="11">
        <f t="shared" si="82"/>
        <v>19964.253846153846</v>
      </c>
      <c r="M590" s="10">
        <f t="shared" si="83"/>
        <v>324419.125</v>
      </c>
      <c r="N590" s="10">
        <f t="shared" si="88"/>
        <v>6.666666666666667</v>
      </c>
      <c r="O590" s="10">
        <f t="shared" si="84"/>
        <v>6.1538461538461542</v>
      </c>
      <c r="P590" s="10">
        <f t="shared" si="89"/>
        <v>3</v>
      </c>
      <c r="Q590" s="10">
        <f t="shared" si="89"/>
        <v>108.33333333333333</v>
      </c>
      <c r="R590" s="10">
        <f t="shared" si="85"/>
        <v>325</v>
      </c>
      <c r="S590" s="10">
        <f t="shared" si="86"/>
        <v>6488382.5</v>
      </c>
    </row>
    <row r="591" spans="1:19" ht="24.95" customHeight="1" x14ac:dyDescent="0.2">
      <c r="A591" s="1">
        <v>582</v>
      </c>
      <c r="B591" s="4">
        <v>600</v>
      </c>
      <c r="C591" s="5" t="s">
        <v>1217</v>
      </c>
      <c r="D591" s="17" t="s">
        <v>1218</v>
      </c>
      <c r="E591" s="7" t="s">
        <v>21</v>
      </c>
      <c r="F591" s="8">
        <v>12959984</v>
      </c>
      <c r="G591" s="9">
        <v>2</v>
      </c>
      <c r="H591" s="9">
        <v>6</v>
      </c>
      <c r="I591" s="9">
        <v>600</v>
      </c>
      <c r="J591" s="11">
        <v>30</v>
      </c>
      <c r="K591" s="11">
        <f t="shared" si="87"/>
        <v>2159997.3333333335</v>
      </c>
      <c r="L591" s="11">
        <f t="shared" si="82"/>
        <v>21599.973333333332</v>
      </c>
      <c r="M591" s="10">
        <f t="shared" si="83"/>
        <v>431999.46666666667</v>
      </c>
      <c r="N591" s="10">
        <f t="shared" si="88"/>
        <v>5</v>
      </c>
      <c r="O591" s="10">
        <f t="shared" si="84"/>
        <v>5</v>
      </c>
      <c r="P591" s="10">
        <f t="shared" si="89"/>
        <v>3</v>
      </c>
      <c r="Q591" s="10">
        <f t="shared" si="89"/>
        <v>100</v>
      </c>
      <c r="R591" s="10">
        <f t="shared" si="85"/>
        <v>300</v>
      </c>
      <c r="S591" s="10">
        <f t="shared" si="86"/>
        <v>6479992</v>
      </c>
    </row>
    <row r="592" spans="1:19" ht="24.95" customHeight="1" x14ac:dyDescent="0.2">
      <c r="A592" s="1">
        <v>583</v>
      </c>
      <c r="B592" s="22">
        <v>665</v>
      </c>
      <c r="C592" s="22" t="s">
        <v>1219</v>
      </c>
      <c r="D592" s="23" t="s">
        <v>1220</v>
      </c>
      <c r="E592" s="24" t="s">
        <v>312</v>
      </c>
      <c r="F592" s="25">
        <v>12937521</v>
      </c>
      <c r="G592" s="9">
        <v>1</v>
      </c>
      <c r="H592" s="9">
        <v>4</v>
      </c>
      <c r="I592" s="9">
        <v>800</v>
      </c>
      <c r="J592" s="11">
        <v>24</v>
      </c>
      <c r="K592" s="11">
        <f t="shared" si="87"/>
        <v>3234380.25</v>
      </c>
      <c r="L592" s="11">
        <f t="shared" si="82"/>
        <v>16171.901250000001</v>
      </c>
      <c r="M592" s="10">
        <f t="shared" si="83"/>
        <v>539063.375</v>
      </c>
      <c r="N592" s="10">
        <f t="shared" si="88"/>
        <v>6</v>
      </c>
      <c r="O592" s="10">
        <f t="shared" si="84"/>
        <v>3</v>
      </c>
      <c r="P592" s="10">
        <f t="shared" si="89"/>
        <v>4</v>
      </c>
      <c r="Q592" s="10">
        <f t="shared" si="89"/>
        <v>200</v>
      </c>
      <c r="R592" s="10">
        <f t="shared" si="85"/>
        <v>800</v>
      </c>
      <c r="S592" s="10">
        <f t="shared" si="86"/>
        <v>12937521</v>
      </c>
    </row>
    <row r="593" spans="1:19" ht="24.95" customHeight="1" x14ac:dyDescent="0.2">
      <c r="A593" s="1">
        <v>584</v>
      </c>
      <c r="B593" s="4" t="s">
        <v>23</v>
      </c>
      <c r="C593" s="22" t="s">
        <v>1221</v>
      </c>
      <c r="D593" s="23" t="s">
        <v>1222</v>
      </c>
      <c r="E593" s="24" t="s">
        <v>36</v>
      </c>
      <c r="F593" s="25">
        <v>12748367</v>
      </c>
      <c r="G593" s="9">
        <v>1</v>
      </c>
      <c r="H593" s="9">
        <v>8</v>
      </c>
      <c r="I593" s="9">
        <v>1200</v>
      </c>
      <c r="J593" s="11">
        <v>43</v>
      </c>
      <c r="K593" s="11">
        <f t="shared" si="87"/>
        <v>1593545.875</v>
      </c>
      <c r="L593" s="11">
        <f t="shared" si="82"/>
        <v>10623.639166666666</v>
      </c>
      <c r="M593" s="10">
        <f t="shared" si="83"/>
        <v>296473.65116279072</v>
      </c>
      <c r="N593" s="10">
        <f t="shared" si="88"/>
        <v>5.375</v>
      </c>
      <c r="O593" s="10">
        <f t="shared" si="84"/>
        <v>3.5833333333333335</v>
      </c>
      <c r="P593" s="10">
        <f t="shared" si="89"/>
        <v>8</v>
      </c>
      <c r="Q593" s="10">
        <f t="shared" si="89"/>
        <v>150</v>
      </c>
      <c r="R593" s="10">
        <f t="shared" si="85"/>
        <v>1200</v>
      </c>
      <c r="S593" s="10">
        <f t="shared" si="86"/>
        <v>12748367</v>
      </c>
    </row>
    <row r="594" spans="1:19" ht="24.95" customHeight="1" x14ac:dyDescent="0.2">
      <c r="A594" s="1">
        <v>585</v>
      </c>
      <c r="B594" s="4">
        <v>608</v>
      </c>
      <c r="C594" s="5" t="s">
        <v>1223</v>
      </c>
      <c r="D594" s="17" t="s">
        <v>1224</v>
      </c>
      <c r="E594" s="7" t="s">
        <v>36</v>
      </c>
      <c r="F594" s="8">
        <v>12745718</v>
      </c>
      <c r="G594" s="9">
        <v>1</v>
      </c>
      <c r="H594" s="9">
        <v>5</v>
      </c>
      <c r="I594" s="9">
        <v>990</v>
      </c>
      <c r="J594" s="11">
        <v>31</v>
      </c>
      <c r="K594" s="11">
        <f t="shared" si="87"/>
        <v>2549143.6</v>
      </c>
      <c r="L594" s="11">
        <f t="shared" si="82"/>
        <v>12874.462626262626</v>
      </c>
      <c r="M594" s="10">
        <f t="shared" si="83"/>
        <v>411152.19354838709</v>
      </c>
      <c r="N594" s="10">
        <f t="shared" si="88"/>
        <v>6.2</v>
      </c>
      <c r="O594" s="10">
        <f t="shared" si="84"/>
        <v>3.1313131313131315</v>
      </c>
      <c r="P594" s="10">
        <f t="shared" si="89"/>
        <v>5</v>
      </c>
      <c r="Q594" s="10">
        <f t="shared" si="89"/>
        <v>198</v>
      </c>
      <c r="R594" s="10">
        <f t="shared" si="85"/>
        <v>990</v>
      </c>
      <c r="S594" s="10">
        <f t="shared" si="86"/>
        <v>12745718</v>
      </c>
    </row>
    <row r="595" spans="1:19" ht="24.95" customHeight="1" x14ac:dyDescent="0.2">
      <c r="A595" s="1">
        <v>586</v>
      </c>
      <c r="B595" s="4">
        <v>603</v>
      </c>
      <c r="C595" s="5" t="s">
        <v>1225</v>
      </c>
      <c r="D595" s="17" t="s">
        <v>1226</v>
      </c>
      <c r="E595" s="7" t="s">
        <v>113</v>
      </c>
      <c r="F595" s="8">
        <v>12600000</v>
      </c>
      <c r="G595" s="9">
        <v>1</v>
      </c>
      <c r="H595" s="9">
        <v>5</v>
      </c>
      <c r="I595" s="9">
        <v>400</v>
      </c>
      <c r="J595" s="11">
        <v>42</v>
      </c>
      <c r="K595" s="11">
        <f t="shared" si="87"/>
        <v>2520000</v>
      </c>
      <c r="L595" s="11">
        <f t="shared" si="82"/>
        <v>31500</v>
      </c>
      <c r="M595" s="10">
        <f t="shared" si="83"/>
        <v>300000</v>
      </c>
      <c r="N595" s="10">
        <f t="shared" si="88"/>
        <v>8.4</v>
      </c>
      <c r="O595" s="10">
        <f t="shared" si="84"/>
        <v>10.5</v>
      </c>
      <c r="P595" s="10">
        <f t="shared" si="89"/>
        <v>5</v>
      </c>
      <c r="Q595" s="10">
        <f t="shared" si="89"/>
        <v>80</v>
      </c>
      <c r="R595" s="10">
        <f t="shared" si="85"/>
        <v>400</v>
      </c>
      <c r="S595" s="10">
        <f t="shared" si="86"/>
        <v>12600000</v>
      </c>
    </row>
    <row r="596" spans="1:19" ht="24.95" customHeight="1" x14ac:dyDescent="0.2">
      <c r="A596" s="1">
        <v>587</v>
      </c>
      <c r="B596" s="4">
        <v>582</v>
      </c>
      <c r="C596" s="5" t="s">
        <v>1227</v>
      </c>
      <c r="D596" s="17" t="s">
        <v>1228</v>
      </c>
      <c r="E596" s="7" t="s">
        <v>36</v>
      </c>
      <c r="F596" s="8">
        <v>12600000</v>
      </c>
      <c r="G596" s="9">
        <v>1</v>
      </c>
      <c r="H596" s="9">
        <v>6</v>
      </c>
      <c r="I596" s="9">
        <v>850</v>
      </c>
      <c r="J596" s="11">
        <v>38</v>
      </c>
      <c r="K596" s="11">
        <f t="shared" si="87"/>
        <v>2100000</v>
      </c>
      <c r="L596" s="11">
        <f t="shared" si="82"/>
        <v>14823.529411764706</v>
      </c>
      <c r="M596" s="10">
        <f t="shared" si="83"/>
        <v>331578.94736842107</v>
      </c>
      <c r="N596" s="10">
        <f t="shared" si="88"/>
        <v>6.333333333333333</v>
      </c>
      <c r="O596" s="10">
        <f t="shared" si="84"/>
        <v>4.4705882352941178</v>
      </c>
      <c r="P596" s="10">
        <f t="shared" si="89"/>
        <v>6</v>
      </c>
      <c r="Q596" s="10">
        <f t="shared" si="89"/>
        <v>141.66666666666666</v>
      </c>
      <c r="R596" s="10">
        <f t="shared" si="85"/>
        <v>850</v>
      </c>
      <c r="S596" s="10">
        <f t="shared" si="86"/>
        <v>12600000</v>
      </c>
    </row>
    <row r="597" spans="1:19" ht="24.95" customHeight="1" x14ac:dyDescent="0.2">
      <c r="A597" s="1">
        <v>588</v>
      </c>
      <c r="B597" s="4">
        <v>619</v>
      </c>
      <c r="C597" s="5" t="s">
        <v>1229</v>
      </c>
      <c r="D597" s="17" t="s">
        <v>1230</v>
      </c>
      <c r="E597" s="7" t="s">
        <v>44</v>
      </c>
      <c r="F597" s="8">
        <v>12600000</v>
      </c>
      <c r="G597" s="9">
        <v>2</v>
      </c>
      <c r="H597" s="9">
        <v>7</v>
      </c>
      <c r="I597" s="9">
        <v>910</v>
      </c>
      <c r="J597" s="11">
        <v>30</v>
      </c>
      <c r="K597" s="11">
        <f t="shared" si="87"/>
        <v>1800000</v>
      </c>
      <c r="L597" s="11">
        <f t="shared" si="82"/>
        <v>13846.153846153846</v>
      </c>
      <c r="M597" s="10">
        <f t="shared" si="83"/>
        <v>420000</v>
      </c>
      <c r="N597" s="10">
        <f t="shared" si="88"/>
        <v>4.2857142857142856</v>
      </c>
      <c r="O597" s="10">
        <f t="shared" si="84"/>
        <v>3.296703296703297</v>
      </c>
      <c r="P597" s="10">
        <f t="shared" si="89"/>
        <v>3.5</v>
      </c>
      <c r="Q597" s="10">
        <f t="shared" si="89"/>
        <v>130</v>
      </c>
      <c r="R597" s="10">
        <f t="shared" si="85"/>
        <v>455</v>
      </c>
      <c r="S597" s="10">
        <f t="shared" si="86"/>
        <v>6300000</v>
      </c>
    </row>
    <row r="598" spans="1:19" ht="24.95" customHeight="1" x14ac:dyDescent="0.2">
      <c r="A598" s="1">
        <v>589</v>
      </c>
      <c r="B598" s="4">
        <v>642</v>
      </c>
      <c r="C598" s="5" t="s">
        <v>1231</v>
      </c>
      <c r="D598" s="17" t="s">
        <v>1232</v>
      </c>
      <c r="E598" s="7" t="s">
        <v>44</v>
      </c>
      <c r="F598" s="8">
        <v>12537086</v>
      </c>
      <c r="G598" s="9">
        <v>1</v>
      </c>
      <c r="H598" s="9">
        <v>5</v>
      </c>
      <c r="I598" s="9">
        <v>600</v>
      </c>
      <c r="J598" s="11">
        <v>30</v>
      </c>
      <c r="K598" s="11">
        <f t="shared" si="87"/>
        <v>2507417.2000000002</v>
      </c>
      <c r="L598" s="11">
        <f t="shared" si="82"/>
        <v>20895.143333333333</v>
      </c>
      <c r="M598" s="10">
        <f t="shared" si="83"/>
        <v>417902.86666666664</v>
      </c>
      <c r="N598" s="10">
        <f t="shared" si="88"/>
        <v>6</v>
      </c>
      <c r="O598" s="10">
        <f t="shared" si="84"/>
        <v>5</v>
      </c>
      <c r="P598" s="10">
        <f t="shared" si="89"/>
        <v>5</v>
      </c>
      <c r="Q598" s="10">
        <f t="shared" si="89"/>
        <v>120</v>
      </c>
      <c r="R598" s="10">
        <f t="shared" si="85"/>
        <v>600</v>
      </c>
      <c r="S598" s="10">
        <f t="shared" si="86"/>
        <v>12537086</v>
      </c>
    </row>
    <row r="599" spans="1:19" ht="24.95" customHeight="1" x14ac:dyDescent="0.2">
      <c r="A599" s="1">
        <v>590</v>
      </c>
      <c r="B599" s="4">
        <v>730</v>
      </c>
      <c r="C599" s="5" t="s">
        <v>1233</v>
      </c>
      <c r="D599" s="17" t="s">
        <v>1234</v>
      </c>
      <c r="E599" s="7" t="s">
        <v>169</v>
      </c>
      <c r="F599" s="8">
        <v>12500000</v>
      </c>
      <c r="G599" s="9">
        <v>1</v>
      </c>
      <c r="H599" s="9">
        <v>5</v>
      </c>
      <c r="I599" s="9">
        <v>244</v>
      </c>
      <c r="J599" s="11">
        <v>31</v>
      </c>
      <c r="K599" s="11">
        <f t="shared" si="87"/>
        <v>2500000</v>
      </c>
      <c r="L599" s="11">
        <f t="shared" si="82"/>
        <v>51229.508196721312</v>
      </c>
      <c r="M599" s="10">
        <f t="shared" si="83"/>
        <v>403225.80645161291</v>
      </c>
      <c r="N599" s="10">
        <f t="shared" si="88"/>
        <v>6.2</v>
      </c>
      <c r="O599" s="10">
        <f t="shared" si="84"/>
        <v>12.704918032786885</v>
      </c>
      <c r="P599" s="10">
        <f t="shared" si="89"/>
        <v>5</v>
      </c>
      <c r="Q599" s="10">
        <f t="shared" si="89"/>
        <v>48.8</v>
      </c>
      <c r="R599" s="10">
        <f t="shared" si="85"/>
        <v>244</v>
      </c>
      <c r="S599" s="10">
        <f t="shared" si="86"/>
        <v>12500000</v>
      </c>
    </row>
    <row r="600" spans="1:19" ht="24.95" customHeight="1" x14ac:dyDescent="0.2">
      <c r="A600" s="1">
        <v>591</v>
      </c>
      <c r="B600" s="4">
        <v>629</v>
      </c>
      <c r="C600" s="5" t="s">
        <v>1235</v>
      </c>
      <c r="D600" s="17" t="s">
        <v>1236</v>
      </c>
      <c r="E600" s="7" t="s">
        <v>21</v>
      </c>
      <c r="F600" s="8">
        <v>12400144</v>
      </c>
      <c r="G600" s="9">
        <v>1</v>
      </c>
      <c r="H600" s="9">
        <v>6</v>
      </c>
      <c r="I600" s="9">
        <v>1000</v>
      </c>
      <c r="J600" s="11">
        <v>24</v>
      </c>
      <c r="K600" s="11">
        <f t="shared" si="87"/>
        <v>2066690.6666666667</v>
      </c>
      <c r="L600" s="11">
        <f t="shared" si="82"/>
        <v>12400.144</v>
      </c>
      <c r="M600" s="10">
        <f t="shared" si="83"/>
        <v>516672.66666666669</v>
      </c>
      <c r="N600" s="10">
        <f t="shared" si="88"/>
        <v>4</v>
      </c>
      <c r="O600" s="10">
        <f t="shared" si="84"/>
        <v>2.4</v>
      </c>
      <c r="P600" s="10">
        <f t="shared" si="89"/>
        <v>6</v>
      </c>
      <c r="Q600" s="10">
        <f t="shared" si="89"/>
        <v>166.66666666666666</v>
      </c>
      <c r="R600" s="10">
        <f t="shared" si="85"/>
        <v>1000</v>
      </c>
      <c r="S600" s="10">
        <f t="shared" si="86"/>
        <v>12400144</v>
      </c>
    </row>
    <row r="601" spans="1:19" ht="24.95" customHeight="1" x14ac:dyDescent="0.2">
      <c r="A601" s="1">
        <v>592</v>
      </c>
      <c r="B601" s="4" t="s">
        <v>23</v>
      </c>
      <c r="C601" s="5" t="s">
        <v>1237</v>
      </c>
      <c r="D601" s="17" t="s">
        <v>1238</v>
      </c>
      <c r="E601" s="7" t="s">
        <v>39</v>
      </c>
      <c r="F601" s="8">
        <v>12400000</v>
      </c>
      <c r="G601" s="9">
        <v>1</v>
      </c>
      <c r="H601" s="9">
        <v>9</v>
      </c>
      <c r="I601" s="9">
        <v>720</v>
      </c>
      <c r="J601" s="11">
        <v>42</v>
      </c>
      <c r="K601" s="11">
        <f t="shared" si="87"/>
        <v>1377777.7777777778</v>
      </c>
      <c r="L601" s="11">
        <f t="shared" si="82"/>
        <v>17222.222222222223</v>
      </c>
      <c r="M601" s="10">
        <f t="shared" si="83"/>
        <v>295238.09523809527</v>
      </c>
      <c r="N601" s="10">
        <f t="shared" si="88"/>
        <v>4.666666666666667</v>
      </c>
      <c r="O601" s="10">
        <f t="shared" si="84"/>
        <v>5.833333333333333</v>
      </c>
      <c r="P601" s="10">
        <f t="shared" si="89"/>
        <v>9</v>
      </c>
      <c r="Q601" s="10">
        <f t="shared" si="89"/>
        <v>80</v>
      </c>
      <c r="R601" s="10">
        <f t="shared" si="85"/>
        <v>720</v>
      </c>
      <c r="S601" s="10">
        <f t="shared" si="86"/>
        <v>12400000</v>
      </c>
    </row>
    <row r="602" spans="1:19" ht="24.95" customHeight="1" x14ac:dyDescent="0.2">
      <c r="A602" s="1">
        <v>593</v>
      </c>
      <c r="B602" s="4">
        <v>574</v>
      </c>
      <c r="C602" s="5" t="s">
        <v>1239</v>
      </c>
      <c r="D602" s="17" t="s">
        <v>1240</v>
      </c>
      <c r="E602" s="7" t="s">
        <v>21</v>
      </c>
      <c r="F602" s="8">
        <v>12365000</v>
      </c>
      <c r="G602" s="9">
        <v>2</v>
      </c>
      <c r="H602" s="9">
        <v>8</v>
      </c>
      <c r="I602" s="9">
        <v>1000</v>
      </c>
      <c r="J602" s="11">
        <v>32</v>
      </c>
      <c r="K602" s="11">
        <f t="shared" si="87"/>
        <v>1545625</v>
      </c>
      <c r="L602" s="11">
        <f t="shared" si="82"/>
        <v>12365</v>
      </c>
      <c r="M602" s="10">
        <f t="shared" si="83"/>
        <v>386406.25</v>
      </c>
      <c r="N602" s="10">
        <f t="shared" si="88"/>
        <v>4</v>
      </c>
      <c r="O602" s="10">
        <f t="shared" si="84"/>
        <v>3.2</v>
      </c>
      <c r="P602" s="10">
        <f t="shared" si="89"/>
        <v>4</v>
      </c>
      <c r="Q602" s="10">
        <f t="shared" si="89"/>
        <v>125</v>
      </c>
      <c r="R602" s="10">
        <f t="shared" si="85"/>
        <v>500</v>
      </c>
      <c r="S602" s="10">
        <f t="shared" si="86"/>
        <v>6182500</v>
      </c>
    </row>
    <row r="603" spans="1:19" ht="24.95" customHeight="1" x14ac:dyDescent="0.2">
      <c r="A603" s="1">
        <v>594</v>
      </c>
      <c r="B603" s="4">
        <v>635</v>
      </c>
      <c r="C603" s="5" t="s">
        <v>1241</v>
      </c>
      <c r="D603" s="17" t="s">
        <v>1242</v>
      </c>
      <c r="E603" s="7" t="s">
        <v>203</v>
      </c>
      <c r="F603" s="8">
        <v>12232648</v>
      </c>
      <c r="G603" s="9">
        <v>1</v>
      </c>
      <c r="H603" s="9">
        <v>4</v>
      </c>
      <c r="I603" s="9">
        <v>360</v>
      </c>
      <c r="J603" s="11">
        <v>22</v>
      </c>
      <c r="K603" s="11">
        <f t="shared" si="87"/>
        <v>3058162</v>
      </c>
      <c r="L603" s="11">
        <f t="shared" si="82"/>
        <v>33979.577777777777</v>
      </c>
      <c r="M603" s="10">
        <f t="shared" si="83"/>
        <v>556029.45454545459</v>
      </c>
      <c r="N603" s="10">
        <f t="shared" si="88"/>
        <v>5.5</v>
      </c>
      <c r="O603" s="10">
        <f t="shared" si="84"/>
        <v>6.1111111111111107</v>
      </c>
      <c r="P603" s="10">
        <f t="shared" si="89"/>
        <v>4</v>
      </c>
      <c r="Q603" s="10">
        <f t="shared" si="89"/>
        <v>90</v>
      </c>
      <c r="R603" s="10">
        <f t="shared" si="85"/>
        <v>360</v>
      </c>
      <c r="S603" s="10">
        <f t="shared" si="86"/>
        <v>12232648</v>
      </c>
    </row>
    <row r="604" spans="1:19" ht="24.95" customHeight="1" x14ac:dyDescent="0.2">
      <c r="A604" s="1">
        <v>595</v>
      </c>
      <c r="B604" s="4">
        <v>555</v>
      </c>
      <c r="C604" s="5" t="s">
        <v>1243</v>
      </c>
      <c r="D604" s="17" t="s">
        <v>1244</v>
      </c>
      <c r="E604" s="7" t="s">
        <v>39</v>
      </c>
      <c r="F604" s="8">
        <v>12140682</v>
      </c>
      <c r="G604" s="9">
        <v>1</v>
      </c>
      <c r="H604" s="9">
        <v>6</v>
      </c>
      <c r="I604" s="9">
        <v>790</v>
      </c>
      <c r="J604" s="11">
        <v>42</v>
      </c>
      <c r="K604" s="11">
        <f t="shared" si="87"/>
        <v>2023447</v>
      </c>
      <c r="L604" s="11">
        <f t="shared" si="82"/>
        <v>15367.951898734178</v>
      </c>
      <c r="M604" s="10">
        <f t="shared" si="83"/>
        <v>289063.85714285716</v>
      </c>
      <c r="N604" s="10">
        <f t="shared" si="88"/>
        <v>7</v>
      </c>
      <c r="O604" s="10">
        <f t="shared" si="84"/>
        <v>5.3164556962025316</v>
      </c>
      <c r="P604" s="10">
        <f t="shared" si="89"/>
        <v>6</v>
      </c>
      <c r="Q604" s="10">
        <f t="shared" si="89"/>
        <v>131.66666666666666</v>
      </c>
      <c r="R604" s="10">
        <f t="shared" si="85"/>
        <v>790</v>
      </c>
      <c r="S604" s="10">
        <f t="shared" si="86"/>
        <v>12140682</v>
      </c>
    </row>
    <row r="605" spans="1:19" ht="24.95" customHeight="1" x14ac:dyDescent="0.2">
      <c r="A605" s="1">
        <v>596</v>
      </c>
      <c r="B605" s="4">
        <v>644</v>
      </c>
      <c r="C605" s="5" t="s">
        <v>1245</v>
      </c>
      <c r="D605" s="17" t="s">
        <v>1246</v>
      </c>
      <c r="E605" s="7" t="s">
        <v>203</v>
      </c>
      <c r="F605" s="8">
        <v>12100000</v>
      </c>
      <c r="G605" s="9">
        <v>1</v>
      </c>
      <c r="H605" s="9">
        <v>5</v>
      </c>
      <c r="I605" s="9">
        <v>600</v>
      </c>
      <c r="J605" s="11">
        <v>35</v>
      </c>
      <c r="K605" s="11">
        <f t="shared" si="87"/>
        <v>2420000</v>
      </c>
      <c r="L605" s="11">
        <f t="shared" si="82"/>
        <v>20166.666666666668</v>
      </c>
      <c r="M605" s="10">
        <f t="shared" si="83"/>
        <v>345714.28571428574</v>
      </c>
      <c r="N605" s="10">
        <f t="shared" si="88"/>
        <v>7</v>
      </c>
      <c r="O605" s="10">
        <f t="shared" si="84"/>
        <v>5.833333333333333</v>
      </c>
      <c r="P605" s="10">
        <f t="shared" si="89"/>
        <v>5</v>
      </c>
      <c r="Q605" s="10">
        <f t="shared" si="89"/>
        <v>120</v>
      </c>
      <c r="R605" s="10">
        <f t="shared" si="85"/>
        <v>600</v>
      </c>
      <c r="S605" s="10">
        <f t="shared" si="86"/>
        <v>12100000</v>
      </c>
    </row>
    <row r="606" spans="1:19" ht="24.95" customHeight="1" x14ac:dyDescent="0.2">
      <c r="A606" s="1">
        <v>597</v>
      </c>
      <c r="B606" s="4" t="s">
        <v>23</v>
      </c>
      <c r="C606" s="5" t="s">
        <v>1247</v>
      </c>
      <c r="D606" s="17" t="s">
        <v>1248</v>
      </c>
      <c r="E606" s="7" t="s">
        <v>21</v>
      </c>
      <c r="F606" s="8">
        <v>12000000</v>
      </c>
      <c r="G606" s="9">
        <v>1</v>
      </c>
      <c r="H606" s="9">
        <v>6</v>
      </c>
      <c r="I606" s="9">
        <v>240</v>
      </c>
      <c r="J606" s="11">
        <v>42</v>
      </c>
      <c r="K606" s="11">
        <f t="shared" si="87"/>
        <v>2000000</v>
      </c>
      <c r="L606" s="11">
        <f t="shared" si="82"/>
        <v>50000</v>
      </c>
      <c r="M606" s="10">
        <f t="shared" si="83"/>
        <v>285714.28571428574</v>
      </c>
      <c r="N606" s="10">
        <f t="shared" si="88"/>
        <v>7</v>
      </c>
      <c r="O606" s="10">
        <f t="shared" si="84"/>
        <v>17.5</v>
      </c>
      <c r="P606" s="10">
        <f t="shared" si="89"/>
        <v>6</v>
      </c>
      <c r="Q606" s="10">
        <f t="shared" si="89"/>
        <v>40</v>
      </c>
      <c r="R606" s="10">
        <f t="shared" si="85"/>
        <v>240</v>
      </c>
      <c r="S606" s="10">
        <f t="shared" si="86"/>
        <v>12000000</v>
      </c>
    </row>
    <row r="607" spans="1:19" ht="24.95" customHeight="1" x14ac:dyDescent="0.2">
      <c r="A607" s="1">
        <v>598</v>
      </c>
      <c r="B607" s="4">
        <v>626</v>
      </c>
      <c r="C607" s="5" t="s">
        <v>1249</v>
      </c>
      <c r="D607" s="17" t="s">
        <v>1250</v>
      </c>
      <c r="E607" s="7" t="s">
        <v>94</v>
      </c>
      <c r="F607" s="8">
        <v>12000000</v>
      </c>
      <c r="G607" s="9">
        <v>1</v>
      </c>
      <c r="H607" s="9">
        <v>4</v>
      </c>
      <c r="I607" s="9">
        <v>432</v>
      </c>
      <c r="J607" s="11">
        <v>23</v>
      </c>
      <c r="K607" s="11">
        <f t="shared" si="87"/>
        <v>3000000</v>
      </c>
      <c r="L607" s="11">
        <f t="shared" si="82"/>
        <v>27777.777777777777</v>
      </c>
      <c r="M607" s="10">
        <f t="shared" si="83"/>
        <v>521739.13043478259</v>
      </c>
      <c r="N607" s="10">
        <f t="shared" si="88"/>
        <v>5.75</v>
      </c>
      <c r="O607" s="10">
        <f t="shared" si="84"/>
        <v>5.3240740740740744</v>
      </c>
      <c r="P607" s="10">
        <f t="shared" si="89"/>
        <v>4</v>
      </c>
      <c r="Q607" s="10">
        <f t="shared" si="89"/>
        <v>108</v>
      </c>
      <c r="R607" s="10">
        <f t="shared" si="85"/>
        <v>432</v>
      </c>
      <c r="S607" s="10">
        <f t="shared" si="86"/>
        <v>12000000</v>
      </c>
    </row>
    <row r="608" spans="1:19" ht="24.95" customHeight="1" x14ac:dyDescent="0.2">
      <c r="A608" s="1">
        <v>599</v>
      </c>
      <c r="B608" s="4" t="s">
        <v>23</v>
      </c>
      <c r="C608" s="5" t="s">
        <v>1251</v>
      </c>
      <c r="D608" s="17" t="s">
        <v>1252</v>
      </c>
      <c r="E608" s="7" t="s">
        <v>36</v>
      </c>
      <c r="F608" s="8">
        <v>12000000</v>
      </c>
      <c r="G608" s="9">
        <v>1</v>
      </c>
      <c r="H608" s="9">
        <v>4</v>
      </c>
      <c r="I608" s="9">
        <v>450</v>
      </c>
      <c r="J608" s="11">
        <v>20</v>
      </c>
      <c r="K608" s="11">
        <f t="shared" si="87"/>
        <v>3000000</v>
      </c>
      <c r="L608" s="11">
        <f t="shared" si="82"/>
        <v>26666.666666666668</v>
      </c>
      <c r="M608" s="10">
        <f t="shared" si="83"/>
        <v>600000</v>
      </c>
      <c r="N608" s="10">
        <f t="shared" si="88"/>
        <v>5</v>
      </c>
      <c r="O608" s="10">
        <f t="shared" si="84"/>
        <v>4.4444444444444446</v>
      </c>
      <c r="P608" s="10">
        <f t="shared" si="89"/>
        <v>4</v>
      </c>
      <c r="Q608" s="10">
        <f t="shared" si="89"/>
        <v>112.5</v>
      </c>
      <c r="R608" s="10">
        <f t="shared" si="85"/>
        <v>450</v>
      </c>
      <c r="S608" s="10">
        <f t="shared" si="86"/>
        <v>12000000</v>
      </c>
    </row>
    <row r="609" spans="1:19" ht="24.95" customHeight="1" x14ac:dyDescent="0.2">
      <c r="A609" s="1">
        <v>600</v>
      </c>
      <c r="B609" s="4">
        <v>620</v>
      </c>
      <c r="C609" s="5" t="s">
        <v>1253</v>
      </c>
      <c r="D609" s="17" t="s">
        <v>1254</v>
      </c>
      <c r="E609" s="7" t="s">
        <v>21</v>
      </c>
      <c r="F609" s="8">
        <v>12000000</v>
      </c>
      <c r="G609" s="9">
        <v>1</v>
      </c>
      <c r="H609" s="9">
        <v>5</v>
      </c>
      <c r="I609" s="9">
        <v>450</v>
      </c>
      <c r="J609" s="11">
        <v>35</v>
      </c>
      <c r="K609" s="11">
        <f t="shared" si="87"/>
        <v>2400000</v>
      </c>
      <c r="L609" s="11">
        <f t="shared" si="82"/>
        <v>26666.666666666668</v>
      </c>
      <c r="M609" s="10">
        <f t="shared" si="83"/>
        <v>342857.14285714284</v>
      </c>
      <c r="N609" s="10">
        <f t="shared" si="88"/>
        <v>7</v>
      </c>
      <c r="O609" s="10">
        <f t="shared" si="84"/>
        <v>7.7777777777777777</v>
      </c>
      <c r="P609" s="10">
        <f t="shared" si="89"/>
        <v>5</v>
      </c>
      <c r="Q609" s="10">
        <f t="shared" si="89"/>
        <v>90</v>
      </c>
      <c r="R609" s="10">
        <f t="shared" si="85"/>
        <v>450</v>
      </c>
      <c r="S609" s="10">
        <f t="shared" si="86"/>
        <v>12000000</v>
      </c>
    </row>
    <row r="610" spans="1:19" ht="24.95" customHeight="1" x14ac:dyDescent="0.2">
      <c r="A610" s="1">
        <v>601</v>
      </c>
      <c r="B610" s="4">
        <v>580</v>
      </c>
      <c r="C610" s="5" t="s">
        <v>1255</v>
      </c>
      <c r="D610" s="17" t="s">
        <v>1256</v>
      </c>
      <c r="E610" s="7" t="s">
        <v>21</v>
      </c>
      <c r="F610" s="8">
        <v>12000000</v>
      </c>
      <c r="G610" s="9">
        <v>1</v>
      </c>
      <c r="H610" s="9">
        <v>6</v>
      </c>
      <c r="I610" s="9">
        <v>600</v>
      </c>
      <c r="J610" s="11">
        <v>33</v>
      </c>
      <c r="K610" s="11">
        <f t="shared" si="87"/>
        <v>2000000</v>
      </c>
      <c r="L610" s="11">
        <f t="shared" si="82"/>
        <v>20000</v>
      </c>
      <c r="M610" s="10">
        <f t="shared" si="83"/>
        <v>363636.36363636365</v>
      </c>
      <c r="N610" s="10">
        <f t="shared" si="88"/>
        <v>5.5</v>
      </c>
      <c r="O610" s="10">
        <f t="shared" si="84"/>
        <v>5.5</v>
      </c>
      <c r="P610" s="10">
        <f t="shared" si="89"/>
        <v>6</v>
      </c>
      <c r="Q610" s="10">
        <f t="shared" si="89"/>
        <v>100</v>
      </c>
      <c r="R610" s="10">
        <f t="shared" si="85"/>
        <v>600</v>
      </c>
      <c r="S610" s="10">
        <f t="shared" si="86"/>
        <v>12000000</v>
      </c>
    </row>
    <row r="611" spans="1:19" ht="24.95" customHeight="1" x14ac:dyDescent="0.2">
      <c r="A611" s="1">
        <v>602</v>
      </c>
      <c r="B611" s="22">
        <v>564</v>
      </c>
      <c r="C611" s="22" t="s">
        <v>1257</v>
      </c>
      <c r="D611" s="23" t="s">
        <v>1258</v>
      </c>
      <c r="E611" s="7" t="s">
        <v>176</v>
      </c>
      <c r="F611" s="8">
        <v>12000000</v>
      </c>
      <c r="G611" s="9">
        <v>1</v>
      </c>
      <c r="H611" s="9">
        <v>5</v>
      </c>
      <c r="I611" s="9">
        <v>1000</v>
      </c>
      <c r="J611" s="11">
        <v>30</v>
      </c>
      <c r="K611" s="11">
        <f t="shared" si="87"/>
        <v>2400000</v>
      </c>
      <c r="L611" s="11">
        <f t="shared" si="82"/>
        <v>12000</v>
      </c>
      <c r="M611" s="10">
        <f t="shared" si="83"/>
        <v>400000</v>
      </c>
      <c r="N611" s="10">
        <f t="shared" si="88"/>
        <v>6</v>
      </c>
      <c r="O611" s="10">
        <f t="shared" si="84"/>
        <v>3</v>
      </c>
      <c r="P611" s="10">
        <f t="shared" si="89"/>
        <v>5</v>
      </c>
      <c r="Q611" s="10">
        <f t="shared" si="89"/>
        <v>200</v>
      </c>
      <c r="R611" s="10">
        <f t="shared" si="85"/>
        <v>1000</v>
      </c>
      <c r="S611" s="10">
        <f t="shared" si="86"/>
        <v>12000000</v>
      </c>
    </row>
    <row r="612" spans="1:19" ht="24.95" customHeight="1" x14ac:dyDescent="0.2">
      <c r="A612" s="1">
        <v>603</v>
      </c>
      <c r="B612" s="4">
        <v>583</v>
      </c>
      <c r="C612" s="5" t="s">
        <v>1259</v>
      </c>
      <c r="D612" s="23" t="s">
        <v>1260</v>
      </c>
      <c r="E612" s="7" t="s">
        <v>61</v>
      </c>
      <c r="F612" s="8">
        <v>12000000</v>
      </c>
      <c r="G612" s="9">
        <v>1</v>
      </c>
      <c r="H612" s="9">
        <v>4</v>
      </c>
      <c r="I612" s="9">
        <v>1000</v>
      </c>
      <c r="J612" s="11">
        <v>26</v>
      </c>
      <c r="K612" s="11">
        <f t="shared" si="87"/>
        <v>3000000</v>
      </c>
      <c r="L612" s="11">
        <f t="shared" si="82"/>
        <v>12000</v>
      </c>
      <c r="M612" s="10">
        <f t="shared" si="83"/>
        <v>461538.46153846156</v>
      </c>
      <c r="N612" s="10">
        <f t="shared" si="88"/>
        <v>6.5</v>
      </c>
      <c r="O612" s="10">
        <f t="shared" si="84"/>
        <v>2.6</v>
      </c>
      <c r="P612" s="10">
        <f t="shared" si="89"/>
        <v>4</v>
      </c>
      <c r="Q612" s="10">
        <f t="shared" si="89"/>
        <v>250</v>
      </c>
      <c r="R612" s="10">
        <f t="shared" si="85"/>
        <v>1000</v>
      </c>
      <c r="S612" s="10">
        <f t="shared" si="86"/>
        <v>12000000</v>
      </c>
    </row>
    <row r="613" spans="1:19" ht="24.95" customHeight="1" x14ac:dyDescent="0.2">
      <c r="A613" s="1">
        <v>604</v>
      </c>
      <c r="B613" s="4">
        <v>628</v>
      </c>
      <c r="C613" s="5" t="s">
        <v>1261</v>
      </c>
      <c r="D613" s="17" t="s">
        <v>1262</v>
      </c>
      <c r="E613" s="7" t="s">
        <v>44</v>
      </c>
      <c r="F613" s="8">
        <v>11925981</v>
      </c>
      <c r="G613" s="9">
        <v>1</v>
      </c>
      <c r="H613" s="9">
        <v>5</v>
      </c>
      <c r="I613" s="9">
        <v>350</v>
      </c>
      <c r="J613" s="11">
        <v>32</v>
      </c>
      <c r="K613" s="11">
        <f t="shared" si="87"/>
        <v>2385196.2000000002</v>
      </c>
      <c r="L613" s="11">
        <f t="shared" si="82"/>
        <v>34074.231428571431</v>
      </c>
      <c r="M613" s="10">
        <f t="shared" si="83"/>
        <v>372686.90625</v>
      </c>
      <c r="N613" s="10">
        <f t="shared" si="88"/>
        <v>6.4</v>
      </c>
      <c r="O613" s="10">
        <f t="shared" si="84"/>
        <v>9.1428571428571423</v>
      </c>
      <c r="P613" s="10">
        <f t="shared" si="89"/>
        <v>5</v>
      </c>
      <c r="Q613" s="10">
        <f t="shared" si="89"/>
        <v>70</v>
      </c>
      <c r="R613" s="10">
        <f t="shared" si="85"/>
        <v>350</v>
      </c>
      <c r="S613" s="10">
        <f t="shared" si="86"/>
        <v>11925981</v>
      </c>
    </row>
    <row r="614" spans="1:19" ht="24.95" customHeight="1" x14ac:dyDescent="0.2">
      <c r="A614" s="1">
        <v>605</v>
      </c>
      <c r="B614" s="4">
        <v>624</v>
      </c>
      <c r="C614" s="5" t="s">
        <v>1263</v>
      </c>
      <c r="D614" s="17" t="s">
        <v>1264</v>
      </c>
      <c r="E614" s="7" t="s">
        <v>61</v>
      </c>
      <c r="F614" s="8">
        <v>11880000</v>
      </c>
      <c r="G614" s="9">
        <v>2</v>
      </c>
      <c r="H614" s="9">
        <v>7</v>
      </c>
      <c r="I614" s="9">
        <v>1150</v>
      </c>
      <c r="J614" s="11">
        <v>28</v>
      </c>
      <c r="K614" s="11">
        <f t="shared" si="87"/>
        <v>1697142.857142857</v>
      </c>
      <c r="L614" s="11">
        <f t="shared" si="82"/>
        <v>10330.434782608696</v>
      </c>
      <c r="M614" s="10">
        <f t="shared" si="83"/>
        <v>424285.71428571426</v>
      </c>
      <c r="N614" s="10">
        <f t="shared" si="88"/>
        <v>4</v>
      </c>
      <c r="O614" s="10">
        <f t="shared" si="84"/>
        <v>2.4347826086956523</v>
      </c>
      <c r="P614" s="10">
        <f t="shared" si="89"/>
        <v>3.5</v>
      </c>
      <c r="Q614" s="10">
        <f t="shared" si="89"/>
        <v>164.28571428571428</v>
      </c>
      <c r="R614" s="10">
        <f t="shared" si="85"/>
        <v>575</v>
      </c>
      <c r="S614" s="10">
        <f t="shared" si="86"/>
        <v>5940000</v>
      </c>
    </row>
    <row r="615" spans="1:19" ht="24.95" customHeight="1" x14ac:dyDescent="0.2">
      <c r="A615" s="1">
        <v>606</v>
      </c>
      <c r="B615" s="4">
        <v>581</v>
      </c>
      <c r="C615" s="5" t="s">
        <v>1265</v>
      </c>
      <c r="D615" s="17" t="s">
        <v>1266</v>
      </c>
      <c r="E615" s="7" t="s">
        <v>21</v>
      </c>
      <c r="F615" s="8">
        <v>11868030</v>
      </c>
      <c r="G615" s="9">
        <v>1</v>
      </c>
      <c r="H615" s="9">
        <v>6</v>
      </c>
      <c r="I615" s="9">
        <v>650</v>
      </c>
      <c r="J615" s="11">
        <v>38</v>
      </c>
      <c r="K615" s="11">
        <f t="shared" si="87"/>
        <v>1978005</v>
      </c>
      <c r="L615" s="11">
        <f t="shared" si="82"/>
        <v>18258.507692307692</v>
      </c>
      <c r="M615" s="10">
        <f t="shared" si="83"/>
        <v>312316.57894736843</v>
      </c>
      <c r="N615" s="10">
        <f t="shared" si="88"/>
        <v>6.333333333333333</v>
      </c>
      <c r="O615" s="10">
        <f t="shared" si="84"/>
        <v>5.8461538461538458</v>
      </c>
      <c r="P615" s="10">
        <f t="shared" si="89"/>
        <v>6</v>
      </c>
      <c r="Q615" s="10">
        <f t="shared" si="89"/>
        <v>108.33333333333333</v>
      </c>
      <c r="R615" s="10">
        <f t="shared" si="85"/>
        <v>650</v>
      </c>
      <c r="S615" s="10">
        <f t="shared" si="86"/>
        <v>11868030</v>
      </c>
    </row>
    <row r="616" spans="1:19" ht="24.95" customHeight="1" x14ac:dyDescent="0.2">
      <c r="A616" s="1">
        <v>607</v>
      </c>
      <c r="B616" s="4">
        <v>594</v>
      </c>
      <c r="C616" s="5" t="s">
        <v>1267</v>
      </c>
      <c r="D616" s="17" t="s">
        <v>1268</v>
      </c>
      <c r="E616" s="7" t="s">
        <v>44</v>
      </c>
      <c r="F616" s="8">
        <v>11831546</v>
      </c>
      <c r="G616" s="9">
        <v>1</v>
      </c>
      <c r="H616" s="9">
        <v>6</v>
      </c>
      <c r="I616" s="9">
        <v>725</v>
      </c>
      <c r="J616" s="11">
        <v>29</v>
      </c>
      <c r="K616" s="11">
        <f t="shared" si="87"/>
        <v>1971924.3333333333</v>
      </c>
      <c r="L616" s="11">
        <f t="shared" si="82"/>
        <v>16319.373793103448</v>
      </c>
      <c r="M616" s="10">
        <f t="shared" si="83"/>
        <v>407984.3448275862</v>
      </c>
      <c r="N616" s="10">
        <f t="shared" si="88"/>
        <v>4.833333333333333</v>
      </c>
      <c r="O616" s="10">
        <f t="shared" si="84"/>
        <v>4</v>
      </c>
      <c r="P616" s="10">
        <f t="shared" si="89"/>
        <v>6</v>
      </c>
      <c r="Q616" s="10">
        <f t="shared" si="89"/>
        <v>120.83333333333333</v>
      </c>
      <c r="R616" s="10">
        <f t="shared" si="85"/>
        <v>725</v>
      </c>
      <c r="S616" s="10">
        <f t="shared" si="86"/>
        <v>11831546</v>
      </c>
    </row>
    <row r="617" spans="1:19" ht="24.95" customHeight="1" x14ac:dyDescent="0.2">
      <c r="A617" s="1">
        <v>608</v>
      </c>
      <c r="B617" s="4">
        <v>611</v>
      </c>
      <c r="C617" s="5" t="s">
        <v>1269</v>
      </c>
      <c r="D617" s="17" t="s">
        <v>1270</v>
      </c>
      <c r="E617" s="18" t="s">
        <v>110</v>
      </c>
      <c r="F617" s="19">
        <v>11808960</v>
      </c>
      <c r="G617" s="9">
        <v>1</v>
      </c>
      <c r="H617" s="9">
        <v>6</v>
      </c>
      <c r="I617" s="9">
        <v>950</v>
      </c>
      <c r="J617" s="11">
        <v>50</v>
      </c>
      <c r="K617" s="11">
        <f t="shared" si="87"/>
        <v>1968160</v>
      </c>
      <c r="L617" s="11">
        <f t="shared" si="82"/>
        <v>12430.484210526316</v>
      </c>
      <c r="M617" s="10">
        <f t="shared" si="83"/>
        <v>236179.20000000001</v>
      </c>
      <c r="N617" s="10">
        <f t="shared" si="88"/>
        <v>8.3333333333333339</v>
      </c>
      <c r="O617" s="10">
        <f t="shared" si="84"/>
        <v>5.2631578947368416</v>
      </c>
      <c r="P617" s="10">
        <f t="shared" si="89"/>
        <v>6</v>
      </c>
      <c r="Q617" s="10">
        <f t="shared" si="89"/>
        <v>158.33333333333334</v>
      </c>
      <c r="R617" s="10">
        <f t="shared" si="85"/>
        <v>950</v>
      </c>
      <c r="S617" s="10">
        <f t="shared" si="86"/>
        <v>11808960</v>
      </c>
    </row>
    <row r="618" spans="1:19" ht="24.95" customHeight="1" x14ac:dyDescent="0.2">
      <c r="A618" s="1">
        <v>609</v>
      </c>
      <c r="B618" s="4">
        <v>588</v>
      </c>
      <c r="C618" s="4" t="s">
        <v>1271</v>
      </c>
      <c r="D618" s="17" t="s">
        <v>1272</v>
      </c>
      <c r="E618" s="18" t="s">
        <v>113</v>
      </c>
      <c r="F618" s="19">
        <v>11800000</v>
      </c>
      <c r="G618" s="9">
        <v>1</v>
      </c>
      <c r="H618" s="9">
        <v>5</v>
      </c>
      <c r="I618" s="9">
        <v>500</v>
      </c>
      <c r="J618" s="11">
        <v>35</v>
      </c>
      <c r="K618" s="11">
        <f t="shared" si="87"/>
        <v>2360000</v>
      </c>
      <c r="L618" s="11">
        <f t="shared" si="82"/>
        <v>23600</v>
      </c>
      <c r="M618" s="10">
        <f t="shared" si="83"/>
        <v>337142.85714285716</v>
      </c>
      <c r="N618" s="10">
        <f t="shared" si="88"/>
        <v>7</v>
      </c>
      <c r="O618" s="10">
        <f t="shared" si="84"/>
        <v>7.0000000000000009</v>
      </c>
      <c r="P618" s="10">
        <f t="shared" si="89"/>
        <v>5</v>
      </c>
      <c r="Q618" s="10">
        <f t="shared" si="89"/>
        <v>100</v>
      </c>
      <c r="R618" s="10">
        <f t="shared" si="85"/>
        <v>500</v>
      </c>
      <c r="S618" s="10">
        <f t="shared" si="86"/>
        <v>11800000</v>
      </c>
    </row>
    <row r="619" spans="1:19" ht="24.95" customHeight="1" x14ac:dyDescent="0.2">
      <c r="A619" s="1">
        <v>610</v>
      </c>
      <c r="B619" s="4">
        <v>662</v>
      </c>
      <c r="C619" s="4" t="s">
        <v>1273</v>
      </c>
      <c r="D619" s="17" t="s">
        <v>1274</v>
      </c>
      <c r="E619" s="18" t="s">
        <v>21</v>
      </c>
      <c r="F619" s="19">
        <v>11779964</v>
      </c>
      <c r="G619" s="9">
        <v>2</v>
      </c>
      <c r="H619" s="9">
        <v>6</v>
      </c>
      <c r="I619" s="9">
        <v>800</v>
      </c>
      <c r="J619" s="11">
        <v>40</v>
      </c>
      <c r="K619" s="11">
        <f t="shared" si="87"/>
        <v>1963327.3333333333</v>
      </c>
      <c r="L619" s="11">
        <f t="shared" si="82"/>
        <v>14724.955</v>
      </c>
      <c r="M619" s="10">
        <f t="shared" si="83"/>
        <v>294499.09999999998</v>
      </c>
      <c r="N619" s="10">
        <f t="shared" si="88"/>
        <v>6.666666666666667</v>
      </c>
      <c r="O619" s="10">
        <f t="shared" si="84"/>
        <v>5</v>
      </c>
      <c r="P619" s="10">
        <f t="shared" si="89"/>
        <v>3</v>
      </c>
      <c r="Q619" s="10">
        <f t="shared" si="89"/>
        <v>133.33333333333334</v>
      </c>
      <c r="R619" s="10">
        <f t="shared" si="85"/>
        <v>400</v>
      </c>
      <c r="S619" s="10">
        <f t="shared" si="86"/>
        <v>5889982</v>
      </c>
    </row>
    <row r="620" spans="1:19" ht="24.95" customHeight="1" x14ac:dyDescent="0.2">
      <c r="A620" s="1">
        <v>611</v>
      </c>
      <c r="B620" s="4">
        <v>616</v>
      </c>
      <c r="C620" s="4" t="s">
        <v>1275</v>
      </c>
      <c r="D620" s="17" t="s">
        <v>1276</v>
      </c>
      <c r="E620" s="18" t="s">
        <v>44</v>
      </c>
      <c r="F620" s="19">
        <v>11718679</v>
      </c>
      <c r="G620" s="9">
        <v>1</v>
      </c>
      <c r="H620" s="9">
        <v>5</v>
      </c>
      <c r="I620" s="9">
        <v>360</v>
      </c>
      <c r="J620" s="11">
        <v>19</v>
      </c>
      <c r="K620" s="11">
        <f t="shared" si="87"/>
        <v>2343735.7999999998</v>
      </c>
      <c r="L620" s="11">
        <f t="shared" si="82"/>
        <v>32551.886111111111</v>
      </c>
      <c r="M620" s="10">
        <f t="shared" si="83"/>
        <v>616772.57894736843</v>
      </c>
      <c r="N620" s="10">
        <f t="shared" si="88"/>
        <v>3.8</v>
      </c>
      <c r="O620" s="10">
        <f t="shared" si="84"/>
        <v>5.2777777777777777</v>
      </c>
      <c r="P620" s="10">
        <f t="shared" si="89"/>
        <v>5</v>
      </c>
      <c r="Q620" s="10">
        <f t="shared" si="89"/>
        <v>72</v>
      </c>
      <c r="R620" s="10">
        <f t="shared" si="85"/>
        <v>360</v>
      </c>
      <c r="S620" s="10">
        <f t="shared" si="86"/>
        <v>11718679</v>
      </c>
    </row>
    <row r="621" spans="1:19" ht="24.95" customHeight="1" x14ac:dyDescent="0.2">
      <c r="A621" s="1">
        <v>612</v>
      </c>
      <c r="B621" s="4">
        <v>661</v>
      </c>
      <c r="C621" s="4" t="s">
        <v>1277</v>
      </c>
      <c r="D621" s="17" t="s">
        <v>1278</v>
      </c>
      <c r="E621" s="18" t="s">
        <v>39</v>
      </c>
      <c r="F621" s="19">
        <v>11650000</v>
      </c>
      <c r="G621" s="9">
        <v>1</v>
      </c>
      <c r="H621" s="9">
        <v>4</v>
      </c>
      <c r="I621" s="9">
        <v>400</v>
      </c>
      <c r="J621" s="11">
        <v>32</v>
      </c>
      <c r="K621" s="11">
        <f t="shared" si="87"/>
        <v>2912500</v>
      </c>
      <c r="L621" s="11">
        <f t="shared" si="82"/>
        <v>29125</v>
      </c>
      <c r="M621" s="10">
        <f t="shared" si="83"/>
        <v>364062.5</v>
      </c>
      <c r="N621" s="10">
        <f t="shared" si="88"/>
        <v>8</v>
      </c>
      <c r="O621" s="10">
        <f t="shared" si="84"/>
        <v>8</v>
      </c>
      <c r="P621" s="10">
        <f t="shared" si="89"/>
        <v>4</v>
      </c>
      <c r="Q621" s="10">
        <f t="shared" si="89"/>
        <v>100</v>
      </c>
      <c r="R621" s="10">
        <f t="shared" si="85"/>
        <v>400</v>
      </c>
      <c r="S621" s="10">
        <f t="shared" si="86"/>
        <v>11650000</v>
      </c>
    </row>
    <row r="622" spans="1:19" ht="24.95" customHeight="1" x14ac:dyDescent="0.2">
      <c r="A622" s="1">
        <v>613</v>
      </c>
      <c r="B622" s="4">
        <v>503</v>
      </c>
      <c r="C622" s="4" t="s">
        <v>1279</v>
      </c>
      <c r="D622" s="17" t="s">
        <v>1280</v>
      </c>
      <c r="E622" s="18" t="s">
        <v>61</v>
      </c>
      <c r="F622" s="19">
        <v>11506344</v>
      </c>
      <c r="G622" s="9">
        <v>2</v>
      </c>
      <c r="H622" s="9">
        <v>9</v>
      </c>
      <c r="I622" s="9">
        <v>1740</v>
      </c>
      <c r="J622" s="11">
        <v>55</v>
      </c>
      <c r="K622" s="11">
        <f t="shared" si="87"/>
        <v>1278482.6666666667</v>
      </c>
      <c r="L622" s="11">
        <f t="shared" si="82"/>
        <v>6612.8413793103446</v>
      </c>
      <c r="M622" s="10">
        <f t="shared" si="83"/>
        <v>209206.25454545455</v>
      </c>
      <c r="N622" s="10">
        <f t="shared" si="88"/>
        <v>6.1111111111111107</v>
      </c>
      <c r="O622" s="10">
        <f t="shared" si="84"/>
        <v>3.1609195402298855</v>
      </c>
      <c r="P622" s="10">
        <f t="shared" si="89"/>
        <v>4.5</v>
      </c>
      <c r="Q622" s="10">
        <f t="shared" si="89"/>
        <v>193.33333333333334</v>
      </c>
      <c r="R622" s="10">
        <f t="shared" si="85"/>
        <v>870</v>
      </c>
      <c r="S622" s="10">
        <f t="shared" si="86"/>
        <v>5753172</v>
      </c>
    </row>
    <row r="623" spans="1:19" ht="24.95" customHeight="1" x14ac:dyDescent="0.2">
      <c r="A623" s="1">
        <v>614</v>
      </c>
      <c r="B623" s="4">
        <v>668</v>
      </c>
      <c r="C623" s="4" t="s">
        <v>1281</v>
      </c>
      <c r="D623" s="17" t="s">
        <v>1282</v>
      </c>
      <c r="E623" s="7" t="s">
        <v>39</v>
      </c>
      <c r="F623" s="8">
        <v>11314810</v>
      </c>
      <c r="G623" s="9">
        <v>2</v>
      </c>
      <c r="H623" s="9">
        <v>6</v>
      </c>
      <c r="I623" s="9">
        <v>750</v>
      </c>
      <c r="J623" s="11">
        <v>40</v>
      </c>
      <c r="K623" s="11">
        <f t="shared" si="87"/>
        <v>1885801.6666666667</v>
      </c>
      <c r="L623" s="11">
        <f t="shared" si="82"/>
        <v>15086.413333333334</v>
      </c>
      <c r="M623" s="10">
        <f t="shared" si="83"/>
        <v>282870.25</v>
      </c>
      <c r="N623" s="10">
        <f t="shared" si="88"/>
        <v>6.666666666666667</v>
      </c>
      <c r="O623" s="10">
        <f t="shared" si="84"/>
        <v>5.3333333333333339</v>
      </c>
      <c r="P623" s="10">
        <f t="shared" si="89"/>
        <v>3</v>
      </c>
      <c r="Q623" s="10">
        <f t="shared" si="89"/>
        <v>125</v>
      </c>
      <c r="R623" s="10">
        <f t="shared" si="85"/>
        <v>375</v>
      </c>
      <c r="S623" s="10">
        <f t="shared" si="86"/>
        <v>5657405</v>
      </c>
    </row>
    <row r="624" spans="1:19" ht="24.95" customHeight="1" x14ac:dyDescent="0.2">
      <c r="A624" s="1">
        <v>615</v>
      </c>
      <c r="B624" s="4">
        <v>610</v>
      </c>
      <c r="C624" s="5" t="s">
        <v>1283</v>
      </c>
      <c r="D624" s="17" t="s">
        <v>1284</v>
      </c>
      <c r="E624" s="7" t="s">
        <v>44</v>
      </c>
      <c r="F624" s="8">
        <v>11161144</v>
      </c>
      <c r="G624" s="9">
        <v>1</v>
      </c>
      <c r="H624" s="9">
        <v>4</v>
      </c>
      <c r="I624" s="9">
        <v>450</v>
      </c>
      <c r="J624" s="11">
        <v>30</v>
      </c>
      <c r="K624" s="11">
        <f t="shared" si="87"/>
        <v>2790286</v>
      </c>
      <c r="L624" s="11">
        <f t="shared" si="82"/>
        <v>24802.542222222222</v>
      </c>
      <c r="M624" s="10">
        <f t="shared" si="83"/>
        <v>372038.13333333336</v>
      </c>
      <c r="N624" s="10">
        <f t="shared" si="88"/>
        <v>7.5</v>
      </c>
      <c r="O624" s="10">
        <f t="shared" si="84"/>
        <v>6.666666666666667</v>
      </c>
      <c r="P624" s="10">
        <f t="shared" si="89"/>
        <v>4</v>
      </c>
      <c r="Q624" s="10">
        <f t="shared" si="89"/>
        <v>112.5</v>
      </c>
      <c r="R624" s="10">
        <f t="shared" si="85"/>
        <v>450</v>
      </c>
      <c r="S624" s="10">
        <f t="shared" si="86"/>
        <v>11161144</v>
      </c>
    </row>
    <row r="625" spans="1:19" ht="24.95" customHeight="1" x14ac:dyDescent="0.2">
      <c r="A625" s="1">
        <v>616</v>
      </c>
      <c r="B625" s="4">
        <v>579</v>
      </c>
      <c r="C625" s="5" t="s">
        <v>1285</v>
      </c>
      <c r="D625" s="17" t="s">
        <v>1286</v>
      </c>
      <c r="E625" s="7" t="s">
        <v>697</v>
      </c>
      <c r="F625" s="8">
        <v>11000000</v>
      </c>
      <c r="G625" s="9">
        <v>1</v>
      </c>
      <c r="H625" s="9">
        <v>5</v>
      </c>
      <c r="I625" s="9">
        <v>400</v>
      </c>
      <c r="J625" s="11">
        <v>30</v>
      </c>
      <c r="K625" s="11">
        <f t="shared" si="87"/>
        <v>2200000</v>
      </c>
      <c r="L625" s="11">
        <f t="shared" si="82"/>
        <v>27500</v>
      </c>
      <c r="M625" s="10">
        <f t="shared" si="83"/>
        <v>366666.66666666669</v>
      </c>
      <c r="N625" s="10">
        <f t="shared" si="88"/>
        <v>6</v>
      </c>
      <c r="O625" s="10">
        <f t="shared" si="84"/>
        <v>7.5</v>
      </c>
      <c r="P625" s="10">
        <f t="shared" si="89"/>
        <v>5</v>
      </c>
      <c r="Q625" s="10">
        <f t="shared" si="89"/>
        <v>80</v>
      </c>
      <c r="R625" s="10">
        <f t="shared" si="85"/>
        <v>400</v>
      </c>
      <c r="S625" s="10">
        <f t="shared" si="86"/>
        <v>11000000</v>
      </c>
    </row>
    <row r="626" spans="1:19" ht="24.95" customHeight="1" x14ac:dyDescent="0.2">
      <c r="A626" s="1">
        <v>617</v>
      </c>
      <c r="B626" s="4">
        <v>680</v>
      </c>
      <c r="C626" s="5" t="s">
        <v>1287</v>
      </c>
      <c r="D626" s="17" t="s">
        <v>1288</v>
      </c>
      <c r="E626" s="7" t="s">
        <v>21</v>
      </c>
      <c r="F626" s="8">
        <v>11000000</v>
      </c>
      <c r="G626" s="9">
        <v>1</v>
      </c>
      <c r="H626" s="9">
        <v>5</v>
      </c>
      <c r="I626" s="9">
        <v>600</v>
      </c>
      <c r="J626" s="11">
        <v>27</v>
      </c>
      <c r="K626" s="11">
        <f t="shared" si="87"/>
        <v>2200000</v>
      </c>
      <c r="L626" s="11">
        <f t="shared" si="82"/>
        <v>18333.333333333332</v>
      </c>
      <c r="M626" s="10">
        <f t="shared" si="83"/>
        <v>407407.40740740742</v>
      </c>
      <c r="N626" s="10">
        <f t="shared" si="88"/>
        <v>5.4</v>
      </c>
      <c r="O626" s="10">
        <f t="shared" si="84"/>
        <v>4.5</v>
      </c>
      <c r="P626" s="10">
        <f t="shared" si="89"/>
        <v>5</v>
      </c>
      <c r="Q626" s="10">
        <f t="shared" si="89"/>
        <v>120</v>
      </c>
      <c r="R626" s="10">
        <f t="shared" si="85"/>
        <v>600</v>
      </c>
      <c r="S626" s="10">
        <f t="shared" si="86"/>
        <v>11000000</v>
      </c>
    </row>
    <row r="627" spans="1:19" ht="24.95" customHeight="1" x14ac:dyDescent="0.2">
      <c r="A627" s="1">
        <v>618</v>
      </c>
      <c r="B627" s="4">
        <v>633</v>
      </c>
      <c r="C627" s="5" t="s">
        <v>1289</v>
      </c>
      <c r="D627" s="17" t="s">
        <v>1290</v>
      </c>
      <c r="E627" s="7" t="s">
        <v>44</v>
      </c>
      <c r="F627" s="8">
        <v>11000000</v>
      </c>
      <c r="G627" s="9">
        <v>1</v>
      </c>
      <c r="H627" s="9">
        <v>4</v>
      </c>
      <c r="I627" s="9">
        <v>700</v>
      </c>
      <c r="J627" s="11">
        <v>20</v>
      </c>
      <c r="K627" s="11">
        <f t="shared" si="87"/>
        <v>2750000</v>
      </c>
      <c r="L627" s="11">
        <f t="shared" si="82"/>
        <v>15714.285714285714</v>
      </c>
      <c r="M627" s="10">
        <f t="shared" si="83"/>
        <v>550000</v>
      </c>
      <c r="N627" s="10">
        <f t="shared" si="88"/>
        <v>5</v>
      </c>
      <c r="O627" s="10">
        <f t="shared" si="84"/>
        <v>2.8571428571428572</v>
      </c>
      <c r="P627" s="10">
        <f t="shared" si="89"/>
        <v>4</v>
      </c>
      <c r="Q627" s="10">
        <f t="shared" si="89"/>
        <v>175</v>
      </c>
      <c r="R627" s="10">
        <f t="shared" si="85"/>
        <v>700</v>
      </c>
      <c r="S627" s="10">
        <f t="shared" si="86"/>
        <v>11000000</v>
      </c>
    </row>
    <row r="628" spans="1:19" ht="24.95" customHeight="1" x14ac:dyDescent="0.2">
      <c r="A628" s="1">
        <v>619</v>
      </c>
      <c r="B628" s="4">
        <v>614</v>
      </c>
      <c r="C628" s="5" t="s">
        <v>1291</v>
      </c>
      <c r="D628" s="17" t="s">
        <v>1292</v>
      </c>
      <c r="E628" s="7" t="s">
        <v>44</v>
      </c>
      <c r="F628" s="8">
        <v>10871976</v>
      </c>
      <c r="G628" s="9">
        <v>1</v>
      </c>
      <c r="H628" s="9">
        <v>5</v>
      </c>
      <c r="I628" s="9">
        <v>350</v>
      </c>
      <c r="J628" s="11">
        <v>30</v>
      </c>
      <c r="K628" s="11">
        <f t="shared" si="87"/>
        <v>2174395.2000000002</v>
      </c>
      <c r="L628" s="11">
        <f t="shared" si="82"/>
        <v>31062.788571428573</v>
      </c>
      <c r="M628" s="10">
        <f t="shared" si="83"/>
        <v>362399.2</v>
      </c>
      <c r="N628" s="10">
        <f t="shared" si="88"/>
        <v>6</v>
      </c>
      <c r="O628" s="10">
        <f t="shared" si="84"/>
        <v>8.5714285714285712</v>
      </c>
      <c r="P628" s="10">
        <f t="shared" si="89"/>
        <v>5</v>
      </c>
      <c r="Q628" s="10">
        <f t="shared" si="89"/>
        <v>70</v>
      </c>
      <c r="R628" s="10">
        <f t="shared" si="85"/>
        <v>350</v>
      </c>
      <c r="S628" s="10">
        <f t="shared" si="86"/>
        <v>10871976</v>
      </c>
    </row>
    <row r="629" spans="1:19" ht="24.95" customHeight="1" x14ac:dyDescent="0.2">
      <c r="A629" s="1">
        <v>620</v>
      </c>
      <c r="B629" s="4">
        <v>627</v>
      </c>
      <c r="C629" s="5" t="s">
        <v>1293</v>
      </c>
      <c r="D629" s="17" t="s">
        <v>1294</v>
      </c>
      <c r="E629" s="7" t="s">
        <v>21</v>
      </c>
      <c r="F629" s="8">
        <v>10800000</v>
      </c>
      <c r="G629" s="9">
        <v>1</v>
      </c>
      <c r="H629" s="9">
        <v>5</v>
      </c>
      <c r="I629" s="9">
        <v>200</v>
      </c>
      <c r="J629" s="11">
        <v>23</v>
      </c>
      <c r="K629" s="11">
        <f t="shared" si="87"/>
        <v>2160000</v>
      </c>
      <c r="L629" s="11">
        <f t="shared" si="82"/>
        <v>54000</v>
      </c>
      <c r="M629" s="10">
        <f t="shared" si="83"/>
        <v>469565.21739130432</v>
      </c>
      <c r="N629" s="10">
        <f t="shared" si="88"/>
        <v>4.5999999999999996</v>
      </c>
      <c r="O629" s="10">
        <f t="shared" si="84"/>
        <v>11.5</v>
      </c>
      <c r="P629" s="10">
        <f t="shared" si="89"/>
        <v>5</v>
      </c>
      <c r="Q629" s="10">
        <f t="shared" si="89"/>
        <v>40</v>
      </c>
      <c r="R629" s="10">
        <f t="shared" si="85"/>
        <v>200</v>
      </c>
      <c r="S629" s="10">
        <f t="shared" si="86"/>
        <v>10800000</v>
      </c>
    </row>
    <row r="630" spans="1:19" ht="24.95" customHeight="1" x14ac:dyDescent="0.2">
      <c r="A630" s="1">
        <v>621</v>
      </c>
      <c r="B630" s="4">
        <v>750</v>
      </c>
      <c r="C630" s="5" t="s">
        <v>1295</v>
      </c>
      <c r="D630" s="17" t="s">
        <v>1296</v>
      </c>
      <c r="E630" s="7" t="s">
        <v>712</v>
      </c>
      <c r="F630" s="8">
        <v>10800000</v>
      </c>
      <c r="G630" s="9">
        <v>1</v>
      </c>
      <c r="H630" s="9">
        <v>4</v>
      </c>
      <c r="I630" s="9">
        <v>400</v>
      </c>
      <c r="J630" s="11">
        <v>21</v>
      </c>
      <c r="K630" s="11">
        <f t="shared" si="87"/>
        <v>2700000</v>
      </c>
      <c r="L630" s="11">
        <f t="shared" si="82"/>
        <v>27000</v>
      </c>
      <c r="M630" s="10">
        <f t="shared" si="83"/>
        <v>514285.71428571426</v>
      </c>
      <c r="N630" s="10">
        <f t="shared" si="88"/>
        <v>5.25</v>
      </c>
      <c r="O630" s="10">
        <f t="shared" si="84"/>
        <v>5.25</v>
      </c>
      <c r="P630" s="10">
        <f t="shared" si="89"/>
        <v>4</v>
      </c>
      <c r="Q630" s="10">
        <f t="shared" si="89"/>
        <v>100</v>
      </c>
      <c r="R630" s="10">
        <f t="shared" si="85"/>
        <v>400</v>
      </c>
      <c r="S630" s="10">
        <f t="shared" si="86"/>
        <v>10800000</v>
      </c>
    </row>
    <row r="631" spans="1:19" ht="24.95" customHeight="1" x14ac:dyDescent="0.2">
      <c r="A631" s="1">
        <v>622</v>
      </c>
      <c r="B631" s="4">
        <v>777</v>
      </c>
      <c r="C631" s="5" t="s">
        <v>1297</v>
      </c>
      <c r="D631" s="17" t="s">
        <v>1298</v>
      </c>
      <c r="E631" s="7" t="s">
        <v>712</v>
      </c>
      <c r="F631" s="8">
        <v>10800000</v>
      </c>
      <c r="G631" s="7">
        <v>1</v>
      </c>
      <c r="H631" s="7">
        <v>3</v>
      </c>
      <c r="I631" s="9">
        <v>450</v>
      </c>
      <c r="J631" s="29">
        <v>11</v>
      </c>
      <c r="K631" s="11">
        <f t="shared" si="87"/>
        <v>3600000</v>
      </c>
      <c r="L631" s="11">
        <f t="shared" si="82"/>
        <v>24000</v>
      </c>
      <c r="M631" s="10">
        <f t="shared" si="83"/>
        <v>981818.18181818177</v>
      </c>
      <c r="N631" s="10">
        <f t="shared" si="88"/>
        <v>3.6666666666666665</v>
      </c>
      <c r="O631" s="10">
        <f t="shared" si="84"/>
        <v>2.4444444444444446</v>
      </c>
      <c r="P631" s="10">
        <f t="shared" si="89"/>
        <v>3</v>
      </c>
      <c r="Q631" s="10">
        <f t="shared" si="89"/>
        <v>150</v>
      </c>
      <c r="R631" s="10">
        <f t="shared" si="85"/>
        <v>450</v>
      </c>
      <c r="S631" s="10">
        <f t="shared" si="86"/>
        <v>10800000</v>
      </c>
    </row>
    <row r="632" spans="1:19" ht="24.95" customHeight="1" x14ac:dyDescent="0.2">
      <c r="A632" s="1">
        <v>623</v>
      </c>
      <c r="B632" s="4">
        <v>690</v>
      </c>
      <c r="C632" s="5" t="s">
        <v>1299</v>
      </c>
      <c r="D632" s="17" t="s">
        <v>1300</v>
      </c>
      <c r="E632" s="7" t="s">
        <v>21</v>
      </c>
      <c r="F632" s="8">
        <v>10800000</v>
      </c>
      <c r="G632" s="9">
        <v>1</v>
      </c>
      <c r="H632" s="9">
        <v>4</v>
      </c>
      <c r="I632" s="7">
        <v>780</v>
      </c>
      <c r="J632" s="11">
        <v>15</v>
      </c>
      <c r="K632" s="11">
        <f t="shared" si="87"/>
        <v>2700000</v>
      </c>
      <c r="L632" s="11">
        <f t="shared" si="82"/>
        <v>13846.153846153846</v>
      </c>
      <c r="M632" s="10">
        <f t="shared" si="83"/>
        <v>720000</v>
      </c>
      <c r="N632" s="10">
        <f t="shared" si="88"/>
        <v>3.75</v>
      </c>
      <c r="O632" s="10">
        <f t="shared" si="84"/>
        <v>1.9230769230769231</v>
      </c>
      <c r="P632" s="10">
        <f t="shared" si="89"/>
        <v>4</v>
      </c>
      <c r="Q632" s="10">
        <f t="shared" si="89"/>
        <v>195</v>
      </c>
      <c r="R632" s="10">
        <f t="shared" si="85"/>
        <v>780</v>
      </c>
      <c r="S632" s="10">
        <f t="shared" si="86"/>
        <v>10800000</v>
      </c>
    </row>
    <row r="633" spans="1:19" ht="24.95" customHeight="1" x14ac:dyDescent="0.2">
      <c r="A633" s="1">
        <v>624</v>
      </c>
      <c r="B633" s="4">
        <v>636</v>
      </c>
      <c r="C633" s="5" t="s">
        <v>1301</v>
      </c>
      <c r="D633" s="17" t="s">
        <v>1302</v>
      </c>
      <c r="E633" s="7" t="s">
        <v>36</v>
      </c>
      <c r="F633" s="8">
        <v>10685792</v>
      </c>
      <c r="G633" s="7">
        <v>1</v>
      </c>
      <c r="H633" s="7">
        <v>5</v>
      </c>
      <c r="I633" s="9">
        <v>400</v>
      </c>
      <c r="J633" s="29">
        <v>36</v>
      </c>
      <c r="K633" s="11">
        <f t="shared" si="87"/>
        <v>2137158.4</v>
      </c>
      <c r="L633" s="11">
        <f t="shared" si="82"/>
        <v>26714.48</v>
      </c>
      <c r="M633" s="10">
        <f t="shared" si="83"/>
        <v>296827.55555555556</v>
      </c>
      <c r="N633" s="10">
        <f t="shared" si="88"/>
        <v>7.2</v>
      </c>
      <c r="O633" s="10">
        <f t="shared" si="84"/>
        <v>9</v>
      </c>
      <c r="P633" s="10">
        <f t="shared" si="89"/>
        <v>5</v>
      </c>
      <c r="Q633" s="10">
        <f t="shared" si="89"/>
        <v>80</v>
      </c>
      <c r="R633" s="10">
        <f t="shared" si="85"/>
        <v>400</v>
      </c>
      <c r="S633" s="10">
        <f t="shared" si="86"/>
        <v>10685792</v>
      </c>
    </row>
    <row r="634" spans="1:19" ht="24.95" customHeight="1" x14ac:dyDescent="0.2">
      <c r="A634" s="1">
        <v>625</v>
      </c>
      <c r="B634" s="4">
        <v>617</v>
      </c>
      <c r="C634" s="5" t="s">
        <v>1303</v>
      </c>
      <c r="D634" s="17" t="s">
        <v>1304</v>
      </c>
      <c r="E634" s="7" t="s">
        <v>61</v>
      </c>
      <c r="F634" s="8">
        <v>10622770</v>
      </c>
      <c r="G634" s="9">
        <v>1</v>
      </c>
      <c r="H634" s="9">
        <v>4</v>
      </c>
      <c r="I634" s="7">
        <v>1000</v>
      </c>
      <c r="J634" s="11">
        <v>22</v>
      </c>
      <c r="K634" s="11">
        <f t="shared" si="87"/>
        <v>2655692.5</v>
      </c>
      <c r="L634" s="11">
        <f t="shared" si="82"/>
        <v>10622.77</v>
      </c>
      <c r="M634" s="10">
        <f t="shared" si="83"/>
        <v>482853.18181818182</v>
      </c>
      <c r="N634" s="10">
        <f t="shared" si="88"/>
        <v>5.5</v>
      </c>
      <c r="O634" s="10">
        <f t="shared" si="84"/>
        <v>2.1999999999999997</v>
      </c>
      <c r="P634" s="10">
        <f t="shared" si="89"/>
        <v>4</v>
      </c>
      <c r="Q634" s="10">
        <f t="shared" si="89"/>
        <v>250</v>
      </c>
      <c r="R634" s="10">
        <f t="shared" si="85"/>
        <v>1000</v>
      </c>
      <c r="S634" s="10">
        <f t="shared" si="86"/>
        <v>10622770</v>
      </c>
    </row>
    <row r="635" spans="1:19" ht="24.95" customHeight="1" x14ac:dyDescent="0.2">
      <c r="A635" s="1">
        <v>626</v>
      </c>
      <c r="B635" s="4" t="s">
        <v>23</v>
      </c>
      <c r="C635" s="5" t="s">
        <v>1305</v>
      </c>
      <c r="D635" s="17" t="s">
        <v>1306</v>
      </c>
      <c r="E635" s="7" t="s">
        <v>44</v>
      </c>
      <c r="F635" s="8">
        <v>10422592</v>
      </c>
      <c r="G635" s="9">
        <v>1</v>
      </c>
      <c r="H635" s="9">
        <v>6</v>
      </c>
      <c r="I635" s="9">
        <v>600</v>
      </c>
      <c r="J635" s="11">
        <v>32</v>
      </c>
      <c r="K635" s="11">
        <f t="shared" si="87"/>
        <v>1737098.6666666667</v>
      </c>
      <c r="L635" s="11">
        <f t="shared" si="82"/>
        <v>17370.986666666668</v>
      </c>
      <c r="M635" s="10">
        <f t="shared" si="83"/>
        <v>325706</v>
      </c>
      <c r="N635" s="10">
        <f t="shared" si="88"/>
        <v>5.333333333333333</v>
      </c>
      <c r="O635" s="10">
        <f t="shared" si="84"/>
        <v>5.3333333333333339</v>
      </c>
      <c r="P635" s="10">
        <f t="shared" si="89"/>
        <v>6</v>
      </c>
      <c r="Q635" s="10">
        <f t="shared" si="89"/>
        <v>100</v>
      </c>
      <c r="R635" s="10">
        <f t="shared" si="85"/>
        <v>600</v>
      </c>
      <c r="S635" s="10">
        <f t="shared" si="86"/>
        <v>10422592</v>
      </c>
    </row>
    <row r="636" spans="1:19" ht="24.95" customHeight="1" x14ac:dyDescent="0.2">
      <c r="A636" s="1">
        <v>627</v>
      </c>
      <c r="B636" s="4">
        <v>631</v>
      </c>
      <c r="C636" s="5" t="s">
        <v>1307</v>
      </c>
      <c r="D636" s="17" t="s">
        <v>1308</v>
      </c>
      <c r="E636" s="7" t="s">
        <v>44</v>
      </c>
      <c r="F636" s="8">
        <v>10370827</v>
      </c>
      <c r="G636" s="9">
        <v>1</v>
      </c>
      <c r="H636" s="9">
        <v>3</v>
      </c>
      <c r="I636" s="9">
        <v>350</v>
      </c>
      <c r="J636" s="11">
        <v>21</v>
      </c>
      <c r="K636" s="11">
        <f t="shared" si="87"/>
        <v>3456942.3333333335</v>
      </c>
      <c r="L636" s="11">
        <f t="shared" si="82"/>
        <v>29630.934285714287</v>
      </c>
      <c r="M636" s="10">
        <f t="shared" si="83"/>
        <v>493848.90476190473</v>
      </c>
      <c r="N636" s="10">
        <f t="shared" si="88"/>
        <v>7</v>
      </c>
      <c r="O636" s="10">
        <f t="shared" si="84"/>
        <v>6</v>
      </c>
      <c r="P636" s="10">
        <f t="shared" si="89"/>
        <v>3</v>
      </c>
      <c r="Q636" s="10">
        <f t="shared" si="89"/>
        <v>116.66666666666667</v>
      </c>
      <c r="R636" s="10">
        <f t="shared" si="85"/>
        <v>350</v>
      </c>
      <c r="S636" s="10">
        <f t="shared" si="86"/>
        <v>10370827</v>
      </c>
    </row>
    <row r="637" spans="1:19" ht="24.95" customHeight="1" x14ac:dyDescent="0.2">
      <c r="A637" s="1">
        <v>628</v>
      </c>
      <c r="B637" s="4" t="s">
        <v>23</v>
      </c>
      <c r="C637" s="5" t="s">
        <v>1309</v>
      </c>
      <c r="D637" s="17" t="s">
        <v>1310</v>
      </c>
      <c r="E637" s="7" t="s">
        <v>36</v>
      </c>
      <c r="F637" s="8">
        <v>10311381</v>
      </c>
      <c r="G637" s="9">
        <v>1</v>
      </c>
      <c r="H637" s="9">
        <v>6</v>
      </c>
      <c r="I637" s="9">
        <v>950</v>
      </c>
      <c r="J637" s="11">
        <v>25</v>
      </c>
      <c r="K637" s="11">
        <f t="shared" si="87"/>
        <v>1718563.5</v>
      </c>
      <c r="L637" s="11">
        <f t="shared" si="82"/>
        <v>10854.085263157895</v>
      </c>
      <c r="M637" s="10">
        <f t="shared" si="83"/>
        <v>412455.24</v>
      </c>
      <c r="N637" s="10">
        <f t="shared" si="88"/>
        <v>4.166666666666667</v>
      </c>
      <c r="O637" s="10">
        <f t="shared" si="84"/>
        <v>2.6315789473684208</v>
      </c>
      <c r="P637" s="10">
        <f t="shared" si="89"/>
        <v>6</v>
      </c>
      <c r="Q637" s="10">
        <f t="shared" si="89"/>
        <v>158.33333333333334</v>
      </c>
      <c r="R637" s="10">
        <f t="shared" si="85"/>
        <v>950</v>
      </c>
      <c r="S637" s="10">
        <f t="shared" si="86"/>
        <v>10311381</v>
      </c>
    </row>
    <row r="638" spans="1:19" ht="24.95" customHeight="1" x14ac:dyDescent="0.2">
      <c r="A638" s="1">
        <v>629</v>
      </c>
      <c r="B638" s="4">
        <v>634</v>
      </c>
      <c r="C638" s="5" t="s">
        <v>1311</v>
      </c>
      <c r="D638" s="17" t="s">
        <v>1312</v>
      </c>
      <c r="E638" s="7" t="s">
        <v>21</v>
      </c>
      <c r="F638" s="8">
        <v>10300000</v>
      </c>
      <c r="G638" s="9">
        <v>1</v>
      </c>
      <c r="H638" s="9">
        <v>3</v>
      </c>
      <c r="I638" s="9">
        <v>400</v>
      </c>
      <c r="J638" s="11">
        <v>10</v>
      </c>
      <c r="K638" s="11">
        <f t="shared" si="87"/>
        <v>3433333.3333333335</v>
      </c>
      <c r="L638" s="11">
        <f t="shared" si="82"/>
        <v>25750</v>
      </c>
      <c r="M638" s="10">
        <f t="shared" si="83"/>
        <v>1030000</v>
      </c>
      <c r="N638" s="10">
        <f t="shared" si="88"/>
        <v>3.3333333333333335</v>
      </c>
      <c r="O638" s="10">
        <f t="shared" si="84"/>
        <v>2.5</v>
      </c>
      <c r="P638" s="10">
        <f t="shared" si="89"/>
        <v>3</v>
      </c>
      <c r="Q638" s="10">
        <f t="shared" si="89"/>
        <v>133.33333333333334</v>
      </c>
      <c r="R638" s="10">
        <f t="shared" si="85"/>
        <v>400</v>
      </c>
      <c r="S638" s="10">
        <f t="shared" si="86"/>
        <v>10300000</v>
      </c>
    </row>
    <row r="639" spans="1:19" ht="24.95" customHeight="1" x14ac:dyDescent="0.2">
      <c r="A639" s="1">
        <v>630</v>
      </c>
      <c r="B639" s="4">
        <v>639</v>
      </c>
      <c r="C639" s="5" t="s">
        <v>1313</v>
      </c>
      <c r="D639" s="17" t="s">
        <v>1314</v>
      </c>
      <c r="E639" s="18" t="s">
        <v>36</v>
      </c>
      <c r="F639" s="8">
        <v>10253963</v>
      </c>
      <c r="G639" s="9">
        <v>1</v>
      </c>
      <c r="H639" s="9">
        <v>4</v>
      </c>
      <c r="I639" s="9">
        <v>600</v>
      </c>
      <c r="J639" s="11">
        <v>14</v>
      </c>
      <c r="K639" s="11">
        <f t="shared" si="87"/>
        <v>2563490.75</v>
      </c>
      <c r="L639" s="11">
        <f t="shared" si="82"/>
        <v>17089.938333333332</v>
      </c>
      <c r="M639" s="10">
        <f t="shared" si="83"/>
        <v>732425.92857142852</v>
      </c>
      <c r="N639" s="10">
        <f t="shared" si="88"/>
        <v>3.5</v>
      </c>
      <c r="O639" s="10">
        <f t="shared" si="84"/>
        <v>2.3333333333333335</v>
      </c>
      <c r="P639" s="10">
        <f t="shared" si="89"/>
        <v>4</v>
      </c>
      <c r="Q639" s="10">
        <f t="shared" si="89"/>
        <v>150</v>
      </c>
      <c r="R639" s="10">
        <f t="shared" si="85"/>
        <v>600</v>
      </c>
      <c r="S639" s="10">
        <f t="shared" si="86"/>
        <v>10253963</v>
      </c>
    </row>
    <row r="640" spans="1:19" ht="24.95" customHeight="1" x14ac:dyDescent="0.2">
      <c r="A640" s="1">
        <v>631</v>
      </c>
      <c r="B640" s="4">
        <v>618</v>
      </c>
      <c r="C640" s="4" t="s">
        <v>1315</v>
      </c>
      <c r="D640" s="17" t="s">
        <v>1316</v>
      </c>
      <c r="E640" s="18" t="s">
        <v>44</v>
      </c>
      <c r="F640" s="8">
        <v>10200000</v>
      </c>
      <c r="G640" s="9">
        <v>1</v>
      </c>
      <c r="H640" s="9">
        <v>4</v>
      </c>
      <c r="I640" s="9">
        <v>400</v>
      </c>
      <c r="J640" s="11">
        <v>24</v>
      </c>
      <c r="K640" s="11">
        <f t="shared" si="87"/>
        <v>2550000</v>
      </c>
      <c r="L640" s="11">
        <f t="shared" si="82"/>
        <v>25500</v>
      </c>
      <c r="M640" s="10">
        <f t="shared" si="83"/>
        <v>425000</v>
      </c>
      <c r="N640" s="10">
        <f t="shared" si="88"/>
        <v>6</v>
      </c>
      <c r="O640" s="10">
        <f t="shared" si="84"/>
        <v>6</v>
      </c>
      <c r="P640" s="10">
        <f t="shared" si="89"/>
        <v>4</v>
      </c>
      <c r="Q640" s="10">
        <f t="shared" si="89"/>
        <v>100</v>
      </c>
      <c r="R640" s="10">
        <f t="shared" si="85"/>
        <v>400</v>
      </c>
      <c r="S640" s="10">
        <f t="shared" si="86"/>
        <v>10200000</v>
      </c>
    </row>
    <row r="641" spans="1:19" ht="24.95" customHeight="1" x14ac:dyDescent="0.2">
      <c r="A641" s="1">
        <v>632</v>
      </c>
      <c r="B641" s="4">
        <v>630</v>
      </c>
      <c r="C641" s="4" t="s">
        <v>1317</v>
      </c>
      <c r="D641" s="17" t="s">
        <v>1318</v>
      </c>
      <c r="E641" s="18" t="s">
        <v>44</v>
      </c>
      <c r="F641" s="8">
        <v>10172605</v>
      </c>
      <c r="G641" s="9">
        <v>1</v>
      </c>
      <c r="H641" s="9">
        <v>4</v>
      </c>
      <c r="I641" s="9">
        <v>400</v>
      </c>
      <c r="J641" s="11">
        <v>26</v>
      </c>
      <c r="K641" s="11">
        <f t="shared" si="87"/>
        <v>2543151.25</v>
      </c>
      <c r="L641" s="11">
        <f t="shared" si="82"/>
        <v>25431.512500000001</v>
      </c>
      <c r="M641" s="10">
        <f t="shared" si="83"/>
        <v>391254.03846153844</v>
      </c>
      <c r="N641" s="10">
        <f t="shared" si="88"/>
        <v>6.5</v>
      </c>
      <c r="O641" s="10">
        <f t="shared" si="84"/>
        <v>6.5</v>
      </c>
      <c r="P641" s="10">
        <f t="shared" si="89"/>
        <v>4</v>
      </c>
      <c r="Q641" s="10">
        <f t="shared" si="89"/>
        <v>100</v>
      </c>
      <c r="R641" s="10">
        <f t="shared" si="85"/>
        <v>400</v>
      </c>
      <c r="S641" s="10">
        <f t="shared" si="86"/>
        <v>10172605</v>
      </c>
    </row>
    <row r="642" spans="1:19" ht="24.95" customHeight="1" x14ac:dyDescent="0.2">
      <c r="A642" s="1">
        <v>633</v>
      </c>
      <c r="B642" s="4" t="s">
        <v>23</v>
      </c>
      <c r="C642" s="4" t="s">
        <v>1319</v>
      </c>
      <c r="D642" s="17" t="s">
        <v>1320</v>
      </c>
      <c r="E642" s="18" t="s">
        <v>36</v>
      </c>
      <c r="F642" s="8">
        <v>10078951</v>
      </c>
      <c r="G642" s="9">
        <v>1</v>
      </c>
      <c r="H642" s="9">
        <v>9</v>
      </c>
      <c r="I642" s="9">
        <v>1000</v>
      </c>
      <c r="J642" s="11">
        <v>41</v>
      </c>
      <c r="K642" s="11">
        <f t="shared" si="87"/>
        <v>1119883.4444444445</v>
      </c>
      <c r="L642" s="11">
        <f t="shared" ref="L642:L705" si="90">F642/I642</f>
        <v>10078.950999999999</v>
      </c>
      <c r="M642" s="10">
        <f t="shared" ref="M642:M705" si="91">F642/J642</f>
        <v>245828.07317073172</v>
      </c>
      <c r="N642" s="10">
        <f t="shared" si="88"/>
        <v>4.5555555555555554</v>
      </c>
      <c r="O642" s="10">
        <f t="shared" ref="O642:O705" si="92">(J642/I642)*100</f>
        <v>4.1000000000000005</v>
      </c>
      <c r="P642" s="10">
        <f t="shared" si="89"/>
        <v>9</v>
      </c>
      <c r="Q642" s="10">
        <f t="shared" si="89"/>
        <v>111.11111111111111</v>
      </c>
      <c r="R642" s="10">
        <f t="shared" ref="R642:R705" si="93">I642/G642</f>
        <v>1000</v>
      </c>
      <c r="S642" s="10">
        <f t="shared" ref="S642:S705" si="94">F642/G642</f>
        <v>10078951</v>
      </c>
    </row>
    <row r="643" spans="1:19" ht="24.95" customHeight="1" x14ac:dyDescent="0.2">
      <c r="A643" s="1">
        <v>634</v>
      </c>
      <c r="B643" s="4">
        <v>657</v>
      </c>
      <c r="C643" s="4" t="s">
        <v>1321</v>
      </c>
      <c r="D643" s="17" t="s">
        <v>1322</v>
      </c>
      <c r="E643" s="18" t="s">
        <v>94</v>
      </c>
      <c r="F643" s="8">
        <v>10037000</v>
      </c>
      <c r="G643" s="9">
        <v>1</v>
      </c>
      <c r="H643" s="9">
        <v>5</v>
      </c>
      <c r="I643" s="9">
        <v>500</v>
      </c>
      <c r="J643" s="11">
        <v>24</v>
      </c>
      <c r="K643" s="11">
        <f t="shared" si="87"/>
        <v>2007400</v>
      </c>
      <c r="L643" s="11">
        <f t="shared" si="90"/>
        <v>20074</v>
      </c>
      <c r="M643" s="10">
        <f t="shared" si="91"/>
        <v>418208.33333333331</v>
      </c>
      <c r="N643" s="10">
        <f t="shared" si="88"/>
        <v>4.8</v>
      </c>
      <c r="O643" s="10">
        <f t="shared" si="92"/>
        <v>4.8</v>
      </c>
      <c r="P643" s="10">
        <f t="shared" si="89"/>
        <v>5</v>
      </c>
      <c r="Q643" s="10">
        <f t="shared" si="89"/>
        <v>100</v>
      </c>
      <c r="R643" s="10">
        <f t="shared" si="93"/>
        <v>500</v>
      </c>
      <c r="S643" s="10">
        <f t="shared" si="94"/>
        <v>10037000</v>
      </c>
    </row>
    <row r="644" spans="1:19" ht="24.95" customHeight="1" x14ac:dyDescent="0.2">
      <c r="A644" s="1">
        <v>635</v>
      </c>
      <c r="B644" s="4">
        <v>671</v>
      </c>
      <c r="C644" s="4" t="s">
        <v>1323</v>
      </c>
      <c r="D644" s="17" t="s">
        <v>1324</v>
      </c>
      <c r="E644" s="18" t="s">
        <v>169</v>
      </c>
      <c r="F644" s="8">
        <v>10000000</v>
      </c>
      <c r="G644" s="9">
        <v>1</v>
      </c>
      <c r="H644" s="9">
        <v>6</v>
      </c>
      <c r="I644" s="9">
        <v>300</v>
      </c>
      <c r="J644" s="11">
        <v>20</v>
      </c>
      <c r="K644" s="11">
        <f t="shared" si="87"/>
        <v>1666666.6666666667</v>
      </c>
      <c r="L644" s="11">
        <f t="shared" si="90"/>
        <v>33333.333333333336</v>
      </c>
      <c r="M644" s="10">
        <f t="shared" si="91"/>
        <v>500000</v>
      </c>
      <c r="N644" s="10">
        <f t="shared" si="88"/>
        <v>3.3333333333333335</v>
      </c>
      <c r="O644" s="10">
        <f t="shared" si="92"/>
        <v>6.666666666666667</v>
      </c>
      <c r="P644" s="10">
        <f t="shared" si="89"/>
        <v>6</v>
      </c>
      <c r="Q644" s="10">
        <f t="shared" si="89"/>
        <v>50</v>
      </c>
      <c r="R644" s="10">
        <f t="shared" si="93"/>
        <v>300</v>
      </c>
      <c r="S644" s="10">
        <f t="shared" si="94"/>
        <v>10000000</v>
      </c>
    </row>
    <row r="645" spans="1:19" ht="24.95" customHeight="1" x14ac:dyDescent="0.2">
      <c r="A645" s="1">
        <v>636</v>
      </c>
      <c r="B645" s="4" t="s">
        <v>23</v>
      </c>
      <c r="C645" s="4" t="s">
        <v>1325</v>
      </c>
      <c r="D645" s="17" t="s">
        <v>1326</v>
      </c>
      <c r="E645" s="18" t="s">
        <v>135</v>
      </c>
      <c r="F645" s="8">
        <v>10000000</v>
      </c>
      <c r="G645" s="9">
        <v>1</v>
      </c>
      <c r="H645" s="9">
        <v>7</v>
      </c>
      <c r="I645" s="9">
        <v>800</v>
      </c>
      <c r="J645" s="11">
        <v>38</v>
      </c>
      <c r="K645" s="11">
        <f t="shared" ref="K645:K708" si="95">F645/H645</f>
        <v>1428571.4285714286</v>
      </c>
      <c r="L645" s="11">
        <f t="shared" si="90"/>
        <v>12500</v>
      </c>
      <c r="M645" s="10">
        <f t="shared" si="91"/>
        <v>263157.89473684208</v>
      </c>
      <c r="N645" s="10">
        <f t="shared" ref="N645:N708" si="96">J645/H645</f>
        <v>5.4285714285714288</v>
      </c>
      <c r="O645" s="10">
        <f t="shared" si="92"/>
        <v>4.75</v>
      </c>
      <c r="P645" s="10">
        <f t="shared" ref="P645:Q708" si="97">H645/G645</f>
        <v>7</v>
      </c>
      <c r="Q645" s="10">
        <f t="shared" si="97"/>
        <v>114.28571428571429</v>
      </c>
      <c r="R645" s="10">
        <f t="shared" si="93"/>
        <v>800</v>
      </c>
      <c r="S645" s="10">
        <f t="shared" si="94"/>
        <v>10000000</v>
      </c>
    </row>
    <row r="646" spans="1:19" ht="24.95" customHeight="1" x14ac:dyDescent="0.2">
      <c r="A646" s="1">
        <v>637</v>
      </c>
      <c r="B646" s="4">
        <v>623</v>
      </c>
      <c r="C646" s="4" t="s">
        <v>1327</v>
      </c>
      <c r="D646" s="17" t="s">
        <v>1328</v>
      </c>
      <c r="E646" s="18" t="s">
        <v>39</v>
      </c>
      <c r="F646" s="8">
        <v>10000000</v>
      </c>
      <c r="G646" s="9">
        <v>1</v>
      </c>
      <c r="H646" s="9">
        <v>7</v>
      </c>
      <c r="I646" s="9">
        <v>850</v>
      </c>
      <c r="J646" s="11">
        <v>32</v>
      </c>
      <c r="K646" s="11">
        <f t="shared" si="95"/>
        <v>1428571.4285714286</v>
      </c>
      <c r="L646" s="11">
        <f t="shared" si="90"/>
        <v>11764.705882352941</v>
      </c>
      <c r="M646" s="10">
        <f t="shared" si="91"/>
        <v>312500</v>
      </c>
      <c r="N646" s="10">
        <f t="shared" si="96"/>
        <v>4.5714285714285712</v>
      </c>
      <c r="O646" s="10">
        <f t="shared" si="92"/>
        <v>3.7647058823529407</v>
      </c>
      <c r="P646" s="10">
        <f t="shared" si="97"/>
        <v>7</v>
      </c>
      <c r="Q646" s="10">
        <f t="shared" si="97"/>
        <v>121.42857142857143</v>
      </c>
      <c r="R646" s="10">
        <f t="shared" si="93"/>
        <v>850</v>
      </c>
      <c r="S646" s="10">
        <f t="shared" si="94"/>
        <v>10000000</v>
      </c>
    </row>
    <row r="647" spans="1:19" ht="24.95" customHeight="1" x14ac:dyDescent="0.2">
      <c r="A647" s="1">
        <v>638</v>
      </c>
      <c r="B647" s="4" t="s">
        <v>23</v>
      </c>
      <c r="C647" s="4" t="s">
        <v>1329</v>
      </c>
      <c r="D647" s="17" t="s">
        <v>1330</v>
      </c>
      <c r="E647" s="18" t="s">
        <v>21</v>
      </c>
      <c r="F647" s="8">
        <v>10000000</v>
      </c>
      <c r="G647" s="7">
        <v>2</v>
      </c>
      <c r="H647" s="7">
        <v>8</v>
      </c>
      <c r="I647" s="9">
        <v>940</v>
      </c>
      <c r="J647" s="29">
        <v>25</v>
      </c>
      <c r="K647" s="11">
        <f t="shared" si="95"/>
        <v>1250000</v>
      </c>
      <c r="L647" s="11">
        <f t="shared" si="90"/>
        <v>10638.297872340425</v>
      </c>
      <c r="M647" s="10">
        <f t="shared" si="91"/>
        <v>400000</v>
      </c>
      <c r="N647" s="10">
        <f t="shared" si="96"/>
        <v>3.125</v>
      </c>
      <c r="O647" s="10">
        <f t="shared" si="92"/>
        <v>2.6595744680851063</v>
      </c>
      <c r="P647" s="10">
        <f t="shared" si="97"/>
        <v>4</v>
      </c>
      <c r="Q647" s="10">
        <f t="shared" si="97"/>
        <v>117.5</v>
      </c>
      <c r="R647" s="10">
        <f t="shared" si="93"/>
        <v>470</v>
      </c>
      <c r="S647" s="10">
        <f t="shared" si="94"/>
        <v>5000000</v>
      </c>
    </row>
    <row r="648" spans="1:19" ht="24.95" customHeight="1" x14ac:dyDescent="0.2">
      <c r="A648" s="1">
        <v>639</v>
      </c>
      <c r="B648" s="4">
        <v>606</v>
      </c>
      <c r="C648" s="4" t="s">
        <v>1331</v>
      </c>
      <c r="D648" s="17" t="s">
        <v>1332</v>
      </c>
      <c r="E648" s="18" t="s">
        <v>44</v>
      </c>
      <c r="F648" s="8">
        <v>9979414</v>
      </c>
      <c r="G648" s="9">
        <v>1</v>
      </c>
      <c r="H648" s="9">
        <v>5</v>
      </c>
      <c r="I648" s="7">
        <v>750</v>
      </c>
      <c r="J648" s="11">
        <v>19</v>
      </c>
      <c r="K648" s="11">
        <f t="shared" si="95"/>
        <v>1995882.8</v>
      </c>
      <c r="L648" s="11">
        <f t="shared" si="90"/>
        <v>13305.885333333334</v>
      </c>
      <c r="M648" s="10">
        <f t="shared" si="91"/>
        <v>525232.31578947371</v>
      </c>
      <c r="N648" s="10">
        <f t="shared" si="96"/>
        <v>3.8</v>
      </c>
      <c r="O648" s="10">
        <f t="shared" si="92"/>
        <v>2.5333333333333332</v>
      </c>
      <c r="P648" s="10">
        <f t="shared" si="97"/>
        <v>5</v>
      </c>
      <c r="Q648" s="10">
        <f t="shared" si="97"/>
        <v>150</v>
      </c>
      <c r="R648" s="10">
        <f t="shared" si="93"/>
        <v>750</v>
      </c>
      <c r="S648" s="10">
        <f t="shared" si="94"/>
        <v>9979414</v>
      </c>
    </row>
    <row r="649" spans="1:19" ht="24.95" customHeight="1" x14ac:dyDescent="0.2">
      <c r="A649" s="1">
        <v>640</v>
      </c>
      <c r="B649" s="4">
        <v>659</v>
      </c>
      <c r="C649" s="4" t="s">
        <v>1333</v>
      </c>
      <c r="D649" s="17" t="s">
        <v>1334</v>
      </c>
      <c r="E649" s="18" t="s">
        <v>203</v>
      </c>
      <c r="F649" s="19">
        <v>9974650</v>
      </c>
      <c r="G649" s="20">
        <v>1</v>
      </c>
      <c r="H649" s="20">
        <v>4</v>
      </c>
      <c r="I649" s="9">
        <v>300</v>
      </c>
      <c r="J649" s="11">
        <v>23</v>
      </c>
      <c r="K649" s="11">
        <f t="shared" si="95"/>
        <v>2493662.5</v>
      </c>
      <c r="L649" s="11">
        <f t="shared" si="90"/>
        <v>33248.833333333336</v>
      </c>
      <c r="M649" s="10">
        <f t="shared" si="91"/>
        <v>433680.4347826087</v>
      </c>
      <c r="N649" s="10">
        <f t="shared" si="96"/>
        <v>5.75</v>
      </c>
      <c r="O649" s="10">
        <f t="shared" si="92"/>
        <v>7.6666666666666661</v>
      </c>
      <c r="P649" s="10">
        <f t="shared" si="97"/>
        <v>4</v>
      </c>
      <c r="Q649" s="10">
        <f t="shared" si="97"/>
        <v>75</v>
      </c>
      <c r="R649" s="10">
        <f t="shared" si="93"/>
        <v>300</v>
      </c>
      <c r="S649" s="10">
        <f t="shared" si="94"/>
        <v>9974650</v>
      </c>
    </row>
    <row r="650" spans="1:19" ht="24.95" customHeight="1" x14ac:dyDescent="0.2">
      <c r="A650" s="1">
        <v>641</v>
      </c>
      <c r="B650" s="4">
        <v>643</v>
      </c>
      <c r="C650" s="4" t="s">
        <v>1335</v>
      </c>
      <c r="D650" s="17" t="s">
        <v>1336</v>
      </c>
      <c r="E650" s="18" t="s">
        <v>36</v>
      </c>
      <c r="F650" s="8">
        <v>9971269</v>
      </c>
      <c r="G650" s="9">
        <v>1</v>
      </c>
      <c r="H650" s="9">
        <v>5</v>
      </c>
      <c r="I650" s="20">
        <v>800</v>
      </c>
      <c r="J650" s="11">
        <v>25</v>
      </c>
      <c r="K650" s="11">
        <f t="shared" si="95"/>
        <v>1994253.8</v>
      </c>
      <c r="L650" s="11">
        <f t="shared" si="90"/>
        <v>12464.08625</v>
      </c>
      <c r="M650" s="10">
        <f t="shared" si="91"/>
        <v>398850.76</v>
      </c>
      <c r="N650" s="10">
        <f t="shared" si="96"/>
        <v>5</v>
      </c>
      <c r="O650" s="10">
        <f t="shared" si="92"/>
        <v>3.125</v>
      </c>
      <c r="P650" s="10">
        <f t="shared" si="97"/>
        <v>5</v>
      </c>
      <c r="Q650" s="10">
        <f t="shared" si="97"/>
        <v>160</v>
      </c>
      <c r="R650" s="10">
        <f t="shared" si="93"/>
        <v>800</v>
      </c>
      <c r="S650" s="10">
        <f t="shared" si="94"/>
        <v>9971269</v>
      </c>
    </row>
    <row r="651" spans="1:19" ht="24.95" customHeight="1" x14ac:dyDescent="0.2">
      <c r="A651" s="1">
        <v>642</v>
      </c>
      <c r="B651" s="4">
        <v>658</v>
      </c>
      <c r="C651" s="4" t="s">
        <v>1337</v>
      </c>
      <c r="D651" s="17" t="s">
        <v>1338</v>
      </c>
      <c r="E651" s="18" t="s">
        <v>176</v>
      </c>
      <c r="F651" s="8">
        <v>9956154</v>
      </c>
      <c r="G651" s="9">
        <v>1</v>
      </c>
      <c r="H651" s="9">
        <v>5</v>
      </c>
      <c r="I651" s="9">
        <v>300</v>
      </c>
      <c r="J651" s="11">
        <v>23</v>
      </c>
      <c r="K651" s="11">
        <f t="shared" si="95"/>
        <v>1991230.8</v>
      </c>
      <c r="L651" s="11">
        <f t="shared" si="90"/>
        <v>33187.18</v>
      </c>
      <c r="M651" s="10">
        <f t="shared" si="91"/>
        <v>432876.26086956525</v>
      </c>
      <c r="N651" s="10">
        <f t="shared" si="96"/>
        <v>4.5999999999999996</v>
      </c>
      <c r="O651" s="10">
        <f t="shared" si="92"/>
        <v>7.6666666666666661</v>
      </c>
      <c r="P651" s="10">
        <f t="shared" si="97"/>
        <v>5</v>
      </c>
      <c r="Q651" s="10">
        <f t="shared" si="97"/>
        <v>60</v>
      </c>
      <c r="R651" s="10">
        <f t="shared" si="93"/>
        <v>300</v>
      </c>
      <c r="S651" s="10">
        <f t="shared" si="94"/>
        <v>9956154</v>
      </c>
    </row>
    <row r="652" spans="1:19" ht="24.95" customHeight="1" x14ac:dyDescent="0.2">
      <c r="A652" s="1">
        <v>643</v>
      </c>
      <c r="B652" s="4">
        <v>676</v>
      </c>
      <c r="C652" s="4" t="s">
        <v>1339</v>
      </c>
      <c r="D652" s="17" t="s">
        <v>1340</v>
      </c>
      <c r="E652" s="18" t="s">
        <v>21</v>
      </c>
      <c r="F652" s="8">
        <v>9956017</v>
      </c>
      <c r="G652" s="9">
        <v>1</v>
      </c>
      <c r="H652" s="9">
        <v>4</v>
      </c>
      <c r="I652" s="9">
        <v>519</v>
      </c>
      <c r="J652" s="11">
        <v>26</v>
      </c>
      <c r="K652" s="11">
        <f t="shared" si="95"/>
        <v>2489004.25</v>
      </c>
      <c r="L652" s="11">
        <f t="shared" si="90"/>
        <v>19183.077071290943</v>
      </c>
      <c r="M652" s="10">
        <f t="shared" si="91"/>
        <v>382923.73076923075</v>
      </c>
      <c r="N652" s="10">
        <f t="shared" si="96"/>
        <v>6.5</v>
      </c>
      <c r="O652" s="10">
        <f t="shared" si="92"/>
        <v>5.0096339113680148</v>
      </c>
      <c r="P652" s="10">
        <f t="shared" si="97"/>
        <v>4</v>
      </c>
      <c r="Q652" s="10">
        <f t="shared" si="97"/>
        <v>129.75</v>
      </c>
      <c r="R652" s="10">
        <f t="shared" si="93"/>
        <v>519</v>
      </c>
      <c r="S652" s="10">
        <f t="shared" si="94"/>
        <v>9956017</v>
      </c>
    </row>
    <row r="653" spans="1:19" ht="24.95" customHeight="1" x14ac:dyDescent="0.2">
      <c r="A653" s="1">
        <v>644</v>
      </c>
      <c r="B653" s="4">
        <v>654</v>
      </c>
      <c r="C653" s="4" t="s">
        <v>1341</v>
      </c>
      <c r="D653" s="17" t="s">
        <v>1342</v>
      </c>
      <c r="E653" s="18" t="s">
        <v>39</v>
      </c>
      <c r="F653" s="8">
        <v>9955000</v>
      </c>
      <c r="G653" s="7">
        <v>1</v>
      </c>
      <c r="H653" s="7">
        <v>6</v>
      </c>
      <c r="I653" s="9">
        <v>650</v>
      </c>
      <c r="J653" s="29">
        <v>36</v>
      </c>
      <c r="K653" s="11">
        <f t="shared" si="95"/>
        <v>1659166.6666666667</v>
      </c>
      <c r="L653" s="11">
        <f t="shared" si="90"/>
        <v>15315.384615384615</v>
      </c>
      <c r="M653" s="10">
        <f t="shared" si="91"/>
        <v>276527.77777777775</v>
      </c>
      <c r="N653" s="10">
        <f t="shared" si="96"/>
        <v>6</v>
      </c>
      <c r="O653" s="10">
        <f t="shared" si="92"/>
        <v>5.5384615384615383</v>
      </c>
      <c r="P653" s="10">
        <f t="shared" si="97"/>
        <v>6</v>
      </c>
      <c r="Q653" s="10">
        <f t="shared" si="97"/>
        <v>108.33333333333333</v>
      </c>
      <c r="R653" s="10">
        <f t="shared" si="93"/>
        <v>650</v>
      </c>
      <c r="S653" s="10">
        <f t="shared" si="94"/>
        <v>9955000</v>
      </c>
    </row>
    <row r="654" spans="1:19" ht="24.95" customHeight="1" x14ac:dyDescent="0.2">
      <c r="A654" s="1">
        <v>645</v>
      </c>
      <c r="B654" s="4">
        <v>656</v>
      </c>
      <c r="C654" s="4" t="s">
        <v>1343</v>
      </c>
      <c r="D654" s="17" t="s">
        <v>1344</v>
      </c>
      <c r="E654" s="18" t="s">
        <v>21</v>
      </c>
      <c r="F654" s="8">
        <v>9925727</v>
      </c>
      <c r="G654" s="7">
        <v>1</v>
      </c>
      <c r="H654" s="7">
        <v>4</v>
      </c>
      <c r="I654" s="7">
        <v>300</v>
      </c>
      <c r="J654" s="29">
        <v>21</v>
      </c>
      <c r="K654" s="11">
        <f t="shared" si="95"/>
        <v>2481431.75</v>
      </c>
      <c r="L654" s="11">
        <f t="shared" si="90"/>
        <v>33085.756666666668</v>
      </c>
      <c r="M654" s="10">
        <f t="shared" si="91"/>
        <v>472653.66666666669</v>
      </c>
      <c r="N654" s="10">
        <f t="shared" si="96"/>
        <v>5.25</v>
      </c>
      <c r="O654" s="10">
        <f t="shared" si="92"/>
        <v>7.0000000000000009</v>
      </c>
      <c r="P654" s="10">
        <f t="shared" si="97"/>
        <v>4</v>
      </c>
      <c r="Q654" s="10">
        <f t="shared" si="97"/>
        <v>75</v>
      </c>
      <c r="R654" s="10">
        <f t="shared" si="93"/>
        <v>300</v>
      </c>
      <c r="S654" s="10">
        <f t="shared" si="94"/>
        <v>9925727</v>
      </c>
    </row>
    <row r="655" spans="1:19" ht="24.95" customHeight="1" x14ac:dyDescent="0.2">
      <c r="A655" s="1">
        <v>646</v>
      </c>
      <c r="B655" s="4">
        <v>650</v>
      </c>
      <c r="C655" s="4" t="s">
        <v>1345</v>
      </c>
      <c r="D655" s="17" t="s">
        <v>1346</v>
      </c>
      <c r="E655" s="18" t="s">
        <v>44</v>
      </c>
      <c r="F655" s="8">
        <v>9837136</v>
      </c>
      <c r="G655" s="7">
        <v>1</v>
      </c>
      <c r="H655" s="7">
        <v>4</v>
      </c>
      <c r="I655" s="7">
        <v>600</v>
      </c>
      <c r="J655" s="29">
        <v>22</v>
      </c>
      <c r="K655" s="11">
        <f t="shared" si="95"/>
        <v>2459284</v>
      </c>
      <c r="L655" s="11">
        <f t="shared" si="90"/>
        <v>16395.226666666666</v>
      </c>
      <c r="M655" s="10">
        <f t="shared" si="91"/>
        <v>447142.54545454547</v>
      </c>
      <c r="N655" s="10">
        <f t="shared" si="96"/>
        <v>5.5</v>
      </c>
      <c r="O655" s="10">
        <f t="shared" si="92"/>
        <v>3.6666666666666665</v>
      </c>
      <c r="P655" s="10">
        <f t="shared" si="97"/>
        <v>4</v>
      </c>
      <c r="Q655" s="10">
        <f t="shared" si="97"/>
        <v>150</v>
      </c>
      <c r="R655" s="10">
        <f t="shared" si="93"/>
        <v>600</v>
      </c>
      <c r="S655" s="10">
        <f t="shared" si="94"/>
        <v>9837136</v>
      </c>
    </row>
    <row r="656" spans="1:19" ht="24.95" customHeight="1" x14ac:dyDescent="0.2">
      <c r="A656" s="1">
        <v>647</v>
      </c>
      <c r="B656" s="4">
        <v>660</v>
      </c>
      <c r="C656" s="4" t="s">
        <v>1347</v>
      </c>
      <c r="D656" s="17" t="s">
        <v>1348</v>
      </c>
      <c r="E656" s="18" t="s">
        <v>36</v>
      </c>
      <c r="F656" s="8">
        <v>9720000</v>
      </c>
      <c r="G656" s="7">
        <v>1</v>
      </c>
      <c r="H656" s="7">
        <v>5</v>
      </c>
      <c r="I656" s="7">
        <v>1300</v>
      </c>
      <c r="J656" s="29">
        <v>21</v>
      </c>
      <c r="K656" s="11">
        <f t="shared" si="95"/>
        <v>1944000</v>
      </c>
      <c r="L656" s="11">
        <f t="shared" si="90"/>
        <v>7476.9230769230771</v>
      </c>
      <c r="M656" s="10">
        <f t="shared" si="91"/>
        <v>462857.14285714284</v>
      </c>
      <c r="N656" s="10">
        <f t="shared" si="96"/>
        <v>4.2</v>
      </c>
      <c r="O656" s="10">
        <f t="shared" si="92"/>
        <v>1.6153846153846154</v>
      </c>
      <c r="P656" s="10">
        <f t="shared" si="97"/>
        <v>5</v>
      </c>
      <c r="Q656" s="10">
        <f t="shared" si="97"/>
        <v>260</v>
      </c>
      <c r="R656" s="10">
        <f t="shared" si="93"/>
        <v>1300</v>
      </c>
      <c r="S656" s="10">
        <f t="shared" si="94"/>
        <v>9720000</v>
      </c>
    </row>
    <row r="657" spans="1:19" ht="24.95" customHeight="1" x14ac:dyDescent="0.2">
      <c r="A657" s="1">
        <v>648</v>
      </c>
      <c r="B657" s="4">
        <v>655</v>
      </c>
      <c r="C657" s="4" t="s">
        <v>1349</v>
      </c>
      <c r="D657" s="17" t="s">
        <v>1350</v>
      </c>
      <c r="E657" s="18" t="s">
        <v>73</v>
      </c>
      <c r="F657" s="8">
        <v>9701401</v>
      </c>
      <c r="G657" s="7">
        <v>1</v>
      </c>
      <c r="H657" s="7">
        <v>5</v>
      </c>
      <c r="I657" s="9">
        <v>640</v>
      </c>
      <c r="J657" s="29">
        <v>28</v>
      </c>
      <c r="K657" s="11">
        <f t="shared" si="95"/>
        <v>1940280.2</v>
      </c>
      <c r="L657" s="11">
        <f t="shared" si="90"/>
        <v>15158.4390625</v>
      </c>
      <c r="M657" s="10">
        <f t="shared" si="91"/>
        <v>346478.60714285716</v>
      </c>
      <c r="N657" s="10">
        <f t="shared" si="96"/>
        <v>5.6</v>
      </c>
      <c r="O657" s="10">
        <f t="shared" si="92"/>
        <v>4.375</v>
      </c>
      <c r="P657" s="10">
        <f t="shared" si="97"/>
        <v>5</v>
      </c>
      <c r="Q657" s="10">
        <f t="shared" si="97"/>
        <v>128</v>
      </c>
      <c r="R657" s="10">
        <f t="shared" si="93"/>
        <v>640</v>
      </c>
      <c r="S657" s="10">
        <f t="shared" si="94"/>
        <v>9701401</v>
      </c>
    </row>
    <row r="658" spans="1:19" ht="24.95" customHeight="1" x14ac:dyDescent="0.2">
      <c r="A658" s="1">
        <v>649</v>
      </c>
      <c r="B658" s="4">
        <v>645</v>
      </c>
      <c r="C658" s="4" t="s">
        <v>1351</v>
      </c>
      <c r="D658" s="17" t="s">
        <v>1352</v>
      </c>
      <c r="E658" s="18" t="s">
        <v>44</v>
      </c>
      <c r="F658" s="8">
        <v>9686150</v>
      </c>
      <c r="G658" s="9">
        <v>1</v>
      </c>
      <c r="H658" s="9">
        <v>5</v>
      </c>
      <c r="I658" s="7">
        <v>220</v>
      </c>
      <c r="J658" s="11">
        <v>26</v>
      </c>
      <c r="K658" s="11">
        <f t="shared" si="95"/>
        <v>1937230</v>
      </c>
      <c r="L658" s="11">
        <f t="shared" si="90"/>
        <v>44027.954545454544</v>
      </c>
      <c r="M658" s="10">
        <f t="shared" si="91"/>
        <v>372544.23076923075</v>
      </c>
      <c r="N658" s="10">
        <f t="shared" si="96"/>
        <v>5.2</v>
      </c>
      <c r="O658" s="10">
        <f t="shared" si="92"/>
        <v>11.818181818181818</v>
      </c>
      <c r="P658" s="10">
        <f t="shared" si="97"/>
        <v>5</v>
      </c>
      <c r="Q658" s="10">
        <f t="shared" si="97"/>
        <v>44</v>
      </c>
      <c r="R658" s="10">
        <f t="shared" si="93"/>
        <v>220</v>
      </c>
      <c r="S658" s="10">
        <f t="shared" si="94"/>
        <v>9686150</v>
      </c>
    </row>
    <row r="659" spans="1:19" ht="24.95" customHeight="1" x14ac:dyDescent="0.2">
      <c r="A659" s="1">
        <v>650</v>
      </c>
      <c r="B659" s="4">
        <v>640</v>
      </c>
      <c r="C659" s="4" t="s">
        <v>1353</v>
      </c>
      <c r="D659" s="17" t="s">
        <v>1354</v>
      </c>
      <c r="E659" s="18" t="s">
        <v>44</v>
      </c>
      <c r="F659" s="8">
        <v>9639141</v>
      </c>
      <c r="G659" s="9">
        <v>1</v>
      </c>
      <c r="H659" s="9">
        <v>4</v>
      </c>
      <c r="I659" s="9">
        <v>400</v>
      </c>
      <c r="J659" s="11">
        <v>21</v>
      </c>
      <c r="K659" s="11">
        <f t="shared" si="95"/>
        <v>2409785.25</v>
      </c>
      <c r="L659" s="11">
        <f t="shared" si="90"/>
        <v>24097.852500000001</v>
      </c>
      <c r="M659" s="10">
        <f t="shared" si="91"/>
        <v>459006.71428571426</v>
      </c>
      <c r="N659" s="10">
        <f t="shared" si="96"/>
        <v>5.25</v>
      </c>
      <c r="O659" s="10">
        <f t="shared" si="92"/>
        <v>5.25</v>
      </c>
      <c r="P659" s="10">
        <f t="shared" si="97"/>
        <v>4</v>
      </c>
      <c r="Q659" s="10">
        <f t="shared" si="97"/>
        <v>100</v>
      </c>
      <c r="R659" s="10">
        <f t="shared" si="93"/>
        <v>400</v>
      </c>
      <c r="S659" s="10">
        <f t="shared" si="94"/>
        <v>9639141</v>
      </c>
    </row>
    <row r="660" spans="1:19" ht="24.95" customHeight="1" x14ac:dyDescent="0.2">
      <c r="A660" s="1">
        <v>651</v>
      </c>
      <c r="B660" s="4">
        <v>663</v>
      </c>
      <c r="C660" s="4" t="s">
        <v>1355</v>
      </c>
      <c r="D660" s="17" t="s">
        <v>1356</v>
      </c>
      <c r="E660" s="18" t="s">
        <v>101</v>
      </c>
      <c r="F660" s="8">
        <v>9500000</v>
      </c>
      <c r="G660" s="9">
        <v>1</v>
      </c>
      <c r="H660" s="9">
        <v>3</v>
      </c>
      <c r="I660" s="9">
        <v>240</v>
      </c>
      <c r="J660" s="11">
        <v>28</v>
      </c>
      <c r="K660" s="11">
        <f t="shared" si="95"/>
        <v>3166666.6666666665</v>
      </c>
      <c r="L660" s="11">
        <f t="shared" si="90"/>
        <v>39583.333333333336</v>
      </c>
      <c r="M660" s="10">
        <f t="shared" si="91"/>
        <v>339285.71428571426</v>
      </c>
      <c r="N660" s="10">
        <f t="shared" si="96"/>
        <v>9.3333333333333339</v>
      </c>
      <c r="O660" s="10">
        <f t="shared" si="92"/>
        <v>11.666666666666666</v>
      </c>
      <c r="P660" s="10">
        <f t="shared" si="97"/>
        <v>3</v>
      </c>
      <c r="Q660" s="10">
        <f t="shared" si="97"/>
        <v>80</v>
      </c>
      <c r="R660" s="10">
        <f t="shared" si="93"/>
        <v>240</v>
      </c>
      <c r="S660" s="10">
        <f t="shared" si="94"/>
        <v>9500000</v>
      </c>
    </row>
    <row r="661" spans="1:19" ht="24.95" customHeight="1" x14ac:dyDescent="0.2">
      <c r="A661" s="1">
        <v>652</v>
      </c>
      <c r="B661" s="4">
        <v>669</v>
      </c>
      <c r="C661" s="4" t="s">
        <v>1357</v>
      </c>
      <c r="D661" s="17" t="s">
        <v>1358</v>
      </c>
      <c r="E661" s="18" t="s">
        <v>110</v>
      </c>
      <c r="F661" s="8">
        <v>9310000</v>
      </c>
      <c r="G661" s="7">
        <v>1</v>
      </c>
      <c r="H661" s="7">
        <v>6</v>
      </c>
      <c r="I661" s="9">
        <v>900</v>
      </c>
      <c r="J661" s="29">
        <v>30</v>
      </c>
      <c r="K661" s="11">
        <f t="shared" si="95"/>
        <v>1551666.6666666667</v>
      </c>
      <c r="L661" s="11">
        <f t="shared" si="90"/>
        <v>10344.444444444445</v>
      </c>
      <c r="M661" s="10">
        <f t="shared" si="91"/>
        <v>310333.33333333331</v>
      </c>
      <c r="N661" s="10">
        <f t="shared" si="96"/>
        <v>5</v>
      </c>
      <c r="O661" s="10">
        <f t="shared" si="92"/>
        <v>3.3333333333333335</v>
      </c>
      <c r="P661" s="10">
        <f t="shared" si="97"/>
        <v>6</v>
      </c>
      <c r="Q661" s="10">
        <f t="shared" si="97"/>
        <v>150</v>
      </c>
      <c r="R661" s="10">
        <f t="shared" si="93"/>
        <v>900</v>
      </c>
      <c r="S661" s="10">
        <f t="shared" si="94"/>
        <v>9310000</v>
      </c>
    </row>
    <row r="662" spans="1:19" ht="24.95" customHeight="1" x14ac:dyDescent="0.2">
      <c r="A662" s="1">
        <v>653</v>
      </c>
      <c r="B662" s="4" t="s">
        <v>23</v>
      </c>
      <c r="C662" s="4" t="s">
        <v>1359</v>
      </c>
      <c r="D662" s="17" t="s">
        <v>1360</v>
      </c>
      <c r="E662" s="18" t="s">
        <v>21</v>
      </c>
      <c r="F662" s="8">
        <v>9249000</v>
      </c>
      <c r="G662" s="9">
        <v>3</v>
      </c>
      <c r="H662" s="9">
        <v>9</v>
      </c>
      <c r="I662" s="7">
        <v>1499</v>
      </c>
      <c r="J662" s="11">
        <v>59</v>
      </c>
      <c r="K662" s="11">
        <f t="shared" si="95"/>
        <v>1027666.6666666666</v>
      </c>
      <c r="L662" s="11">
        <f t="shared" si="90"/>
        <v>6170.1134089392926</v>
      </c>
      <c r="M662" s="10">
        <f t="shared" si="91"/>
        <v>156762.71186440677</v>
      </c>
      <c r="N662" s="10">
        <f t="shared" si="96"/>
        <v>6.5555555555555554</v>
      </c>
      <c r="O662" s="10">
        <f t="shared" si="92"/>
        <v>3.935957304869913</v>
      </c>
      <c r="P662" s="10">
        <f t="shared" si="97"/>
        <v>3</v>
      </c>
      <c r="Q662" s="10">
        <f t="shared" si="97"/>
        <v>166.55555555555554</v>
      </c>
      <c r="R662" s="10">
        <f t="shared" si="93"/>
        <v>499.66666666666669</v>
      </c>
      <c r="S662" s="10">
        <f t="shared" si="94"/>
        <v>3083000</v>
      </c>
    </row>
    <row r="663" spans="1:19" ht="24.95" customHeight="1" x14ac:dyDescent="0.2">
      <c r="A663" s="1">
        <v>654</v>
      </c>
      <c r="B663" s="4">
        <v>687</v>
      </c>
      <c r="C663" s="4" t="s">
        <v>1361</v>
      </c>
      <c r="D663" s="17" t="s">
        <v>1362</v>
      </c>
      <c r="E663" s="18" t="s">
        <v>145</v>
      </c>
      <c r="F663" s="8">
        <v>9148468</v>
      </c>
      <c r="G663" s="9">
        <v>1</v>
      </c>
      <c r="H663" s="9">
        <v>4</v>
      </c>
      <c r="I663" s="9">
        <v>720</v>
      </c>
      <c r="J663" s="11">
        <v>33</v>
      </c>
      <c r="K663" s="11">
        <f t="shared" si="95"/>
        <v>2287117</v>
      </c>
      <c r="L663" s="11">
        <f t="shared" si="90"/>
        <v>12706.205555555556</v>
      </c>
      <c r="M663" s="10">
        <f t="shared" si="91"/>
        <v>277226.30303030304</v>
      </c>
      <c r="N663" s="10">
        <f t="shared" si="96"/>
        <v>8.25</v>
      </c>
      <c r="O663" s="10">
        <f t="shared" si="92"/>
        <v>4.583333333333333</v>
      </c>
      <c r="P663" s="10">
        <f t="shared" si="97"/>
        <v>4</v>
      </c>
      <c r="Q663" s="10">
        <f t="shared" si="97"/>
        <v>180</v>
      </c>
      <c r="R663" s="10">
        <f t="shared" si="93"/>
        <v>720</v>
      </c>
      <c r="S663" s="10">
        <f t="shared" si="94"/>
        <v>9148468</v>
      </c>
    </row>
    <row r="664" spans="1:19" ht="24.95" customHeight="1" x14ac:dyDescent="0.2">
      <c r="A664" s="1">
        <v>655</v>
      </c>
      <c r="B664" s="4">
        <v>653</v>
      </c>
      <c r="C664" s="4" t="s">
        <v>1363</v>
      </c>
      <c r="D664" s="17" t="s">
        <v>1364</v>
      </c>
      <c r="E664" s="18" t="s">
        <v>21</v>
      </c>
      <c r="F664" s="8">
        <v>9143629</v>
      </c>
      <c r="G664" s="7">
        <v>1</v>
      </c>
      <c r="H664" s="7">
        <v>6</v>
      </c>
      <c r="I664" s="9">
        <v>450</v>
      </c>
      <c r="J664" s="29">
        <v>25</v>
      </c>
      <c r="K664" s="11">
        <f t="shared" si="95"/>
        <v>1523938.1666666667</v>
      </c>
      <c r="L664" s="11">
        <f t="shared" si="90"/>
        <v>20319.175555555557</v>
      </c>
      <c r="M664" s="10">
        <f t="shared" si="91"/>
        <v>365745.16</v>
      </c>
      <c r="N664" s="10">
        <f t="shared" si="96"/>
        <v>4.166666666666667</v>
      </c>
      <c r="O664" s="10">
        <f t="shared" si="92"/>
        <v>5.5555555555555554</v>
      </c>
      <c r="P664" s="10">
        <f t="shared" si="97"/>
        <v>6</v>
      </c>
      <c r="Q664" s="10">
        <f t="shared" si="97"/>
        <v>75</v>
      </c>
      <c r="R664" s="10">
        <f t="shared" si="93"/>
        <v>450</v>
      </c>
      <c r="S664" s="10">
        <f t="shared" si="94"/>
        <v>9143629</v>
      </c>
    </row>
    <row r="665" spans="1:19" ht="24.95" customHeight="1" x14ac:dyDescent="0.2">
      <c r="A665" s="1">
        <v>656</v>
      </c>
      <c r="B665" s="4">
        <v>674</v>
      </c>
      <c r="C665" s="4" t="s">
        <v>1365</v>
      </c>
      <c r="D665" s="17" t="s">
        <v>1366</v>
      </c>
      <c r="E665" s="18" t="s">
        <v>44</v>
      </c>
      <c r="F665" s="8">
        <v>9112649</v>
      </c>
      <c r="G665" s="9">
        <v>1</v>
      </c>
      <c r="H665" s="9">
        <v>4</v>
      </c>
      <c r="I665" s="7">
        <v>436</v>
      </c>
      <c r="J665" s="11">
        <v>21</v>
      </c>
      <c r="K665" s="11">
        <f t="shared" si="95"/>
        <v>2278162.25</v>
      </c>
      <c r="L665" s="11">
        <f t="shared" si="90"/>
        <v>20900.57110091743</v>
      </c>
      <c r="M665" s="10">
        <f t="shared" si="91"/>
        <v>433935.66666666669</v>
      </c>
      <c r="N665" s="10">
        <f t="shared" si="96"/>
        <v>5.25</v>
      </c>
      <c r="O665" s="10">
        <f t="shared" si="92"/>
        <v>4.8165137614678901</v>
      </c>
      <c r="P665" s="10">
        <f t="shared" si="97"/>
        <v>4</v>
      </c>
      <c r="Q665" s="10">
        <f t="shared" si="97"/>
        <v>109</v>
      </c>
      <c r="R665" s="10">
        <f t="shared" si="93"/>
        <v>436</v>
      </c>
      <c r="S665" s="10">
        <f t="shared" si="94"/>
        <v>9112649</v>
      </c>
    </row>
    <row r="666" spans="1:19" ht="24.95" customHeight="1" x14ac:dyDescent="0.2">
      <c r="A666" s="1">
        <v>657</v>
      </c>
      <c r="B666" s="4">
        <v>652</v>
      </c>
      <c r="C666" s="4" t="s">
        <v>1367</v>
      </c>
      <c r="D666" s="17" t="s">
        <v>1368</v>
      </c>
      <c r="E666" s="18" t="s">
        <v>39</v>
      </c>
      <c r="F666" s="8">
        <v>9050303</v>
      </c>
      <c r="G666" s="7">
        <v>1</v>
      </c>
      <c r="H666" s="7">
        <v>6</v>
      </c>
      <c r="I666" s="9">
        <v>250</v>
      </c>
      <c r="J666" s="29">
        <v>21</v>
      </c>
      <c r="K666" s="11">
        <f t="shared" si="95"/>
        <v>1508383.8333333333</v>
      </c>
      <c r="L666" s="11">
        <f t="shared" si="90"/>
        <v>36201.212</v>
      </c>
      <c r="M666" s="10">
        <f t="shared" si="91"/>
        <v>430966.80952380953</v>
      </c>
      <c r="N666" s="10">
        <f t="shared" si="96"/>
        <v>3.5</v>
      </c>
      <c r="O666" s="10">
        <f t="shared" si="92"/>
        <v>8.4</v>
      </c>
      <c r="P666" s="10">
        <f t="shared" si="97"/>
        <v>6</v>
      </c>
      <c r="Q666" s="10">
        <f t="shared" si="97"/>
        <v>41.666666666666664</v>
      </c>
      <c r="R666" s="10">
        <f t="shared" si="93"/>
        <v>250</v>
      </c>
      <c r="S666" s="10">
        <f t="shared" si="94"/>
        <v>9050303</v>
      </c>
    </row>
    <row r="667" spans="1:19" ht="24.95" customHeight="1" x14ac:dyDescent="0.2">
      <c r="A667" s="1">
        <v>658</v>
      </c>
      <c r="B667" s="4">
        <v>649</v>
      </c>
      <c r="C667" s="4" t="s">
        <v>1369</v>
      </c>
      <c r="D667" s="17" t="s">
        <v>1370</v>
      </c>
      <c r="E667" s="7" t="s">
        <v>44</v>
      </c>
      <c r="F667" s="8">
        <v>9000000</v>
      </c>
      <c r="G667" s="9">
        <v>1</v>
      </c>
      <c r="H667" s="9">
        <v>4</v>
      </c>
      <c r="I667" s="7">
        <v>200</v>
      </c>
      <c r="J667" s="11">
        <v>25</v>
      </c>
      <c r="K667" s="11">
        <f t="shared" si="95"/>
        <v>2250000</v>
      </c>
      <c r="L667" s="11">
        <f t="shared" si="90"/>
        <v>45000</v>
      </c>
      <c r="M667" s="10">
        <f t="shared" si="91"/>
        <v>360000</v>
      </c>
      <c r="N667" s="10">
        <f t="shared" si="96"/>
        <v>6.25</v>
      </c>
      <c r="O667" s="10">
        <f t="shared" si="92"/>
        <v>12.5</v>
      </c>
      <c r="P667" s="10">
        <f t="shared" si="97"/>
        <v>4</v>
      </c>
      <c r="Q667" s="10">
        <f t="shared" si="97"/>
        <v>50</v>
      </c>
      <c r="R667" s="10">
        <f t="shared" si="93"/>
        <v>200</v>
      </c>
      <c r="S667" s="10">
        <f t="shared" si="94"/>
        <v>9000000</v>
      </c>
    </row>
    <row r="668" spans="1:19" ht="24.95" customHeight="1" x14ac:dyDescent="0.2">
      <c r="A668" s="1">
        <v>659</v>
      </c>
      <c r="B668" s="4">
        <v>666</v>
      </c>
      <c r="C668" s="5" t="s">
        <v>1371</v>
      </c>
      <c r="D668" s="17" t="s">
        <v>1372</v>
      </c>
      <c r="E668" s="7" t="s">
        <v>203</v>
      </c>
      <c r="F668" s="8">
        <v>9000000</v>
      </c>
      <c r="G668" s="7">
        <v>1</v>
      </c>
      <c r="H668" s="7">
        <v>6</v>
      </c>
      <c r="I668" s="9">
        <v>280</v>
      </c>
      <c r="J668" s="29">
        <v>25</v>
      </c>
      <c r="K668" s="11">
        <f t="shared" si="95"/>
        <v>1500000</v>
      </c>
      <c r="L668" s="11">
        <f t="shared" si="90"/>
        <v>32142.857142857141</v>
      </c>
      <c r="M668" s="10">
        <f t="shared" si="91"/>
        <v>360000</v>
      </c>
      <c r="N668" s="10">
        <f t="shared" si="96"/>
        <v>4.166666666666667</v>
      </c>
      <c r="O668" s="10">
        <f t="shared" si="92"/>
        <v>8.9285714285714288</v>
      </c>
      <c r="P668" s="10">
        <f t="shared" si="97"/>
        <v>6</v>
      </c>
      <c r="Q668" s="10">
        <f t="shared" si="97"/>
        <v>46.666666666666664</v>
      </c>
      <c r="R668" s="10">
        <f t="shared" si="93"/>
        <v>280</v>
      </c>
      <c r="S668" s="10">
        <f t="shared" si="94"/>
        <v>9000000</v>
      </c>
    </row>
    <row r="669" spans="1:19" ht="24.95" customHeight="1" x14ac:dyDescent="0.2">
      <c r="A669" s="1">
        <v>660</v>
      </c>
      <c r="B669" s="4">
        <v>648</v>
      </c>
      <c r="C669" s="5" t="s">
        <v>1373</v>
      </c>
      <c r="D669" s="17" t="s">
        <v>1374</v>
      </c>
      <c r="E669" s="7" t="s">
        <v>61</v>
      </c>
      <c r="F669" s="8">
        <v>9000000</v>
      </c>
      <c r="G669" s="7">
        <v>1</v>
      </c>
      <c r="H669" s="7">
        <v>6</v>
      </c>
      <c r="I669" s="7">
        <v>400</v>
      </c>
      <c r="J669" s="29">
        <v>31</v>
      </c>
      <c r="K669" s="11">
        <f t="shared" si="95"/>
        <v>1500000</v>
      </c>
      <c r="L669" s="11">
        <f t="shared" si="90"/>
        <v>22500</v>
      </c>
      <c r="M669" s="10">
        <f t="shared" si="91"/>
        <v>290322.58064516127</v>
      </c>
      <c r="N669" s="10">
        <f t="shared" si="96"/>
        <v>5.166666666666667</v>
      </c>
      <c r="O669" s="10">
        <f t="shared" si="92"/>
        <v>7.75</v>
      </c>
      <c r="P669" s="10">
        <f t="shared" si="97"/>
        <v>6</v>
      </c>
      <c r="Q669" s="10">
        <f t="shared" si="97"/>
        <v>66.666666666666671</v>
      </c>
      <c r="R669" s="10">
        <f t="shared" si="93"/>
        <v>400</v>
      </c>
      <c r="S669" s="10">
        <f t="shared" si="94"/>
        <v>9000000</v>
      </c>
    </row>
    <row r="670" spans="1:19" ht="24.95" customHeight="1" x14ac:dyDescent="0.2">
      <c r="A670" s="1">
        <v>661</v>
      </c>
      <c r="B670" s="4">
        <v>686</v>
      </c>
      <c r="C670" s="5" t="s">
        <v>1375</v>
      </c>
      <c r="D670" s="17" t="s">
        <v>1376</v>
      </c>
      <c r="E670" s="7" t="s">
        <v>36</v>
      </c>
      <c r="F670" s="8">
        <v>9000000</v>
      </c>
      <c r="G670" s="7">
        <v>1</v>
      </c>
      <c r="H670" s="7">
        <v>5</v>
      </c>
      <c r="I670" s="7">
        <v>990</v>
      </c>
      <c r="J670" s="29">
        <v>20</v>
      </c>
      <c r="K670" s="11">
        <f t="shared" si="95"/>
        <v>1800000</v>
      </c>
      <c r="L670" s="11">
        <f t="shared" si="90"/>
        <v>9090.9090909090901</v>
      </c>
      <c r="M670" s="10">
        <f t="shared" si="91"/>
        <v>450000</v>
      </c>
      <c r="N670" s="10">
        <f t="shared" si="96"/>
        <v>4</v>
      </c>
      <c r="O670" s="10">
        <f t="shared" si="92"/>
        <v>2.0202020202020203</v>
      </c>
      <c r="P670" s="10">
        <f t="shared" si="97"/>
        <v>5</v>
      </c>
      <c r="Q670" s="10">
        <f t="shared" si="97"/>
        <v>198</v>
      </c>
      <c r="R670" s="10">
        <f t="shared" si="93"/>
        <v>990</v>
      </c>
      <c r="S670" s="10">
        <f t="shared" si="94"/>
        <v>9000000</v>
      </c>
    </row>
    <row r="671" spans="1:19" ht="24.95" customHeight="1" x14ac:dyDescent="0.2">
      <c r="A671" s="1">
        <v>662</v>
      </c>
      <c r="B671" s="4">
        <v>707</v>
      </c>
      <c r="C671" s="5" t="s">
        <v>1377</v>
      </c>
      <c r="D671" s="17" t="s">
        <v>1378</v>
      </c>
      <c r="E671" s="7" t="s">
        <v>36</v>
      </c>
      <c r="F671" s="8">
        <v>8800000</v>
      </c>
      <c r="G671" s="9">
        <v>1</v>
      </c>
      <c r="H671" s="9">
        <v>5</v>
      </c>
      <c r="I671" s="7">
        <v>700</v>
      </c>
      <c r="J671" s="11">
        <v>20</v>
      </c>
      <c r="K671" s="11">
        <f t="shared" si="95"/>
        <v>1760000</v>
      </c>
      <c r="L671" s="11">
        <f t="shared" si="90"/>
        <v>12571.428571428571</v>
      </c>
      <c r="M671" s="10">
        <f t="shared" si="91"/>
        <v>440000</v>
      </c>
      <c r="N671" s="10">
        <f t="shared" si="96"/>
        <v>4</v>
      </c>
      <c r="O671" s="10">
        <f t="shared" si="92"/>
        <v>2.8571428571428572</v>
      </c>
      <c r="P671" s="10">
        <f t="shared" si="97"/>
        <v>5</v>
      </c>
      <c r="Q671" s="10">
        <f t="shared" si="97"/>
        <v>140</v>
      </c>
      <c r="R671" s="10">
        <f t="shared" si="93"/>
        <v>700</v>
      </c>
      <c r="S671" s="10">
        <f t="shared" si="94"/>
        <v>8800000</v>
      </c>
    </row>
    <row r="672" spans="1:19" ht="24.95" customHeight="1" x14ac:dyDescent="0.2">
      <c r="A672" s="1">
        <v>663</v>
      </c>
      <c r="B672" s="4">
        <v>713</v>
      </c>
      <c r="C672" s="5" t="s">
        <v>1379</v>
      </c>
      <c r="D672" s="17" t="s">
        <v>1380</v>
      </c>
      <c r="E672" s="7" t="s">
        <v>203</v>
      </c>
      <c r="F672" s="8">
        <v>8722474</v>
      </c>
      <c r="G672" s="7">
        <v>1</v>
      </c>
      <c r="H672" s="7">
        <v>4</v>
      </c>
      <c r="I672" s="9">
        <v>200</v>
      </c>
      <c r="J672" s="29">
        <v>20</v>
      </c>
      <c r="K672" s="11">
        <f t="shared" si="95"/>
        <v>2180618.5</v>
      </c>
      <c r="L672" s="11">
        <f t="shared" si="90"/>
        <v>43612.37</v>
      </c>
      <c r="M672" s="10">
        <f t="shared" si="91"/>
        <v>436123.7</v>
      </c>
      <c r="N672" s="10">
        <f t="shared" si="96"/>
        <v>5</v>
      </c>
      <c r="O672" s="10">
        <f t="shared" si="92"/>
        <v>10</v>
      </c>
      <c r="P672" s="10">
        <f t="shared" si="97"/>
        <v>4</v>
      </c>
      <c r="Q672" s="10">
        <f t="shared" si="97"/>
        <v>50</v>
      </c>
      <c r="R672" s="10">
        <f t="shared" si="93"/>
        <v>200</v>
      </c>
      <c r="S672" s="10">
        <f t="shared" si="94"/>
        <v>8722474</v>
      </c>
    </row>
    <row r="673" spans="1:19" ht="24.95" customHeight="1" x14ac:dyDescent="0.2">
      <c r="A673" s="1">
        <v>664</v>
      </c>
      <c r="B673" s="4">
        <v>596</v>
      </c>
      <c r="C673" s="5" t="s">
        <v>1381</v>
      </c>
      <c r="D673" s="17" t="s">
        <v>1382</v>
      </c>
      <c r="E673" s="7" t="s">
        <v>203</v>
      </c>
      <c r="F673" s="8">
        <v>8640000</v>
      </c>
      <c r="G673" s="7">
        <v>1</v>
      </c>
      <c r="H673" s="7">
        <v>4</v>
      </c>
      <c r="I673" s="7">
        <v>300</v>
      </c>
      <c r="J673" s="29">
        <v>24</v>
      </c>
      <c r="K673" s="11">
        <f t="shared" si="95"/>
        <v>2160000</v>
      </c>
      <c r="L673" s="11">
        <f t="shared" si="90"/>
        <v>28800</v>
      </c>
      <c r="M673" s="10">
        <f t="shared" si="91"/>
        <v>360000</v>
      </c>
      <c r="N673" s="10">
        <f t="shared" si="96"/>
        <v>6</v>
      </c>
      <c r="O673" s="10">
        <f t="shared" si="92"/>
        <v>8</v>
      </c>
      <c r="P673" s="10">
        <f t="shared" si="97"/>
        <v>4</v>
      </c>
      <c r="Q673" s="10">
        <f t="shared" si="97"/>
        <v>75</v>
      </c>
      <c r="R673" s="10">
        <f t="shared" si="93"/>
        <v>300</v>
      </c>
      <c r="S673" s="10">
        <f t="shared" si="94"/>
        <v>8640000</v>
      </c>
    </row>
    <row r="674" spans="1:19" ht="24.95" customHeight="1" x14ac:dyDescent="0.2">
      <c r="A674" s="1">
        <v>665</v>
      </c>
      <c r="B674" s="4">
        <v>678</v>
      </c>
      <c r="C674" s="5" t="s">
        <v>1383</v>
      </c>
      <c r="D674" s="17" t="s">
        <v>1384</v>
      </c>
      <c r="E674" s="7" t="s">
        <v>61</v>
      </c>
      <c r="F674" s="8">
        <v>8632287</v>
      </c>
      <c r="G674" s="9">
        <v>1</v>
      </c>
      <c r="H674" s="9">
        <v>4</v>
      </c>
      <c r="I674" s="7">
        <v>496</v>
      </c>
      <c r="J674" s="11">
        <v>18</v>
      </c>
      <c r="K674" s="11">
        <f t="shared" si="95"/>
        <v>2158071.75</v>
      </c>
      <c r="L674" s="11">
        <f t="shared" si="90"/>
        <v>17403.804435483871</v>
      </c>
      <c r="M674" s="10">
        <f t="shared" si="91"/>
        <v>479571.5</v>
      </c>
      <c r="N674" s="10">
        <f t="shared" si="96"/>
        <v>4.5</v>
      </c>
      <c r="O674" s="10">
        <f t="shared" si="92"/>
        <v>3.6290322580645165</v>
      </c>
      <c r="P674" s="10">
        <f t="shared" si="97"/>
        <v>4</v>
      </c>
      <c r="Q674" s="10">
        <f t="shared" si="97"/>
        <v>124</v>
      </c>
      <c r="R674" s="10">
        <f t="shared" si="93"/>
        <v>496</v>
      </c>
      <c r="S674" s="10">
        <f t="shared" si="94"/>
        <v>8632287</v>
      </c>
    </row>
    <row r="675" spans="1:19" ht="24.95" customHeight="1" x14ac:dyDescent="0.2">
      <c r="A675" s="1">
        <v>666</v>
      </c>
      <c r="B675" s="4">
        <v>675</v>
      </c>
      <c r="C675" s="5" t="s">
        <v>1385</v>
      </c>
      <c r="D675" s="17" t="s">
        <v>1386</v>
      </c>
      <c r="E675" s="7" t="s">
        <v>44</v>
      </c>
      <c r="F675" s="8">
        <v>8627911</v>
      </c>
      <c r="G675" s="9">
        <v>1</v>
      </c>
      <c r="H675" s="9">
        <v>4</v>
      </c>
      <c r="I675" s="9">
        <v>400</v>
      </c>
      <c r="J675" s="11">
        <v>22</v>
      </c>
      <c r="K675" s="11">
        <f t="shared" si="95"/>
        <v>2156977.75</v>
      </c>
      <c r="L675" s="11">
        <f t="shared" si="90"/>
        <v>21569.7775</v>
      </c>
      <c r="M675" s="10">
        <f t="shared" si="91"/>
        <v>392177.77272727271</v>
      </c>
      <c r="N675" s="10">
        <f t="shared" si="96"/>
        <v>5.5</v>
      </c>
      <c r="O675" s="10">
        <f t="shared" si="92"/>
        <v>5.5</v>
      </c>
      <c r="P675" s="10">
        <f t="shared" si="97"/>
        <v>4</v>
      </c>
      <c r="Q675" s="10">
        <f t="shared" si="97"/>
        <v>100</v>
      </c>
      <c r="R675" s="10">
        <f t="shared" si="93"/>
        <v>400</v>
      </c>
      <c r="S675" s="10">
        <f t="shared" si="94"/>
        <v>8627911</v>
      </c>
    </row>
    <row r="676" spans="1:19" ht="24.95" customHeight="1" x14ac:dyDescent="0.2">
      <c r="A676" s="1">
        <v>667</v>
      </c>
      <c r="B676" s="4" t="s">
        <v>23</v>
      </c>
      <c r="C676" s="5" t="s">
        <v>1387</v>
      </c>
      <c r="D676" s="17" t="s">
        <v>1388</v>
      </c>
      <c r="E676" s="7" t="s">
        <v>21</v>
      </c>
      <c r="F676" s="8">
        <v>8600000</v>
      </c>
      <c r="G676" s="7">
        <v>1</v>
      </c>
      <c r="H676" s="7">
        <v>5</v>
      </c>
      <c r="I676" s="9">
        <v>320</v>
      </c>
      <c r="J676" s="29">
        <v>24</v>
      </c>
      <c r="K676" s="11">
        <f t="shared" si="95"/>
        <v>1720000</v>
      </c>
      <c r="L676" s="11">
        <f t="shared" si="90"/>
        <v>26875</v>
      </c>
      <c r="M676" s="10">
        <f t="shared" si="91"/>
        <v>358333.33333333331</v>
      </c>
      <c r="N676" s="10">
        <f t="shared" si="96"/>
        <v>4.8</v>
      </c>
      <c r="O676" s="10">
        <f t="shared" si="92"/>
        <v>7.5</v>
      </c>
      <c r="P676" s="10">
        <f t="shared" si="97"/>
        <v>5</v>
      </c>
      <c r="Q676" s="10">
        <f t="shared" si="97"/>
        <v>64</v>
      </c>
      <c r="R676" s="10">
        <f t="shared" si="93"/>
        <v>320</v>
      </c>
      <c r="S676" s="10">
        <f t="shared" si="94"/>
        <v>8600000</v>
      </c>
    </row>
    <row r="677" spans="1:19" ht="24.95" customHeight="1" x14ac:dyDescent="0.2">
      <c r="A677" s="1">
        <v>668</v>
      </c>
      <c r="B677" s="4">
        <v>759</v>
      </c>
      <c r="C677" s="5" t="s">
        <v>1389</v>
      </c>
      <c r="D677" s="17" t="s">
        <v>1390</v>
      </c>
      <c r="E677" s="7" t="s">
        <v>21</v>
      </c>
      <c r="F677" s="8">
        <v>8600000</v>
      </c>
      <c r="G677" s="9">
        <v>1</v>
      </c>
      <c r="H677" s="9">
        <v>5</v>
      </c>
      <c r="I677" s="7">
        <v>600</v>
      </c>
      <c r="J677" s="11">
        <v>20</v>
      </c>
      <c r="K677" s="11">
        <f t="shared" si="95"/>
        <v>1720000</v>
      </c>
      <c r="L677" s="11">
        <f t="shared" si="90"/>
        <v>14333.333333333334</v>
      </c>
      <c r="M677" s="10">
        <f t="shared" si="91"/>
        <v>430000</v>
      </c>
      <c r="N677" s="10">
        <f t="shared" si="96"/>
        <v>4</v>
      </c>
      <c r="O677" s="10">
        <f t="shared" si="92"/>
        <v>3.3333333333333335</v>
      </c>
      <c r="P677" s="10">
        <f t="shared" si="97"/>
        <v>5</v>
      </c>
      <c r="Q677" s="10">
        <f t="shared" si="97"/>
        <v>120</v>
      </c>
      <c r="R677" s="10">
        <f t="shared" si="93"/>
        <v>600</v>
      </c>
      <c r="S677" s="10">
        <f t="shared" si="94"/>
        <v>8600000</v>
      </c>
    </row>
    <row r="678" spans="1:19" ht="24.95" customHeight="1" x14ac:dyDescent="0.2">
      <c r="A678" s="1">
        <v>669</v>
      </c>
      <c r="B678" s="4">
        <v>701</v>
      </c>
      <c r="C678" s="5" t="s">
        <v>1391</v>
      </c>
      <c r="D678" s="17" t="s">
        <v>1392</v>
      </c>
      <c r="E678" s="7" t="s">
        <v>36</v>
      </c>
      <c r="F678" s="8">
        <v>8516058</v>
      </c>
      <c r="G678" s="7">
        <v>1</v>
      </c>
      <c r="H678" s="7">
        <v>4</v>
      </c>
      <c r="I678" s="9">
        <v>500</v>
      </c>
      <c r="J678" s="29">
        <v>18</v>
      </c>
      <c r="K678" s="11">
        <f t="shared" si="95"/>
        <v>2129014.5</v>
      </c>
      <c r="L678" s="11">
        <f t="shared" si="90"/>
        <v>17032.116000000002</v>
      </c>
      <c r="M678" s="10">
        <f t="shared" si="91"/>
        <v>473114.33333333331</v>
      </c>
      <c r="N678" s="10">
        <f t="shared" si="96"/>
        <v>4.5</v>
      </c>
      <c r="O678" s="10">
        <f t="shared" si="92"/>
        <v>3.5999999999999996</v>
      </c>
      <c r="P678" s="10">
        <f t="shared" si="97"/>
        <v>4</v>
      </c>
      <c r="Q678" s="10">
        <f t="shared" si="97"/>
        <v>125</v>
      </c>
      <c r="R678" s="10">
        <f t="shared" si="93"/>
        <v>500</v>
      </c>
      <c r="S678" s="10">
        <f t="shared" si="94"/>
        <v>8516058</v>
      </c>
    </row>
    <row r="679" spans="1:19" ht="24.95" customHeight="1" x14ac:dyDescent="0.2">
      <c r="A679" s="1">
        <v>670</v>
      </c>
      <c r="B679" s="4">
        <v>672</v>
      </c>
      <c r="C679" s="5" t="s">
        <v>1393</v>
      </c>
      <c r="D679" s="17" t="s">
        <v>1394</v>
      </c>
      <c r="E679" s="7" t="s">
        <v>256</v>
      </c>
      <c r="F679" s="8">
        <v>8500000</v>
      </c>
      <c r="G679" s="9">
        <v>1</v>
      </c>
      <c r="H679" s="9">
        <v>5</v>
      </c>
      <c r="I679" s="7">
        <v>600</v>
      </c>
      <c r="J679" s="11">
        <v>26</v>
      </c>
      <c r="K679" s="11">
        <f t="shared" si="95"/>
        <v>1700000</v>
      </c>
      <c r="L679" s="11">
        <f t="shared" si="90"/>
        <v>14166.666666666666</v>
      </c>
      <c r="M679" s="10">
        <f t="shared" si="91"/>
        <v>326923.07692307694</v>
      </c>
      <c r="N679" s="10">
        <f t="shared" si="96"/>
        <v>5.2</v>
      </c>
      <c r="O679" s="10">
        <f t="shared" si="92"/>
        <v>4.3333333333333339</v>
      </c>
      <c r="P679" s="10">
        <f t="shared" si="97"/>
        <v>5</v>
      </c>
      <c r="Q679" s="10">
        <f t="shared" si="97"/>
        <v>120</v>
      </c>
      <c r="R679" s="10">
        <f t="shared" si="93"/>
        <v>600</v>
      </c>
      <c r="S679" s="10">
        <f t="shared" si="94"/>
        <v>8500000</v>
      </c>
    </row>
    <row r="680" spans="1:19" ht="24.95" customHeight="1" x14ac:dyDescent="0.2">
      <c r="A680" s="1">
        <v>671</v>
      </c>
      <c r="B680" s="4">
        <v>683</v>
      </c>
      <c r="C680" s="5" t="s">
        <v>1395</v>
      </c>
      <c r="D680" s="17" t="s">
        <v>1396</v>
      </c>
      <c r="E680" s="7" t="s">
        <v>44</v>
      </c>
      <c r="F680" s="8">
        <v>8475000</v>
      </c>
      <c r="G680" s="9">
        <v>1</v>
      </c>
      <c r="H680" s="9">
        <v>4</v>
      </c>
      <c r="I680" s="9">
        <v>300</v>
      </c>
      <c r="J680" s="11">
        <v>18</v>
      </c>
      <c r="K680" s="11">
        <f t="shared" si="95"/>
        <v>2118750</v>
      </c>
      <c r="L680" s="11">
        <f t="shared" si="90"/>
        <v>28250</v>
      </c>
      <c r="M680" s="10">
        <f t="shared" si="91"/>
        <v>470833.33333333331</v>
      </c>
      <c r="N680" s="10">
        <f t="shared" si="96"/>
        <v>4.5</v>
      </c>
      <c r="O680" s="10">
        <f t="shared" si="92"/>
        <v>6</v>
      </c>
      <c r="P680" s="10">
        <f t="shared" si="97"/>
        <v>4</v>
      </c>
      <c r="Q680" s="10">
        <f t="shared" si="97"/>
        <v>75</v>
      </c>
      <c r="R680" s="10">
        <f t="shared" si="93"/>
        <v>300</v>
      </c>
      <c r="S680" s="10">
        <f t="shared" si="94"/>
        <v>8475000</v>
      </c>
    </row>
    <row r="681" spans="1:19" ht="24.95" customHeight="1" x14ac:dyDescent="0.2">
      <c r="A681" s="1">
        <v>672</v>
      </c>
      <c r="B681" s="4">
        <v>691</v>
      </c>
      <c r="C681" s="5" t="s">
        <v>1397</v>
      </c>
      <c r="D681" s="17" t="s">
        <v>1398</v>
      </c>
      <c r="E681" s="7" t="s">
        <v>44</v>
      </c>
      <c r="F681" s="8">
        <v>8442877</v>
      </c>
      <c r="G681" s="9">
        <v>1</v>
      </c>
      <c r="H681" s="9">
        <v>3</v>
      </c>
      <c r="I681" s="9">
        <v>270</v>
      </c>
      <c r="J681" s="11">
        <v>18</v>
      </c>
      <c r="K681" s="11">
        <f t="shared" si="95"/>
        <v>2814292.3333333335</v>
      </c>
      <c r="L681" s="11">
        <f t="shared" si="90"/>
        <v>31269.914814814816</v>
      </c>
      <c r="M681" s="10">
        <f t="shared" si="91"/>
        <v>469048.72222222225</v>
      </c>
      <c r="N681" s="10">
        <f t="shared" si="96"/>
        <v>6</v>
      </c>
      <c r="O681" s="10">
        <f t="shared" si="92"/>
        <v>6.666666666666667</v>
      </c>
      <c r="P681" s="10">
        <f t="shared" si="97"/>
        <v>3</v>
      </c>
      <c r="Q681" s="10">
        <f t="shared" si="97"/>
        <v>90</v>
      </c>
      <c r="R681" s="10">
        <f t="shared" si="93"/>
        <v>270</v>
      </c>
      <c r="S681" s="10">
        <f t="shared" si="94"/>
        <v>8442877</v>
      </c>
    </row>
    <row r="682" spans="1:19" ht="24.95" customHeight="1" x14ac:dyDescent="0.2">
      <c r="A682" s="1">
        <v>673</v>
      </c>
      <c r="B682" s="4">
        <v>729</v>
      </c>
      <c r="C682" s="5" t="s">
        <v>1399</v>
      </c>
      <c r="D682" s="17" t="s">
        <v>1400</v>
      </c>
      <c r="E682" s="7" t="s">
        <v>712</v>
      </c>
      <c r="F682" s="8">
        <v>8400000</v>
      </c>
      <c r="G682" s="7">
        <v>1</v>
      </c>
      <c r="H682" s="7">
        <v>3</v>
      </c>
      <c r="I682" s="9">
        <v>200</v>
      </c>
      <c r="J682" s="29">
        <v>20</v>
      </c>
      <c r="K682" s="11">
        <f t="shared" si="95"/>
        <v>2800000</v>
      </c>
      <c r="L682" s="11">
        <f t="shared" si="90"/>
        <v>42000</v>
      </c>
      <c r="M682" s="10">
        <f t="shared" si="91"/>
        <v>420000</v>
      </c>
      <c r="N682" s="10">
        <f t="shared" si="96"/>
        <v>6.666666666666667</v>
      </c>
      <c r="O682" s="10">
        <f t="shared" si="92"/>
        <v>10</v>
      </c>
      <c r="P682" s="10">
        <f t="shared" si="97"/>
        <v>3</v>
      </c>
      <c r="Q682" s="10">
        <f t="shared" si="97"/>
        <v>66.666666666666671</v>
      </c>
      <c r="R682" s="10">
        <f t="shared" si="93"/>
        <v>200</v>
      </c>
      <c r="S682" s="10">
        <f t="shared" si="94"/>
        <v>8400000</v>
      </c>
    </row>
    <row r="683" spans="1:19" ht="24.95" customHeight="1" x14ac:dyDescent="0.2">
      <c r="A683" s="1">
        <v>674</v>
      </c>
      <c r="B683" s="4">
        <v>545</v>
      </c>
      <c r="C683" s="5" t="s">
        <v>1401</v>
      </c>
      <c r="D683" s="17" t="s">
        <v>1402</v>
      </c>
      <c r="E683" s="7" t="s">
        <v>44</v>
      </c>
      <c r="F683" s="8">
        <v>8400000</v>
      </c>
      <c r="G683" s="9">
        <v>1</v>
      </c>
      <c r="H683" s="9">
        <v>4</v>
      </c>
      <c r="I683" s="7">
        <v>400</v>
      </c>
      <c r="J683" s="11">
        <v>23</v>
      </c>
      <c r="K683" s="11">
        <f t="shared" si="95"/>
        <v>2100000</v>
      </c>
      <c r="L683" s="11">
        <f t="shared" si="90"/>
        <v>21000</v>
      </c>
      <c r="M683" s="10">
        <f t="shared" si="91"/>
        <v>365217.39130434784</v>
      </c>
      <c r="N683" s="10">
        <f t="shared" si="96"/>
        <v>5.75</v>
      </c>
      <c r="O683" s="10">
        <f t="shared" si="92"/>
        <v>5.75</v>
      </c>
      <c r="P683" s="10">
        <f t="shared" si="97"/>
        <v>4</v>
      </c>
      <c r="Q683" s="10">
        <f t="shared" si="97"/>
        <v>100</v>
      </c>
      <c r="R683" s="10">
        <f t="shared" si="93"/>
        <v>400</v>
      </c>
      <c r="S683" s="10">
        <f t="shared" si="94"/>
        <v>8400000</v>
      </c>
    </row>
    <row r="684" spans="1:19" ht="24.95" customHeight="1" x14ac:dyDescent="0.2">
      <c r="A684" s="1">
        <v>675</v>
      </c>
      <c r="B684" s="4">
        <v>733</v>
      </c>
      <c r="C684" s="5" t="s">
        <v>1403</v>
      </c>
      <c r="D684" s="17" t="s">
        <v>1404</v>
      </c>
      <c r="E684" s="7" t="s">
        <v>36</v>
      </c>
      <c r="F684" s="8">
        <v>8400000</v>
      </c>
      <c r="G684" s="9">
        <v>1</v>
      </c>
      <c r="H684" s="9">
        <v>4</v>
      </c>
      <c r="I684" s="9">
        <v>490</v>
      </c>
      <c r="J684" s="11">
        <v>20</v>
      </c>
      <c r="K684" s="11">
        <f t="shared" si="95"/>
        <v>2100000</v>
      </c>
      <c r="L684" s="11">
        <f t="shared" si="90"/>
        <v>17142.857142857141</v>
      </c>
      <c r="M684" s="10">
        <f t="shared" si="91"/>
        <v>420000</v>
      </c>
      <c r="N684" s="10">
        <f t="shared" si="96"/>
        <v>5</v>
      </c>
      <c r="O684" s="10">
        <f t="shared" si="92"/>
        <v>4.0816326530612246</v>
      </c>
      <c r="P684" s="10">
        <f t="shared" si="97"/>
        <v>4</v>
      </c>
      <c r="Q684" s="10">
        <f t="shared" si="97"/>
        <v>122.5</v>
      </c>
      <c r="R684" s="10">
        <f t="shared" si="93"/>
        <v>490</v>
      </c>
      <c r="S684" s="10">
        <f t="shared" si="94"/>
        <v>8400000</v>
      </c>
    </row>
    <row r="685" spans="1:19" ht="24.95" customHeight="1" x14ac:dyDescent="0.2">
      <c r="A685" s="1">
        <v>676</v>
      </c>
      <c r="B685" s="4">
        <v>670</v>
      </c>
      <c r="C685" s="5" t="s">
        <v>1405</v>
      </c>
      <c r="D685" s="17" t="s">
        <v>1406</v>
      </c>
      <c r="E685" s="7" t="s">
        <v>39</v>
      </c>
      <c r="F685" s="8">
        <v>8400000</v>
      </c>
      <c r="G685" s="9">
        <v>1</v>
      </c>
      <c r="H685" s="9">
        <v>4</v>
      </c>
      <c r="I685" s="9">
        <v>500</v>
      </c>
      <c r="J685" s="11">
        <v>27</v>
      </c>
      <c r="K685" s="11">
        <f t="shared" si="95"/>
        <v>2100000</v>
      </c>
      <c r="L685" s="11">
        <f t="shared" si="90"/>
        <v>16800</v>
      </c>
      <c r="M685" s="10">
        <f t="shared" si="91"/>
        <v>311111.11111111112</v>
      </c>
      <c r="N685" s="10">
        <f t="shared" si="96"/>
        <v>6.75</v>
      </c>
      <c r="O685" s="10">
        <f t="shared" si="92"/>
        <v>5.4</v>
      </c>
      <c r="P685" s="10">
        <f t="shared" si="97"/>
        <v>4</v>
      </c>
      <c r="Q685" s="10">
        <f t="shared" si="97"/>
        <v>125</v>
      </c>
      <c r="R685" s="10">
        <f t="shared" si="93"/>
        <v>500</v>
      </c>
      <c r="S685" s="10">
        <f t="shared" si="94"/>
        <v>8400000</v>
      </c>
    </row>
    <row r="686" spans="1:19" ht="24.95" customHeight="1" x14ac:dyDescent="0.2">
      <c r="A686" s="1">
        <v>677</v>
      </c>
      <c r="B686" s="4" t="s">
        <v>23</v>
      </c>
      <c r="C686" s="5" t="s">
        <v>1407</v>
      </c>
      <c r="D686" s="17" t="s">
        <v>1408</v>
      </c>
      <c r="E686" s="7" t="s">
        <v>61</v>
      </c>
      <c r="F686" s="8">
        <v>8400000</v>
      </c>
      <c r="G686" s="9">
        <v>1</v>
      </c>
      <c r="H686" s="9">
        <v>6</v>
      </c>
      <c r="I686" s="9">
        <v>500</v>
      </c>
      <c r="J686" s="11">
        <v>48</v>
      </c>
      <c r="K686" s="11">
        <f t="shared" si="95"/>
        <v>1400000</v>
      </c>
      <c r="L686" s="11">
        <f t="shared" si="90"/>
        <v>16800</v>
      </c>
      <c r="M686" s="10">
        <f t="shared" si="91"/>
        <v>175000</v>
      </c>
      <c r="N686" s="10">
        <f t="shared" si="96"/>
        <v>8</v>
      </c>
      <c r="O686" s="10">
        <f t="shared" si="92"/>
        <v>9.6</v>
      </c>
      <c r="P686" s="10">
        <f t="shared" si="97"/>
        <v>6</v>
      </c>
      <c r="Q686" s="10">
        <f t="shared" si="97"/>
        <v>83.333333333333329</v>
      </c>
      <c r="R686" s="10">
        <f t="shared" si="93"/>
        <v>500</v>
      </c>
      <c r="S686" s="10">
        <f t="shared" si="94"/>
        <v>8400000</v>
      </c>
    </row>
    <row r="687" spans="1:19" ht="24.95" customHeight="1" x14ac:dyDescent="0.2">
      <c r="A687" s="1">
        <v>678</v>
      </c>
      <c r="B687" s="4">
        <v>709</v>
      </c>
      <c r="C687" s="5" t="s">
        <v>1409</v>
      </c>
      <c r="D687" s="17" t="s">
        <v>1410</v>
      </c>
      <c r="E687" s="7" t="s">
        <v>39</v>
      </c>
      <c r="F687" s="8">
        <v>8245132</v>
      </c>
      <c r="G687" s="7">
        <v>1</v>
      </c>
      <c r="H687" s="7">
        <v>4</v>
      </c>
      <c r="I687" s="9">
        <v>400</v>
      </c>
      <c r="J687" s="29">
        <v>28</v>
      </c>
      <c r="K687" s="11">
        <f t="shared" si="95"/>
        <v>2061283</v>
      </c>
      <c r="L687" s="11">
        <f t="shared" si="90"/>
        <v>20612.830000000002</v>
      </c>
      <c r="M687" s="10">
        <f t="shared" si="91"/>
        <v>294469</v>
      </c>
      <c r="N687" s="10">
        <f t="shared" si="96"/>
        <v>7</v>
      </c>
      <c r="O687" s="10">
        <f t="shared" si="92"/>
        <v>7.0000000000000009</v>
      </c>
      <c r="P687" s="10">
        <f t="shared" si="97"/>
        <v>4</v>
      </c>
      <c r="Q687" s="10">
        <f t="shared" si="97"/>
        <v>100</v>
      </c>
      <c r="R687" s="10">
        <f t="shared" si="93"/>
        <v>400</v>
      </c>
      <c r="S687" s="10">
        <f t="shared" si="94"/>
        <v>8245132</v>
      </c>
    </row>
    <row r="688" spans="1:19" ht="24.95" customHeight="1" x14ac:dyDescent="0.2">
      <c r="A688" s="1">
        <v>679</v>
      </c>
      <c r="B688" s="4">
        <v>599</v>
      </c>
      <c r="C688" s="5" t="s">
        <v>1411</v>
      </c>
      <c r="D688" s="17" t="s">
        <v>1412</v>
      </c>
      <c r="E688" s="7" t="s">
        <v>110</v>
      </c>
      <c r="F688" s="8">
        <v>8211441</v>
      </c>
      <c r="G688" s="9">
        <v>1</v>
      </c>
      <c r="H688" s="9">
        <v>6</v>
      </c>
      <c r="I688" s="7">
        <v>550</v>
      </c>
      <c r="J688" s="11">
        <v>32</v>
      </c>
      <c r="K688" s="11">
        <f t="shared" si="95"/>
        <v>1368573.5</v>
      </c>
      <c r="L688" s="11">
        <f t="shared" si="90"/>
        <v>14929.892727272727</v>
      </c>
      <c r="M688" s="10">
        <f t="shared" si="91"/>
        <v>256607.53125</v>
      </c>
      <c r="N688" s="10">
        <f t="shared" si="96"/>
        <v>5.333333333333333</v>
      </c>
      <c r="O688" s="10">
        <f t="shared" si="92"/>
        <v>5.8181818181818183</v>
      </c>
      <c r="P688" s="10">
        <f t="shared" si="97"/>
        <v>6</v>
      </c>
      <c r="Q688" s="10">
        <f t="shared" si="97"/>
        <v>91.666666666666671</v>
      </c>
      <c r="R688" s="10">
        <f t="shared" si="93"/>
        <v>550</v>
      </c>
      <c r="S688" s="10">
        <f t="shared" si="94"/>
        <v>8211441</v>
      </c>
    </row>
    <row r="689" spans="1:19" ht="24.95" customHeight="1" x14ac:dyDescent="0.2">
      <c r="A689" s="1">
        <v>680</v>
      </c>
      <c r="B689" s="4" t="s">
        <v>23</v>
      </c>
      <c r="C689" s="5" t="s">
        <v>1413</v>
      </c>
      <c r="D689" s="17" t="s">
        <v>1414</v>
      </c>
      <c r="E689" s="7" t="s">
        <v>21</v>
      </c>
      <c r="F689" s="8">
        <v>8200000</v>
      </c>
      <c r="G689" s="9">
        <v>1</v>
      </c>
      <c r="H689" s="9">
        <v>8</v>
      </c>
      <c r="I689" s="9">
        <v>2600</v>
      </c>
      <c r="J689" s="11">
        <v>40</v>
      </c>
      <c r="K689" s="11">
        <f t="shared" si="95"/>
        <v>1025000</v>
      </c>
      <c r="L689" s="11">
        <f t="shared" si="90"/>
        <v>3153.8461538461538</v>
      </c>
      <c r="M689" s="10">
        <f t="shared" si="91"/>
        <v>205000</v>
      </c>
      <c r="N689" s="10">
        <f t="shared" si="96"/>
        <v>5</v>
      </c>
      <c r="O689" s="10">
        <f t="shared" si="92"/>
        <v>1.5384615384615385</v>
      </c>
      <c r="P689" s="10">
        <f t="shared" si="97"/>
        <v>8</v>
      </c>
      <c r="Q689" s="10">
        <f t="shared" si="97"/>
        <v>325</v>
      </c>
      <c r="R689" s="10">
        <f t="shared" si="93"/>
        <v>2600</v>
      </c>
      <c r="S689" s="10">
        <f t="shared" si="94"/>
        <v>8200000</v>
      </c>
    </row>
    <row r="690" spans="1:19" ht="24.95" customHeight="1" x14ac:dyDescent="0.2">
      <c r="A690" s="1">
        <v>681</v>
      </c>
      <c r="B690" s="4">
        <v>703</v>
      </c>
      <c r="C690" s="5" t="s">
        <v>1415</v>
      </c>
      <c r="D690" s="17" t="s">
        <v>1416</v>
      </c>
      <c r="E690" s="7" t="s">
        <v>61</v>
      </c>
      <c r="F690" s="8">
        <v>8106500</v>
      </c>
      <c r="G690" s="9">
        <v>1</v>
      </c>
      <c r="H690" s="9">
        <v>3</v>
      </c>
      <c r="I690" s="9">
        <v>400</v>
      </c>
      <c r="J690" s="11">
        <v>10</v>
      </c>
      <c r="K690" s="11">
        <f t="shared" si="95"/>
        <v>2702166.6666666665</v>
      </c>
      <c r="L690" s="11">
        <f t="shared" si="90"/>
        <v>20266.25</v>
      </c>
      <c r="M690" s="10">
        <f t="shared" si="91"/>
        <v>810650</v>
      </c>
      <c r="N690" s="10">
        <f t="shared" si="96"/>
        <v>3.3333333333333335</v>
      </c>
      <c r="O690" s="10">
        <f t="shared" si="92"/>
        <v>2.5</v>
      </c>
      <c r="P690" s="10">
        <f t="shared" si="97"/>
        <v>3</v>
      </c>
      <c r="Q690" s="10">
        <f t="shared" si="97"/>
        <v>133.33333333333334</v>
      </c>
      <c r="R690" s="10">
        <f t="shared" si="93"/>
        <v>400</v>
      </c>
      <c r="S690" s="10">
        <f t="shared" si="94"/>
        <v>8106500</v>
      </c>
    </row>
    <row r="691" spans="1:19" ht="24.95" customHeight="1" x14ac:dyDescent="0.2">
      <c r="A691" s="1">
        <v>682</v>
      </c>
      <c r="B691" s="4">
        <v>700</v>
      </c>
      <c r="C691" s="5" t="s">
        <v>1417</v>
      </c>
      <c r="D691" s="17" t="s">
        <v>1418</v>
      </c>
      <c r="E691" s="7" t="s">
        <v>21</v>
      </c>
      <c r="F691" s="8">
        <v>8074442</v>
      </c>
      <c r="G691" s="9">
        <v>1</v>
      </c>
      <c r="H691" s="9">
        <v>5</v>
      </c>
      <c r="I691" s="9">
        <v>800</v>
      </c>
      <c r="J691" s="11">
        <v>24</v>
      </c>
      <c r="K691" s="11">
        <f t="shared" si="95"/>
        <v>1614888.4</v>
      </c>
      <c r="L691" s="11">
        <f t="shared" si="90"/>
        <v>10093.0525</v>
      </c>
      <c r="M691" s="10">
        <f t="shared" si="91"/>
        <v>336435.08333333331</v>
      </c>
      <c r="N691" s="10">
        <f t="shared" si="96"/>
        <v>4.8</v>
      </c>
      <c r="O691" s="10">
        <f t="shared" si="92"/>
        <v>3</v>
      </c>
      <c r="P691" s="10">
        <f t="shared" si="97"/>
        <v>5</v>
      </c>
      <c r="Q691" s="10">
        <f t="shared" si="97"/>
        <v>160</v>
      </c>
      <c r="R691" s="10">
        <f t="shared" si="93"/>
        <v>800</v>
      </c>
      <c r="S691" s="10">
        <f t="shared" si="94"/>
        <v>8074442</v>
      </c>
    </row>
    <row r="692" spans="1:19" ht="24.95" customHeight="1" x14ac:dyDescent="0.2">
      <c r="A692" s="1">
        <v>683</v>
      </c>
      <c r="B692" s="4">
        <v>682</v>
      </c>
      <c r="C692" s="5" t="s">
        <v>1419</v>
      </c>
      <c r="D692" s="17" t="s">
        <v>1420</v>
      </c>
      <c r="E692" s="7" t="s">
        <v>21</v>
      </c>
      <c r="F692" s="8">
        <v>8004000</v>
      </c>
      <c r="G692" s="9">
        <v>1</v>
      </c>
      <c r="H692" s="9">
        <v>6</v>
      </c>
      <c r="I692" s="9">
        <v>500</v>
      </c>
      <c r="J692" s="11">
        <v>22</v>
      </c>
      <c r="K692" s="11">
        <f t="shared" si="95"/>
        <v>1334000</v>
      </c>
      <c r="L692" s="11">
        <f t="shared" si="90"/>
        <v>16008</v>
      </c>
      <c r="M692" s="10">
        <f t="shared" si="91"/>
        <v>363818.18181818182</v>
      </c>
      <c r="N692" s="10">
        <f t="shared" si="96"/>
        <v>3.6666666666666665</v>
      </c>
      <c r="O692" s="10">
        <f t="shared" si="92"/>
        <v>4.3999999999999995</v>
      </c>
      <c r="P692" s="10">
        <f t="shared" si="97"/>
        <v>6</v>
      </c>
      <c r="Q692" s="10">
        <f t="shared" si="97"/>
        <v>83.333333333333329</v>
      </c>
      <c r="R692" s="10">
        <f t="shared" si="93"/>
        <v>500</v>
      </c>
      <c r="S692" s="10">
        <f t="shared" si="94"/>
        <v>8004000</v>
      </c>
    </row>
    <row r="693" spans="1:19" ht="24.95" customHeight="1" x14ac:dyDescent="0.2">
      <c r="A693" s="1">
        <v>684</v>
      </c>
      <c r="B693" s="4" t="s">
        <v>23</v>
      </c>
      <c r="C693" s="5" t="s">
        <v>1421</v>
      </c>
      <c r="D693" s="17" t="s">
        <v>1422</v>
      </c>
      <c r="E693" s="7" t="s">
        <v>21</v>
      </c>
      <c r="F693" s="8">
        <v>8000000</v>
      </c>
      <c r="G693" s="7">
        <v>1</v>
      </c>
      <c r="H693" s="7">
        <v>3</v>
      </c>
      <c r="I693" s="9">
        <v>240</v>
      </c>
      <c r="J693" s="29">
        <v>14</v>
      </c>
      <c r="K693" s="11">
        <f t="shared" si="95"/>
        <v>2666666.6666666665</v>
      </c>
      <c r="L693" s="11">
        <f t="shared" si="90"/>
        <v>33333.333333333336</v>
      </c>
      <c r="M693" s="10">
        <f t="shared" si="91"/>
        <v>571428.57142857148</v>
      </c>
      <c r="N693" s="10">
        <f t="shared" si="96"/>
        <v>4.666666666666667</v>
      </c>
      <c r="O693" s="10">
        <f t="shared" si="92"/>
        <v>5.833333333333333</v>
      </c>
      <c r="P693" s="10">
        <f t="shared" si="97"/>
        <v>3</v>
      </c>
      <c r="Q693" s="10">
        <f t="shared" si="97"/>
        <v>80</v>
      </c>
      <c r="R693" s="10">
        <f t="shared" si="93"/>
        <v>240</v>
      </c>
      <c r="S693" s="10">
        <f t="shared" si="94"/>
        <v>8000000</v>
      </c>
    </row>
    <row r="694" spans="1:19" ht="24.95" customHeight="1" x14ac:dyDescent="0.2">
      <c r="A694" s="1">
        <v>685</v>
      </c>
      <c r="B694" s="4" t="s">
        <v>23</v>
      </c>
      <c r="C694" s="5" t="s">
        <v>1423</v>
      </c>
      <c r="D694" s="17" t="s">
        <v>1424</v>
      </c>
      <c r="E694" s="7" t="s">
        <v>21</v>
      </c>
      <c r="F694" s="8">
        <v>7891000</v>
      </c>
      <c r="G694" s="9">
        <v>1</v>
      </c>
      <c r="H694" s="9">
        <v>2</v>
      </c>
      <c r="I694" s="7">
        <v>250</v>
      </c>
      <c r="J694" s="11">
        <v>18</v>
      </c>
      <c r="K694" s="11">
        <f t="shared" si="95"/>
        <v>3945500</v>
      </c>
      <c r="L694" s="11">
        <f t="shared" si="90"/>
        <v>31564</v>
      </c>
      <c r="M694" s="10">
        <f t="shared" si="91"/>
        <v>438388.88888888888</v>
      </c>
      <c r="N694" s="10">
        <f t="shared" si="96"/>
        <v>9</v>
      </c>
      <c r="O694" s="10">
        <f t="shared" si="92"/>
        <v>7.1999999999999993</v>
      </c>
      <c r="P694" s="10">
        <f t="shared" si="97"/>
        <v>2</v>
      </c>
      <c r="Q694" s="10">
        <f t="shared" si="97"/>
        <v>125</v>
      </c>
      <c r="R694" s="10">
        <f t="shared" si="93"/>
        <v>250</v>
      </c>
      <c r="S694" s="10">
        <f t="shared" si="94"/>
        <v>7891000</v>
      </c>
    </row>
    <row r="695" spans="1:19" ht="24.95" customHeight="1" x14ac:dyDescent="0.2">
      <c r="A695" s="1">
        <v>686</v>
      </c>
      <c r="B695" s="4">
        <v>689</v>
      </c>
      <c r="C695" s="5" t="s">
        <v>1425</v>
      </c>
      <c r="D695" s="17" t="s">
        <v>1426</v>
      </c>
      <c r="E695" s="7" t="s">
        <v>44</v>
      </c>
      <c r="F695" s="8">
        <v>7842738</v>
      </c>
      <c r="G695" s="7">
        <v>1</v>
      </c>
      <c r="H695" s="7">
        <v>3</v>
      </c>
      <c r="I695" s="9">
        <v>350</v>
      </c>
      <c r="J695" s="29">
        <v>17</v>
      </c>
      <c r="K695" s="11">
        <f t="shared" si="95"/>
        <v>2614246</v>
      </c>
      <c r="L695" s="11">
        <f t="shared" si="90"/>
        <v>22407.822857142855</v>
      </c>
      <c r="M695" s="10">
        <f t="shared" si="91"/>
        <v>461337.5294117647</v>
      </c>
      <c r="N695" s="10">
        <f t="shared" si="96"/>
        <v>5.666666666666667</v>
      </c>
      <c r="O695" s="10">
        <f t="shared" si="92"/>
        <v>4.8571428571428568</v>
      </c>
      <c r="P695" s="10">
        <f t="shared" si="97"/>
        <v>3</v>
      </c>
      <c r="Q695" s="10">
        <f t="shared" si="97"/>
        <v>116.66666666666667</v>
      </c>
      <c r="R695" s="10">
        <f t="shared" si="93"/>
        <v>350</v>
      </c>
      <c r="S695" s="10">
        <f t="shared" si="94"/>
        <v>7842738</v>
      </c>
    </row>
    <row r="696" spans="1:19" ht="24.95" customHeight="1" x14ac:dyDescent="0.2">
      <c r="A696" s="1">
        <v>687</v>
      </c>
      <c r="B696" s="4">
        <v>684</v>
      </c>
      <c r="C696" s="5" t="s">
        <v>1427</v>
      </c>
      <c r="D696" s="17" t="s">
        <v>1428</v>
      </c>
      <c r="E696" s="18" t="s">
        <v>36</v>
      </c>
      <c r="F696" s="8">
        <v>7800000</v>
      </c>
      <c r="G696" s="9">
        <v>1</v>
      </c>
      <c r="H696" s="9">
        <v>4</v>
      </c>
      <c r="I696" s="7">
        <v>500</v>
      </c>
      <c r="J696" s="11">
        <v>16</v>
      </c>
      <c r="K696" s="11">
        <f t="shared" si="95"/>
        <v>1950000</v>
      </c>
      <c r="L696" s="11">
        <f t="shared" si="90"/>
        <v>15600</v>
      </c>
      <c r="M696" s="10">
        <f t="shared" si="91"/>
        <v>487500</v>
      </c>
      <c r="N696" s="10">
        <f t="shared" si="96"/>
        <v>4</v>
      </c>
      <c r="O696" s="10">
        <f t="shared" si="92"/>
        <v>3.2</v>
      </c>
      <c r="P696" s="10">
        <f t="shared" si="97"/>
        <v>4</v>
      </c>
      <c r="Q696" s="10">
        <f t="shared" si="97"/>
        <v>125</v>
      </c>
      <c r="R696" s="10">
        <f t="shared" si="93"/>
        <v>500</v>
      </c>
      <c r="S696" s="10">
        <f t="shared" si="94"/>
        <v>7800000</v>
      </c>
    </row>
    <row r="697" spans="1:19" ht="24.95" customHeight="1" x14ac:dyDescent="0.2">
      <c r="A697" s="1">
        <v>688</v>
      </c>
      <c r="B697" s="4">
        <v>711</v>
      </c>
      <c r="C697" s="4" t="s">
        <v>1429</v>
      </c>
      <c r="D697" s="17" t="s">
        <v>1430</v>
      </c>
      <c r="E697" s="18" t="s">
        <v>44</v>
      </c>
      <c r="F697" s="8">
        <v>7800000</v>
      </c>
      <c r="G697" s="7">
        <v>2</v>
      </c>
      <c r="H697" s="7">
        <v>6</v>
      </c>
      <c r="I697" s="9">
        <v>800</v>
      </c>
      <c r="J697" s="29">
        <v>22</v>
      </c>
      <c r="K697" s="11">
        <f t="shared" si="95"/>
        <v>1300000</v>
      </c>
      <c r="L697" s="11">
        <f t="shared" si="90"/>
        <v>9750</v>
      </c>
      <c r="M697" s="10">
        <f t="shared" si="91"/>
        <v>354545.45454545453</v>
      </c>
      <c r="N697" s="10">
        <f t="shared" si="96"/>
        <v>3.6666666666666665</v>
      </c>
      <c r="O697" s="10">
        <f t="shared" si="92"/>
        <v>2.75</v>
      </c>
      <c r="P697" s="10">
        <f t="shared" si="97"/>
        <v>3</v>
      </c>
      <c r="Q697" s="10">
        <f t="shared" si="97"/>
        <v>133.33333333333334</v>
      </c>
      <c r="R697" s="10">
        <f t="shared" si="93"/>
        <v>400</v>
      </c>
      <c r="S697" s="10">
        <f t="shared" si="94"/>
        <v>3900000</v>
      </c>
    </row>
    <row r="698" spans="1:19" ht="24.95" customHeight="1" x14ac:dyDescent="0.2">
      <c r="A698" s="1">
        <v>689</v>
      </c>
      <c r="B698" s="4">
        <v>718</v>
      </c>
      <c r="C698" s="4" t="s">
        <v>1431</v>
      </c>
      <c r="D698" s="17" t="s">
        <v>1432</v>
      </c>
      <c r="E698" s="18" t="s">
        <v>94</v>
      </c>
      <c r="F698" s="8">
        <v>7756284</v>
      </c>
      <c r="G698" s="7">
        <v>1</v>
      </c>
      <c r="H698" s="7">
        <v>6</v>
      </c>
      <c r="I698" s="9">
        <v>650</v>
      </c>
      <c r="J698" s="29">
        <v>17</v>
      </c>
      <c r="K698" s="11">
        <f t="shared" si="95"/>
        <v>1292714</v>
      </c>
      <c r="L698" s="11">
        <f t="shared" si="90"/>
        <v>11932.744615384616</v>
      </c>
      <c r="M698" s="10">
        <f t="shared" si="91"/>
        <v>456252</v>
      </c>
      <c r="N698" s="10">
        <f t="shared" si="96"/>
        <v>2.8333333333333335</v>
      </c>
      <c r="O698" s="10">
        <f t="shared" si="92"/>
        <v>2.6153846153846154</v>
      </c>
      <c r="P698" s="10">
        <f t="shared" si="97"/>
        <v>6</v>
      </c>
      <c r="Q698" s="10">
        <f t="shared" si="97"/>
        <v>108.33333333333333</v>
      </c>
      <c r="R698" s="10">
        <f t="shared" si="93"/>
        <v>650</v>
      </c>
      <c r="S698" s="10">
        <f t="shared" si="94"/>
        <v>7756284</v>
      </c>
    </row>
    <row r="699" spans="1:19" ht="24.95" customHeight="1" x14ac:dyDescent="0.2">
      <c r="A699" s="1">
        <v>690</v>
      </c>
      <c r="B699" s="4">
        <v>728</v>
      </c>
      <c r="C699" s="4" t="s">
        <v>1433</v>
      </c>
      <c r="D699" s="17" t="s">
        <v>1434</v>
      </c>
      <c r="E699" s="18" t="s">
        <v>61</v>
      </c>
      <c r="F699" s="8">
        <v>7607474</v>
      </c>
      <c r="G699" s="9">
        <v>2</v>
      </c>
      <c r="H699" s="9">
        <v>6</v>
      </c>
      <c r="I699" s="7">
        <v>862</v>
      </c>
      <c r="J699" s="11">
        <v>29</v>
      </c>
      <c r="K699" s="11">
        <f t="shared" si="95"/>
        <v>1267912.3333333333</v>
      </c>
      <c r="L699" s="11">
        <f t="shared" si="90"/>
        <v>8825.3758700696053</v>
      </c>
      <c r="M699" s="10">
        <f t="shared" si="91"/>
        <v>262326.68965517241</v>
      </c>
      <c r="N699" s="10">
        <f t="shared" si="96"/>
        <v>4.833333333333333</v>
      </c>
      <c r="O699" s="10">
        <f t="shared" si="92"/>
        <v>3.3642691415313224</v>
      </c>
      <c r="P699" s="10">
        <f t="shared" si="97"/>
        <v>3</v>
      </c>
      <c r="Q699" s="10">
        <f t="shared" si="97"/>
        <v>143.66666666666666</v>
      </c>
      <c r="R699" s="10">
        <f t="shared" si="93"/>
        <v>431</v>
      </c>
      <c r="S699" s="10">
        <f t="shared" si="94"/>
        <v>3803737</v>
      </c>
    </row>
    <row r="700" spans="1:19" ht="24.95" customHeight="1" x14ac:dyDescent="0.2">
      <c r="A700" s="1">
        <v>691</v>
      </c>
      <c r="B700" s="4">
        <v>646</v>
      </c>
      <c r="C700" s="4" t="s">
        <v>1435</v>
      </c>
      <c r="D700" s="17" t="s">
        <v>1436</v>
      </c>
      <c r="E700" s="18" t="s">
        <v>21</v>
      </c>
      <c r="F700" s="8">
        <v>7600000</v>
      </c>
      <c r="G700" s="7">
        <v>1</v>
      </c>
      <c r="H700" s="7">
        <v>3</v>
      </c>
      <c r="I700" s="9">
        <v>180</v>
      </c>
      <c r="J700" s="29">
        <v>19</v>
      </c>
      <c r="K700" s="11">
        <f t="shared" si="95"/>
        <v>2533333.3333333335</v>
      </c>
      <c r="L700" s="11">
        <f t="shared" si="90"/>
        <v>42222.222222222219</v>
      </c>
      <c r="M700" s="10">
        <f t="shared" si="91"/>
        <v>400000</v>
      </c>
      <c r="N700" s="10">
        <f t="shared" si="96"/>
        <v>6.333333333333333</v>
      </c>
      <c r="O700" s="10">
        <f t="shared" si="92"/>
        <v>10.555555555555555</v>
      </c>
      <c r="P700" s="10">
        <f t="shared" si="97"/>
        <v>3</v>
      </c>
      <c r="Q700" s="10">
        <f t="shared" si="97"/>
        <v>60</v>
      </c>
      <c r="R700" s="10">
        <f t="shared" si="93"/>
        <v>180</v>
      </c>
      <c r="S700" s="10">
        <f t="shared" si="94"/>
        <v>7600000</v>
      </c>
    </row>
    <row r="701" spans="1:19" ht="24.95" customHeight="1" x14ac:dyDescent="0.2">
      <c r="A701" s="1">
        <v>692</v>
      </c>
      <c r="B701" s="4">
        <v>704</v>
      </c>
      <c r="C701" s="4" t="s">
        <v>1437</v>
      </c>
      <c r="D701" s="17" t="s">
        <v>1438</v>
      </c>
      <c r="E701" s="7" t="s">
        <v>21</v>
      </c>
      <c r="F701" s="8">
        <v>7600000</v>
      </c>
      <c r="G701" s="9">
        <v>1</v>
      </c>
      <c r="H701" s="9">
        <v>4</v>
      </c>
      <c r="I701" s="9">
        <v>200</v>
      </c>
      <c r="J701" s="11">
        <v>25</v>
      </c>
      <c r="K701" s="11">
        <f t="shared" si="95"/>
        <v>1900000</v>
      </c>
      <c r="L701" s="11">
        <f t="shared" si="90"/>
        <v>38000</v>
      </c>
      <c r="M701" s="10">
        <f t="shared" si="91"/>
        <v>304000</v>
      </c>
      <c r="N701" s="10">
        <f t="shared" si="96"/>
        <v>6.25</v>
      </c>
      <c r="O701" s="10">
        <f t="shared" si="92"/>
        <v>12.5</v>
      </c>
      <c r="P701" s="10">
        <f t="shared" si="97"/>
        <v>4</v>
      </c>
      <c r="Q701" s="10">
        <f t="shared" si="97"/>
        <v>50</v>
      </c>
      <c r="R701" s="10">
        <f t="shared" si="93"/>
        <v>200</v>
      </c>
      <c r="S701" s="10">
        <f t="shared" si="94"/>
        <v>7600000</v>
      </c>
    </row>
    <row r="702" spans="1:19" ht="24.95" customHeight="1" x14ac:dyDescent="0.2">
      <c r="A702" s="1">
        <v>693</v>
      </c>
      <c r="B702" s="4" t="s">
        <v>23</v>
      </c>
      <c r="C702" s="5" t="s">
        <v>1439</v>
      </c>
      <c r="D702" s="17" t="s">
        <v>1440</v>
      </c>
      <c r="E702" s="7" t="s">
        <v>36</v>
      </c>
      <c r="F702" s="8">
        <v>7542931</v>
      </c>
      <c r="G702" s="9">
        <v>1</v>
      </c>
      <c r="H702" s="9">
        <v>4</v>
      </c>
      <c r="I702" s="9">
        <v>400</v>
      </c>
      <c r="J702" s="11">
        <v>25</v>
      </c>
      <c r="K702" s="11">
        <f t="shared" si="95"/>
        <v>1885732.75</v>
      </c>
      <c r="L702" s="11">
        <f t="shared" si="90"/>
        <v>18857.327499999999</v>
      </c>
      <c r="M702" s="10">
        <f t="shared" si="91"/>
        <v>301717.24</v>
      </c>
      <c r="N702" s="10">
        <f t="shared" si="96"/>
        <v>6.25</v>
      </c>
      <c r="O702" s="10">
        <f t="shared" si="92"/>
        <v>6.25</v>
      </c>
      <c r="P702" s="10">
        <f t="shared" si="97"/>
        <v>4</v>
      </c>
      <c r="Q702" s="10">
        <f t="shared" si="97"/>
        <v>100</v>
      </c>
      <c r="R702" s="10">
        <f t="shared" si="93"/>
        <v>400</v>
      </c>
      <c r="S702" s="10">
        <f t="shared" si="94"/>
        <v>7542931</v>
      </c>
    </row>
    <row r="703" spans="1:19" ht="24.95" customHeight="1" x14ac:dyDescent="0.2">
      <c r="A703" s="1">
        <v>694</v>
      </c>
      <c r="B703" s="4">
        <v>719</v>
      </c>
      <c r="C703" s="5" t="s">
        <v>1441</v>
      </c>
      <c r="D703" s="17" t="s">
        <v>1442</v>
      </c>
      <c r="E703" s="7" t="s">
        <v>21</v>
      </c>
      <c r="F703" s="8">
        <v>7540000</v>
      </c>
      <c r="G703" s="9">
        <v>1</v>
      </c>
      <c r="H703" s="9">
        <v>5</v>
      </c>
      <c r="I703" s="9">
        <v>350</v>
      </c>
      <c r="J703" s="11">
        <v>26</v>
      </c>
      <c r="K703" s="11">
        <f t="shared" si="95"/>
        <v>1508000</v>
      </c>
      <c r="L703" s="11">
        <f t="shared" si="90"/>
        <v>21542.857142857141</v>
      </c>
      <c r="M703" s="10">
        <f t="shared" si="91"/>
        <v>290000</v>
      </c>
      <c r="N703" s="10">
        <f t="shared" si="96"/>
        <v>5.2</v>
      </c>
      <c r="O703" s="10">
        <f t="shared" si="92"/>
        <v>7.4285714285714288</v>
      </c>
      <c r="P703" s="10">
        <f t="shared" si="97"/>
        <v>5</v>
      </c>
      <c r="Q703" s="10">
        <f t="shared" si="97"/>
        <v>70</v>
      </c>
      <c r="R703" s="10">
        <f t="shared" si="93"/>
        <v>350</v>
      </c>
      <c r="S703" s="10">
        <f t="shared" si="94"/>
        <v>7540000</v>
      </c>
    </row>
    <row r="704" spans="1:19" ht="24.95" customHeight="1" x14ac:dyDescent="0.2">
      <c r="A704" s="1">
        <v>695</v>
      </c>
      <c r="B704" s="4" t="s">
        <v>23</v>
      </c>
      <c r="C704" s="5" t="s">
        <v>1443</v>
      </c>
      <c r="D704" s="17" t="s">
        <v>1444</v>
      </c>
      <c r="E704" s="7" t="s">
        <v>39</v>
      </c>
      <c r="F704" s="8">
        <v>7500000</v>
      </c>
      <c r="G704" s="9">
        <v>1</v>
      </c>
      <c r="H704" s="9">
        <v>4</v>
      </c>
      <c r="I704" s="9">
        <v>450</v>
      </c>
      <c r="J704" s="11">
        <v>27</v>
      </c>
      <c r="K704" s="11">
        <f t="shared" si="95"/>
        <v>1875000</v>
      </c>
      <c r="L704" s="11">
        <f t="shared" si="90"/>
        <v>16666.666666666668</v>
      </c>
      <c r="M704" s="10">
        <f t="shared" si="91"/>
        <v>277777.77777777775</v>
      </c>
      <c r="N704" s="10">
        <f t="shared" si="96"/>
        <v>6.75</v>
      </c>
      <c r="O704" s="10">
        <f t="shared" si="92"/>
        <v>6</v>
      </c>
      <c r="P704" s="10">
        <f t="shared" si="97"/>
        <v>4</v>
      </c>
      <c r="Q704" s="10">
        <f t="shared" si="97"/>
        <v>112.5</v>
      </c>
      <c r="R704" s="10">
        <f t="shared" si="93"/>
        <v>450</v>
      </c>
      <c r="S704" s="10">
        <f t="shared" si="94"/>
        <v>7500000</v>
      </c>
    </row>
    <row r="705" spans="1:19" ht="24.95" customHeight="1" x14ac:dyDescent="0.2">
      <c r="A705" s="1">
        <v>696</v>
      </c>
      <c r="B705" s="4">
        <v>740</v>
      </c>
      <c r="C705" s="5" t="s">
        <v>1445</v>
      </c>
      <c r="D705" s="17" t="s">
        <v>1446</v>
      </c>
      <c r="E705" s="7" t="s">
        <v>21</v>
      </c>
      <c r="F705" s="8">
        <v>7500000</v>
      </c>
      <c r="G705" s="9">
        <v>1</v>
      </c>
      <c r="H705" s="9">
        <v>5</v>
      </c>
      <c r="I705" s="9">
        <v>600</v>
      </c>
      <c r="J705" s="11">
        <v>20</v>
      </c>
      <c r="K705" s="11">
        <f t="shared" si="95"/>
        <v>1500000</v>
      </c>
      <c r="L705" s="11">
        <f t="shared" si="90"/>
        <v>12500</v>
      </c>
      <c r="M705" s="10">
        <f t="shared" si="91"/>
        <v>375000</v>
      </c>
      <c r="N705" s="10">
        <f t="shared" si="96"/>
        <v>4</v>
      </c>
      <c r="O705" s="10">
        <f t="shared" si="92"/>
        <v>3.3333333333333335</v>
      </c>
      <c r="P705" s="10">
        <f t="shared" si="97"/>
        <v>5</v>
      </c>
      <c r="Q705" s="10">
        <f t="shared" si="97"/>
        <v>120</v>
      </c>
      <c r="R705" s="10">
        <f t="shared" si="93"/>
        <v>600</v>
      </c>
      <c r="S705" s="10">
        <f t="shared" si="94"/>
        <v>7500000</v>
      </c>
    </row>
    <row r="706" spans="1:19" ht="24.95" customHeight="1" x14ac:dyDescent="0.2">
      <c r="A706" s="1">
        <v>697</v>
      </c>
      <c r="B706" s="4">
        <v>735</v>
      </c>
      <c r="C706" s="5" t="s">
        <v>1447</v>
      </c>
      <c r="D706" s="17" t="s">
        <v>1448</v>
      </c>
      <c r="E706" s="7" t="s">
        <v>21</v>
      </c>
      <c r="F706" s="8">
        <v>7500000</v>
      </c>
      <c r="G706" s="9">
        <v>2</v>
      </c>
      <c r="H706" s="9">
        <v>6</v>
      </c>
      <c r="I706" s="9">
        <v>800</v>
      </c>
      <c r="J706" s="11">
        <v>33</v>
      </c>
      <c r="K706" s="11">
        <f t="shared" si="95"/>
        <v>1250000</v>
      </c>
      <c r="L706" s="11">
        <f t="shared" ref="L706:L769" si="98">F706/I706</f>
        <v>9375</v>
      </c>
      <c r="M706" s="10">
        <f t="shared" ref="M706:M769" si="99">F706/J706</f>
        <v>227272.72727272726</v>
      </c>
      <c r="N706" s="10">
        <f t="shared" si="96"/>
        <v>5.5</v>
      </c>
      <c r="O706" s="10">
        <f t="shared" ref="O706:O769" si="100">(J706/I706)*100</f>
        <v>4.125</v>
      </c>
      <c r="P706" s="10">
        <f t="shared" si="97"/>
        <v>3</v>
      </c>
      <c r="Q706" s="10">
        <f t="shared" si="97"/>
        <v>133.33333333333334</v>
      </c>
      <c r="R706" s="10">
        <f t="shared" ref="R706:R769" si="101">I706/G706</f>
        <v>400</v>
      </c>
      <c r="S706" s="10">
        <f t="shared" ref="S706:S769" si="102">F706/G706</f>
        <v>3750000</v>
      </c>
    </row>
    <row r="707" spans="1:19" ht="24.95" customHeight="1" x14ac:dyDescent="0.2">
      <c r="A707" s="1">
        <v>698</v>
      </c>
      <c r="B707" s="4">
        <v>725</v>
      </c>
      <c r="C707" s="5" t="s">
        <v>1449</v>
      </c>
      <c r="D707" s="17" t="s">
        <v>1450</v>
      </c>
      <c r="E707" s="7" t="s">
        <v>203</v>
      </c>
      <c r="F707" s="8">
        <v>7399349</v>
      </c>
      <c r="G707" s="9">
        <v>1</v>
      </c>
      <c r="H707" s="9">
        <v>4</v>
      </c>
      <c r="I707" s="9">
        <v>207</v>
      </c>
      <c r="J707" s="11">
        <v>15</v>
      </c>
      <c r="K707" s="11">
        <f t="shared" si="95"/>
        <v>1849837.25</v>
      </c>
      <c r="L707" s="11">
        <f t="shared" si="98"/>
        <v>35745.647342995166</v>
      </c>
      <c r="M707" s="10">
        <f t="shared" si="99"/>
        <v>493289.93333333335</v>
      </c>
      <c r="N707" s="10">
        <f t="shared" si="96"/>
        <v>3.75</v>
      </c>
      <c r="O707" s="10">
        <f t="shared" si="100"/>
        <v>7.2463768115942031</v>
      </c>
      <c r="P707" s="10">
        <f t="shared" si="97"/>
        <v>4</v>
      </c>
      <c r="Q707" s="10">
        <f t="shared" si="97"/>
        <v>51.75</v>
      </c>
      <c r="R707" s="10">
        <f t="shared" si="101"/>
        <v>207</v>
      </c>
      <c r="S707" s="10">
        <f t="shared" si="102"/>
        <v>7399349</v>
      </c>
    </row>
    <row r="708" spans="1:19" ht="24.95" customHeight="1" x14ac:dyDescent="0.2">
      <c r="A708" s="1">
        <v>699</v>
      </c>
      <c r="B708" s="4">
        <v>688</v>
      </c>
      <c r="C708" s="5" t="s">
        <v>1451</v>
      </c>
      <c r="D708" s="17" t="s">
        <v>1452</v>
      </c>
      <c r="E708" s="7" t="s">
        <v>44</v>
      </c>
      <c r="F708" s="8">
        <v>7300589</v>
      </c>
      <c r="G708" s="9">
        <v>1</v>
      </c>
      <c r="H708" s="9">
        <v>4</v>
      </c>
      <c r="I708" s="9">
        <v>300</v>
      </c>
      <c r="J708" s="11">
        <v>20</v>
      </c>
      <c r="K708" s="11">
        <f t="shared" si="95"/>
        <v>1825147.25</v>
      </c>
      <c r="L708" s="11">
        <f t="shared" si="98"/>
        <v>24335.296666666665</v>
      </c>
      <c r="M708" s="10">
        <f t="shared" si="99"/>
        <v>365029.45</v>
      </c>
      <c r="N708" s="10">
        <f t="shared" si="96"/>
        <v>5</v>
      </c>
      <c r="O708" s="10">
        <f t="shared" si="100"/>
        <v>6.666666666666667</v>
      </c>
      <c r="P708" s="10">
        <f t="shared" si="97"/>
        <v>4</v>
      </c>
      <c r="Q708" s="10">
        <f t="shared" si="97"/>
        <v>75</v>
      </c>
      <c r="R708" s="10">
        <f t="shared" si="101"/>
        <v>300</v>
      </c>
      <c r="S708" s="10">
        <f t="shared" si="102"/>
        <v>7300589</v>
      </c>
    </row>
    <row r="709" spans="1:19" ht="24.95" customHeight="1" x14ac:dyDescent="0.2">
      <c r="A709" s="1">
        <v>700</v>
      </c>
      <c r="B709" s="4">
        <v>732</v>
      </c>
      <c r="C709" s="5" t="s">
        <v>1453</v>
      </c>
      <c r="D709" s="17" t="s">
        <v>1454</v>
      </c>
      <c r="E709" s="7" t="s">
        <v>44</v>
      </c>
      <c r="F709" s="8">
        <v>7282000</v>
      </c>
      <c r="G709" s="7">
        <v>1</v>
      </c>
      <c r="H709" s="7">
        <v>3</v>
      </c>
      <c r="I709" s="9">
        <v>450</v>
      </c>
      <c r="J709" s="29">
        <v>14</v>
      </c>
      <c r="K709" s="11">
        <f t="shared" ref="K709:K772" si="103">F709/H709</f>
        <v>2427333.3333333335</v>
      </c>
      <c r="L709" s="11">
        <f t="shared" si="98"/>
        <v>16182.222222222223</v>
      </c>
      <c r="M709" s="10">
        <f t="shared" si="99"/>
        <v>520142.85714285716</v>
      </c>
      <c r="N709" s="10">
        <f t="shared" ref="N709:N772" si="104">J709/H709</f>
        <v>4.666666666666667</v>
      </c>
      <c r="O709" s="10">
        <f t="shared" si="100"/>
        <v>3.1111111111111112</v>
      </c>
      <c r="P709" s="10">
        <f t="shared" ref="P709:Q771" si="105">H709/G709</f>
        <v>3</v>
      </c>
      <c r="Q709" s="10">
        <f t="shared" si="105"/>
        <v>150</v>
      </c>
      <c r="R709" s="10">
        <f t="shared" si="101"/>
        <v>450</v>
      </c>
      <c r="S709" s="10">
        <f t="shared" si="102"/>
        <v>7282000</v>
      </c>
    </row>
    <row r="710" spans="1:19" ht="24.95" customHeight="1" x14ac:dyDescent="0.2">
      <c r="A710" s="1">
        <v>701</v>
      </c>
      <c r="B710" s="4">
        <v>712</v>
      </c>
      <c r="C710" s="5" t="s">
        <v>1455</v>
      </c>
      <c r="D710" s="17" t="s">
        <v>1456</v>
      </c>
      <c r="E710" s="7" t="s">
        <v>61</v>
      </c>
      <c r="F710" s="8">
        <v>7245369</v>
      </c>
      <c r="G710" s="7">
        <v>1</v>
      </c>
      <c r="H710" s="7">
        <v>4</v>
      </c>
      <c r="I710" s="7">
        <v>1050</v>
      </c>
      <c r="J710" s="29">
        <v>16</v>
      </c>
      <c r="K710" s="11">
        <f t="shared" si="103"/>
        <v>1811342.25</v>
      </c>
      <c r="L710" s="11">
        <f t="shared" si="98"/>
        <v>6900.3514285714282</v>
      </c>
      <c r="M710" s="10">
        <f t="shared" si="99"/>
        <v>452835.5625</v>
      </c>
      <c r="N710" s="10">
        <f t="shared" si="104"/>
        <v>4</v>
      </c>
      <c r="O710" s="10">
        <f t="shared" si="100"/>
        <v>1.5238095238095237</v>
      </c>
      <c r="P710" s="10">
        <f t="shared" si="105"/>
        <v>4</v>
      </c>
      <c r="Q710" s="10">
        <f t="shared" si="105"/>
        <v>262.5</v>
      </c>
      <c r="R710" s="10">
        <f t="shared" si="101"/>
        <v>1050</v>
      </c>
      <c r="S710" s="10">
        <f t="shared" si="102"/>
        <v>7245369</v>
      </c>
    </row>
    <row r="711" spans="1:19" ht="24.95" customHeight="1" x14ac:dyDescent="0.2">
      <c r="A711" s="1">
        <v>702</v>
      </c>
      <c r="B711" s="4">
        <v>677</v>
      </c>
      <c r="C711" s="5" t="s">
        <v>1457</v>
      </c>
      <c r="D711" s="17" t="s">
        <v>1458</v>
      </c>
      <c r="E711" s="7" t="s">
        <v>21</v>
      </c>
      <c r="F711" s="8">
        <v>7200000</v>
      </c>
      <c r="G711" s="9">
        <v>1</v>
      </c>
      <c r="H711" s="9">
        <v>5</v>
      </c>
      <c r="I711" s="7">
        <v>390</v>
      </c>
      <c r="J711" s="11">
        <v>31</v>
      </c>
      <c r="K711" s="11">
        <f t="shared" si="103"/>
        <v>1440000</v>
      </c>
      <c r="L711" s="11">
        <f t="shared" si="98"/>
        <v>18461.538461538461</v>
      </c>
      <c r="M711" s="10">
        <f t="shared" si="99"/>
        <v>232258.06451612903</v>
      </c>
      <c r="N711" s="10">
        <f t="shared" si="104"/>
        <v>6.2</v>
      </c>
      <c r="O711" s="10">
        <f t="shared" si="100"/>
        <v>7.948717948717948</v>
      </c>
      <c r="P711" s="10">
        <f t="shared" si="105"/>
        <v>5</v>
      </c>
      <c r="Q711" s="10">
        <f t="shared" si="105"/>
        <v>78</v>
      </c>
      <c r="R711" s="10">
        <f t="shared" si="101"/>
        <v>390</v>
      </c>
      <c r="S711" s="10">
        <f t="shared" si="102"/>
        <v>7200000</v>
      </c>
    </row>
    <row r="712" spans="1:19" ht="24.95" customHeight="1" x14ac:dyDescent="0.2">
      <c r="A712" s="1">
        <v>703</v>
      </c>
      <c r="B712" s="4">
        <v>696</v>
      </c>
      <c r="C712" s="5" t="s">
        <v>1459</v>
      </c>
      <c r="D712" s="17" t="s">
        <v>1460</v>
      </c>
      <c r="E712" s="7" t="s">
        <v>73</v>
      </c>
      <c r="F712" s="8">
        <v>7200000</v>
      </c>
      <c r="G712" s="9">
        <v>1</v>
      </c>
      <c r="H712" s="9">
        <v>4</v>
      </c>
      <c r="I712" s="9">
        <v>400</v>
      </c>
      <c r="J712" s="11">
        <v>30</v>
      </c>
      <c r="K712" s="11">
        <f t="shared" si="103"/>
        <v>1800000</v>
      </c>
      <c r="L712" s="11">
        <f t="shared" si="98"/>
        <v>18000</v>
      </c>
      <c r="M712" s="10">
        <f t="shared" si="99"/>
        <v>240000</v>
      </c>
      <c r="N712" s="10">
        <f t="shared" si="104"/>
        <v>7.5</v>
      </c>
      <c r="O712" s="10">
        <f t="shared" si="100"/>
        <v>7.5</v>
      </c>
      <c r="P712" s="10">
        <f t="shared" si="105"/>
        <v>4</v>
      </c>
      <c r="Q712" s="10">
        <f t="shared" si="105"/>
        <v>100</v>
      </c>
      <c r="R712" s="10">
        <f t="shared" si="101"/>
        <v>400</v>
      </c>
      <c r="S712" s="10">
        <f t="shared" si="102"/>
        <v>7200000</v>
      </c>
    </row>
    <row r="713" spans="1:19" ht="24.95" customHeight="1" x14ac:dyDescent="0.2">
      <c r="A713" s="1">
        <v>704</v>
      </c>
      <c r="B713" s="4">
        <v>908</v>
      </c>
      <c r="C713" s="5" t="s">
        <v>1461</v>
      </c>
      <c r="D713" s="17" t="s">
        <v>1462</v>
      </c>
      <c r="E713" s="7" t="s">
        <v>44</v>
      </c>
      <c r="F713" s="8">
        <v>7200000</v>
      </c>
      <c r="G713" s="9">
        <v>1</v>
      </c>
      <c r="H713" s="9">
        <v>5</v>
      </c>
      <c r="I713" s="9">
        <v>750</v>
      </c>
      <c r="J713" s="11">
        <v>28</v>
      </c>
      <c r="K713" s="11">
        <f t="shared" si="103"/>
        <v>1440000</v>
      </c>
      <c r="L713" s="11">
        <f t="shared" si="98"/>
        <v>9600</v>
      </c>
      <c r="M713" s="10">
        <f t="shared" si="99"/>
        <v>257142.85714285713</v>
      </c>
      <c r="N713" s="10">
        <f t="shared" si="104"/>
        <v>5.6</v>
      </c>
      <c r="O713" s="10">
        <f t="shared" si="100"/>
        <v>3.7333333333333338</v>
      </c>
      <c r="P713" s="10">
        <f t="shared" si="105"/>
        <v>5</v>
      </c>
      <c r="Q713" s="10">
        <f t="shared" si="105"/>
        <v>150</v>
      </c>
      <c r="R713" s="10">
        <f t="shared" si="101"/>
        <v>750</v>
      </c>
      <c r="S713" s="10">
        <f t="shared" si="102"/>
        <v>7200000</v>
      </c>
    </row>
    <row r="714" spans="1:19" ht="24.95" customHeight="1" x14ac:dyDescent="0.2">
      <c r="A714" s="1">
        <v>705</v>
      </c>
      <c r="B714" s="4">
        <v>685</v>
      </c>
      <c r="C714" s="5" t="s">
        <v>1463</v>
      </c>
      <c r="D714" s="17" t="s">
        <v>1464</v>
      </c>
      <c r="E714" s="7" t="s">
        <v>44</v>
      </c>
      <c r="F714" s="8">
        <v>7200000</v>
      </c>
      <c r="G714" s="9">
        <v>2</v>
      </c>
      <c r="H714" s="9">
        <v>4</v>
      </c>
      <c r="I714" s="9">
        <v>450</v>
      </c>
      <c r="J714" s="11">
        <v>25</v>
      </c>
      <c r="K714" s="11">
        <f t="shared" si="103"/>
        <v>1800000</v>
      </c>
      <c r="L714" s="11">
        <f t="shared" si="98"/>
        <v>16000</v>
      </c>
      <c r="M714" s="10">
        <f t="shared" si="99"/>
        <v>288000</v>
      </c>
      <c r="N714" s="10">
        <f t="shared" si="104"/>
        <v>6.25</v>
      </c>
      <c r="O714" s="10">
        <f t="shared" si="100"/>
        <v>5.5555555555555554</v>
      </c>
      <c r="P714" s="10">
        <f t="shared" si="105"/>
        <v>2</v>
      </c>
      <c r="Q714" s="10">
        <f t="shared" si="105"/>
        <v>112.5</v>
      </c>
      <c r="R714" s="10">
        <f t="shared" si="101"/>
        <v>225</v>
      </c>
      <c r="S714" s="10">
        <f t="shared" si="102"/>
        <v>3600000</v>
      </c>
    </row>
    <row r="715" spans="1:19" ht="24.95" customHeight="1" x14ac:dyDescent="0.2">
      <c r="A715" s="1">
        <v>706</v>
      </c>
      <c r="B715" s="4" t="s">
        <v>23</v>
      </c>
      <c r="C715" s="5" t="s">
        <v>1465</v>
      </c>
      <c r="D715" s="17" t="s">
        <v>1466</v>
      </c>
      <c r="E715" s="7" t="s">
        <v>36</v>
      </c>
      <c r="F715" s="8">
        <v>7160575</v>
      </c>
      <c r="G715" s="9">
        <v>1</v>
      </c>
      <c r="H715" s="9">
        <v>4</v>
      </c>
      <c r="I715" s="9">
        <v>900</v>
      </c>
      <c r="J715" s="11">
        <v>15</v>
      </c>
      <c r="K715" s="11">
        <f t="shared" si="103"/>
        <v>1790143.75</v>
      </c>
      <c r="L715" s="11">
        <f t="shared" si="98"/>
        <v>7956.1944444444443</v>
      </c>
      <c r="M715" s="10">
        <f t="shared" si="99"/>
        <v>477371.66666666669</v>
      </c>
      <c r="N715" s="10">
        <f t="shared" si="104"/>
        <v>3.75</v>
      </c>
      <c r="O715" s="10">
        <f t="shared" si="100"/>
        <v>1.6666666666666667</v>
      </c>
      <c r="P715" s="10">
        <f t="shared" si="105"/>
        <v>4</v>
      </c>
      <c r="Q715" s="10">
        <f t="shared" si="105"/>
        <v>225</v>
      </c>
      <c r="R715" s="10">
        <f t="shared" si="101"/>
        <v>900</v>
      </c>
      <c r="S715" s="10">
        <f t="shared" si="102"/>
        <v>7160575</v>
      </c>
    </row>
    <row r="716" spans="1:19" ht="24.95" customHeight="1" x14ac:dyDescent="0.2">
      <c r="A716" s="1">
        <v>707</v>
      </c>
      <c r="B716" s="4">
        <v>714</v>
      </c>
      <c r="C716" s="5" t="s">
        <v>1467</v>
      </c>
      <c r="D716" s="17" t="s">
        <v>1468</v>
      </c>
      <c r="E716" s="7" t="s">
        <v>44</v>
      </c>
      <c r="F716" s="8">
        <v>7095859</v>
      </c>
      <c r="G716" s="9">
        <v>1</v>
      </c>
      <c r="H716" s="9">
        <v>4</v>
      </c>
      <c r="I716" s="9">
        <v>480</v>
      </c>
      <c r="J716" s="11">
        <v>24</v>
      </c>
      <c r="K716" s="11">
        <f t="shared" si="103"/>
        <v>1773964.75</v>
      </c>
      <c r="L716" s="11">
        <f t="shared" si="98"/>
        <v>14783.039583333333</v>
      </c>
      <c r="M716" s="10">
        <f t="shared" si="99"/>
        <v>295660.79166666669</v>
      </c>
      <c r="N716" s="10">
        <f t="shared" si="104"/>
        <v>6</v>
      </c>
      <c r="O716" s="10">
        <f t="shared" si="100"/>
        <v>5</v>
      </c>
      <c r="P716" s="10">
        <f t="shared" si="105"/>
        <v>4</v>
      </c>
      <c r="Q716" s="10">
        <f t="shared" si="105"/>
        <v>120</v>
      </c>
      <c r="R716" s="10">
        <f t="shared" si="101"/>
        <v>480</v>
      </c>
      <c r="S716" s="10">
        <f t="shared" si="102"/>
        <v>7095859</v>
      </c>
    </row>
    <row r="717" spans="1:19" ht="24.95" customHeight="1" x14ac:dyDescent="0.2">
      <c r="A717" s="1">
        <v>708</v>
      </c>
      <c r="B717" s="4">
        <v>760</v>
      </c>
      <c r="C717" s="5" t="s">
        <v>1469</v>
      </c>
      <c r="D717" s="17" t="s">
        <v>1470</v>
      </c>
      <c r="E717" s="7" t="s">
        <v>61</v>
      </c>
      <c r="F717" s="8">
        <v>7079835</v>
      </c>
      <c r="G717" s="9">
        <v>1</v>
      </c>
      <c r="H717" s="9">
        <v>3</v>
      </c>
      <c r="I717" s="9">
        <v>500</v>
      </c>
      <c r="J717" s="11">
        <v>18</v>
      </c>
      <c r="K717" s="11">
        <f t="shared" si="103"/>
        <v>2359945</v>
      </c>
      <c r="L717" s="11">
        <f t="shared" si="98"/>
        <v>14159.67</v>
      </c>
      <c r="M717" s="10">
        <f t="shared" si="99"/>
        <v>393324.16666666669</v>
      </c>
      <c r="N717" s="10">
        <f t="shared" si="104"/>
        <v>6</v>
      </c>
      <c r="O717" s="10">
        <f t="shared" si="100"/>
        <v>3.5999999999999996</v>
      </c>
      <c r="P717" s="10">
        <f t="shared" si="105"/>
        <v>3</v>
      </c>
      <c r="Q717" s="10">
        <f t="shared" si="105"/>
        <v>166.66666666666666</v>
      </c>
      <c r="R717" s="10">
        <f t="shared" si="101"/>
        <v>500</v>
      </c>
      <c r="S717" s="10">
        <f t="shared" si="102"/>
        <v>7079835</v>
      </c>
    </row>
    <row r="718" spans="1:19" ht="24.95" customHeight="1" x14ac:dyDescent="0.2">
      <c r="A718" s="1">
        <v>709</v>
      </c>
      <c r="B718" s="4">
        <v>717</v>
      </c>
      <c r="C718" s="5" t="s">
        <v>1471</v>
      </c>
      <c r="D718" s="17" t="s">
        <v>1472</v>
      </c>
      <c r="E718" s="7" t="s">
        <v>176</v>
      </c>
      <c r="F718" s="8">
        <v>7000000</v>
      </c>
      <c r="G718" s="9">
        <v>2</v>
      </c>
      <c r="H718" s="9">
        <v>7</v>
      </c>
      <c r="I718" s="9">
        <v>600</v>
      </c>
      <c r="J718" s="11">
        <v>39</v>
      </c>
      <c r="K718" s="11">
        <f t="shared" si="103"/>
        <v>1000000</v>
      </c>
      <c r="L718" s="11">
        <f t="shared" si="98"/>
        <v>11666.666666666666</v>
      </c>
      <c r="M718" s="10">
        <f t="shared" si="99"/>
        <v>179487.1794871795</v>
      </c>
      <c r="N718" s="10">
        <f t="shared" si="104"/>
        <v>5.5714285714285712</v>
      </c>
      <c r="O718" s="10">
        <f t="shared" si="100"/>
        <v>6.5</v>
      </c>
      <c r="P718" s="10">
        <f t="shared" si="105"/>
        <v>3.5</v>
      </c>
      <c r="Q718" s="10">
        <f t="shared" si="105"/>
        <v>85.714285714285708</v>
      </c>
      <c r="R718" s="10">
        <f t="shared" si="101"/>
        <v>300</v>
      </c>
      <c r="S718" s="10">
        <f t="shared" si="102"/>
        <v>3500000</v>
      </c>
    </row>
    <row r="719" spans="1:19" ht="24.95" customHeight="1" x14ac:dyDescent="0.2">
      <c r="A719" s="1">
        <v>710</v>
      </c>
      <c r="B719" s="4">
        <v>757</v>
      </c>
      <c r="C719" s="5" t="s">
        <v>1473</v>
      </c>
      <c r="D719" s="17" t="s">
        <v>1474</v>
      </c>
      <c r="E719" s="7" t="s">
        <v>21</v>
      </c>
      <c r="F719" s="8">
        <v>6900000</v>
      </c>
      <c r="G719" s="9">
        <v>1</v>
      </c>
      <c r="H719" s="9">
        <v>4</v>
      </c>
      <c r="I719" s="9">
        <v>400</v>
      </c>
      <c r="J719" s="11">
        <v>20</v>
      </c>
      <c r="K719" s="11">
        <f t="shared" si="103"/>
        <v>1725000</v>
      </c>
      <c r="L719" s="11">
        <f t="shared" si="98"/>
        <v>17250</v>
      </c>
      <c r="M719" s="10">
        <f t="shared" si="99"/>
        <v>345000</v>
      </c>
      <c r="N719" s="10">
        <f t="shared" si="104"/>
        <v>5</v>
      </c>
      <c r="O719" s="10">
        <f t="shared" si="100"/>
        <v>5</v>
      </c>
      <c r="P719" s="10">
        <f t="shared" si="105"/>
        <v>4</v>
      </c>
      <c r="Q719" s="10">
        <f t="shared" si="105"/>
        <v>100</v>
      </c>
      <c r="R719" s="10">
        <f t="shared" si="101"/>
        <v>400</v>
      </c>
      <c r="S719" s="10">
        <f t="shared" si="102"/>
        <v>6900000</v>
      </c>
    </row>
    <row r="720" spans="1:19" ht="24.95" customHeight="1" x14ac:dyDescent="0.2">
      <c r="A720" s="1">
        <v>711</v>
      </c>
      <c r="B720" s="4">
        <v>773</v>
      </c>
      <c r="C720" s="5" t="s">
        <v>1475</v>
      </c>
      <c r="D720" s="17" t="s">
        <v>1476</v>
      </c>
      <c r="E720" s="18" t="s">
        <v>312</v>
      </c>
      <c r="F720" s="8">
        <v>6831836</v>
      </c>
      <c r="G720" s="9">
        <v>1</v>
      </c>
      <c r="H720" s="9">
        <v>3</v>
      </c>
      <c r="I720" s="9">
        <v>190</v>
      </c>
      <c r="J720" s="11">
        <v>17</v>
      </c>
      <c r="K720" s="11">
        <f t="shared" si="103"/>
        <v>2277278.6666666665</v>
      </c>
      <c r="L720" s="11">
        <f t="shared" si="98"/>
        <v>35957.031578947368</v>
      </c>
      <c r="M720" s="10">
        <f t="shared" si="99"/>
        <v>401872.70588235295</v>
      </c>
      <c r="N720" s="10">
        <f t="shared" si="104"/>
        <v>5.666666666666667</v>
      </c>
      <c r="O720" s="10">
        <f t="shared" si="100"/>
        <v>8.9473684210526319</v>
      </c>
      <c r="P720" s="10">
        <f t="shared" si="105"/>
        <v>3</v>
      </c>
      <c r="Q720" s="10">
        <f t="shared" si="105"/>
        <v>63.333333333333336</v>
      </c>
      <c r="R720" s="10">
        <f t="shared" si="101"/>
        <v>190</v>
      </c>
      <c r="S720" s="10">
        <f t="shared" si="102"/>
        <v>6831836</v>
      </c>
    </row>
    <row r="721" spans="1:19" ht="24.95" customHeight="1" x14ac:dyDescent="0.2">
      <c r="A721" s="1">
        <v>712</v>
      </c>
      <c r="B721" s="4">
        <v>723</v>
      </c>
      <c r="C721" s="4" t="s">
        <v>1477</v>
      </c>
      <c r="D721" s="17" t="s">
        <v>1478</v>
      </c>
      <c r="E721" s="18" t="s">
        <v>44</v>
      </c>
      <c r="F721" s="8">
        <v>6662236</v>
      </c>
      <c r="G721" s="9">
        <v>1</v>
      </c>
      <c r="H721" s="9">
        <v>4</v>
      </c>
      <c r="I721" s="9">
        <v>390</v>
      </c>
      <c r="J721" s="11">
        <v>17</v>
      </c>
      <c r="K721" s="11">
        <f t="shared" si="103"/>
        <v>1665559</v>
      </c>
      <c r="L721" s="11">
        <f t="shared" si="98"/>
        <v>17082.656410256412</v>
      </c>
      <c r="M721" s="10">
        <f t="shared" si="99"/>
        <v>391896.23529411765</v>
      </c>
      <c r="N721" s="10">
        <f t="shared" si="104"/>
        <v>4.25</v>
      </c>
      <c r="O721" s="10">
        <f t="shared" si="100"/>
        <v>4.3589743589743586</v>
      </c>
      <c r="P721" s="10">
        <f t="shared" si="105"/>
        <v>4</v>
      </c>
      <c r="Q721" s="10">
        <f t="shared" si="105"/>
        <v>97.5</v>
      </c>
      <c r="R721" s="10">
        <f t="shared" si="101"/>
        <v>390</v>
      </c>
      <c r="S721" s="10">
        <f t="shared" si="102"/>
        <v>6662236</v>
      </c>
    </row>
    <row r="722" spans="1:19" ht="24.95" customHeight="1" x14ac:dyDescent="0.2">
      <c r="A722" s="1">
        <v>713</v>
      </c>
      <c r="B722" s="4" t="s">
        <v>23</v>
      </c>
      <c r="C722" s="4" t="s">
        <v>1479</v>
      </c>
      <c r="D722" s="17" t="s">
        <v>1480</v>
      </c>
      <c r="E722" s="18" t="s">
        <v>203</v>
      </c>
      <c r="F722" s="8">
        <v>6599860</v>
      </c>
      <c r="G722" s="9">
        <v>1</v>
      </c>
      <c r="H722" s="9">
        <v>3</v>
      </c>
      <c r="I722" s="9">
        <v>300</v>
      </c>
      <c r="J722" s="11">
        <v>14</v>
      </c>
      <c r="K722" s="11">
        <f t="shared" si="103"/>
        <v>2199953.3333333335</v>
      </c>
      <c r="L722" s="11">
        <f t="shared" si="98"/>
        <v>21999.533333333333</v>
      </c>
      <c r="M722" s="10">
        <f t="shared" si="99"/>
        <v>471418.57142857142</v>
      </c>
      <c r="N722" s="10">
        <f t="shared" si="104"/>
        <v>4.666666666666667</v>
      </c>
      <c r="O722" s="10">
        <f t="shared" si="100"/>
        <v>4.666666666666667</v>
      </c>
      <c r="P722" s="10">
        <f t="shared" si="105"/>
        <v>3</v>
      </c>
      <c r="Q722" s="10">
        <f t="shared" si="105"/>
        <v>100</v>
      </c>
      <c r="R722" s="10">
        <f t="shared" si="101"/>
        <v>300</v>
      </c>
      <c r="S722" s="10">
        <f t="shared" si="102"/>
        <v>6599860</v>
      </c>
    </row>
    <row r="723" spans="1:19" ht="24.95" customHeight="1" x14ac:dyDescent="0.2">
      <c r="A723" s="1">
        <v>714</v>
      </c>
      <c r="B723" s="4" t="s">
        <v>23</v>
      </c>
      <c r="C723" s="4" t="s">
        <v>1481</v>
      </c>
      <c r="D723" s="17" t="s">
        <v>1482</v>
      </c>
      <c r="E723" s="18" t="s">
        <v>44</v>
      </c>
      <c r="F723" s="8">
        <v>6549891</v>
      </c>
      <c r="G723" s="9">
        <v>1</v>
      </c>
      <c r="H723" s="9">
        <v>3</v>
      </c>
      <c r="I723" s="9">
        <v>220</v>
      </c>
      <c r="J723" s="11">
        <v>11</v>
      </c>
      <c r="K723" s="11">
        <f t="shared" si="103"/>
        <v>2183297</v>
      </c>
      <c r="L723" s="11">
        <f t="shared" si="98"/>
        <v>29772.231818181819</v>
      </c>
      <c r="M723" s="10">
        <f t="shared" si="99"/>
        <v>595444.63636363635</v>
      </c>
      <c r="N723" s="10">
        <f t="shared" si="104"/>
        <v>3.6666666666666665</v>
      </c>
      <c r="O723" s="10">
        <f t="shared" si="100"/>
        <v>5</v>
      </c>
      <c r="P723" s="10">
        <f t="shared" si="105"/>
        <v>3</v>
      </c>
      <c r="Q723" s="10">
        <f t="shared" si="105"/>
        <v>73.333333333333329</v>
      </c>
      <c r="R723" s="10">
        <f t="shared" si="101"/>
        <v>220</v>
      </c>
      <c r="S723" s="10">
        <f t="shared" si="102"/>
        <v>6549891</v>
      </c>
    </row>
    <row r="724" spans="1:19" ht="24.95" customHeight="1" x14ac:dyDescent="0.2">
      <c r="A724" s="1">
        <v>715</v>
      </c>
      <c r="B724" s="4">
        <v>751</v>
      </c>
      <c r="C724" s="4" t="s">
        <v>1483</v>
      </c>
      <c r="D724" s="17" t="s">
        <v>1484</v>
      </c>
      <c r="E724" s="18" t="s">
        <v>44</v>
      </c>
      <c r="F724" s="8">
        <v>6493072</v>
      </c>
      <c r="G724" s="9">
        <v>1</v>
      </c>
      <c r="H724" s="9">
        <v>4</v>
      </c>
      <c r="I724" s="9">
        <v>250</v>
      </c>
      <c r="J724" s="11">
        <v>18</v>
      </c>
      <c r="K724" s="11">
        <f t="shared" si="103"/>
        <v>1623268</v>
      </c>
      <c r="L724" s="11">
        <f t="shared" si="98"/>
        <v>25972.288</v>
      </c>
      <c r="M724" s="10">
        <f t="shared" si="99"/>
        <v>360726.22222222225</v>
      </c>
      <c r="N724" s="10">
        <f t="shared" si="104"/>
        <v>4.5</v>
      </c>
      <c r="O724" s="10">
        <f t="shared" si="100"/>
        <v>7.1999999999999993</v>
      </c>
      <c r="P724" s="10">
        <f t="shared" si="105"/>
        <v>4</v>
      </c>
      <c r="Q724" s="10">
        <f t="shared" si="105"/>
        <v>62.5</v>
      </c>
      <c r="R724" s="10">
        <f t="shared" si="101"/>
        <v>250</v>
      </c>
      <c r="S724" s="10">
        <f t="shared" si="102"/>
        <v>6493072</v>
      </c>
    </row>
    <row r="725" spans="1:19" ht="24.95" customHeight="1" x14ac:dyDescent="0.2">
      <c r="A725" s="1">
        <v>716</v>
      </c>
      <c r="B725" s="4">
        <v>744</v>
      </c>
      <c r="C725" s="4" t="s">
        <v>1485</v>
      </c>
      <c r="D725" s="17" t="s">
        <v>1486</v>
      </c>
      <c r="E725" s="18" t="s">
        <v>21</v>
      </c>
      <c r="F725" s="8">
        <v>6409075</v>
      </c>
      <c r="G725" s="9">
        <v>1</v>
      </c>
      <c r="H725" s="9">
        <v>4</v>
      </c>
      <c r="I725" s="9">
        <v>300</v>
      </c>
      <c r="J725" s="11">
        <v>22</v>
      </c>
      <c r="K725" s="11">
        <f t="shared" si="103"/>
        <v>1602268.75</v>
      </c>
      <c r="L725" s="11">
        <f t="shared" si="98"/>
        <v>21363.583333333332</v>
      </c>
      <c r="M725" s="10">
        <f t="shared" si="99"/>
        <v>291321.59090909088</v>
      </c>
      <c r="N725" s="10">
        <f t="shared" si="104"/>
        <v>5.5</v>
      </c>
      <c r="O725" s="10">
        <f t="shared" si="100"/>
        <v>7.333333333333333</v>
      </c>
      <c r="P725" s="10">
        <f t="shared" si="105"/>
        <v>4</v>
      </c>
      <c r="Q725" s="10">
        <f t="shared" si="105"/>
        <v>75</v>
      </c>
      <c r="R725" s="10">
        <f t="shared" si="101"/>
        <v>300</v>
      </c>
      <c r="S725" s="10">
        <f t="shared" si="102"/>
        <v>6409075</v>
      </c>
    </row>
    <row r="726" spans="1:19" ht="24.95" customHeight="1" x14ac:dyDescent="0.2">
      <c r="A726" s="1">
        <v>717</v>
      </c>
      <c r="B726" s="4">
        <v>768</v>
      </c>
      <c r="C726" s="4" t="s">
        <v>1487</v>
      </c>
      <c r="D726" s="17" t="s">
        <v>1488</v>
      </c>
      <c r="E726" s="18" t="s">
        <v>44</v>
      </c>
      <c r="F726" s="8">
        <v>6392513</v>
      </c>
      <c r="G726" s="9">
        <v>1</v>
      </c>
      <c r="H726" s="9">
        <v>3</v>
      </c>
      <c r="I726" s="9">
        <v>320</v>
      </c>
      <c r="J726" s="11">
        <v>17</v>
      </c>
      <c r="K726" s="11">
        <f t="shared" si="103"/>
        <v>2130837.6666666665</v>
      </c>
      <c r="L726" s="11">
        <f t="shared" si="98"/>
        <v>19976.603125000001</v>
      </c>
      <c r="M726" s="10">
        <f t="shared" si="99"/>
        <v>376030.17647058825</v>
      </c>
      <c r="N726" s="10">
        <f t="shared" si="104"/>
        <v>5.666666666666667</v>
      </c>
      <c r="O726" s="10">
        <f t="shared" si="100"/>
        <v>5.3125</v>
      </c>
      <c r="P726" s="10">
        <f t="shared" si="105"/>
        <v>3</v>
      </c>
      <c r="Q726" s="10">
        <f t="shared" si="105"/>
        <v>106.66666666666667</v>
      </c>
      <c r="R726" s="10">
        <f t="shared" si="101"/>
        <v>320</v>
      </c>
      <c r="S726" s="10">
        <f t="shared" si="102"/>
        <v>6392513</v>
      </c>
    </row>
    <row r="727" spans="1:19" ht="24.95" customHeight="1" x14ac:dyDescent="0.2">
      <c r="A727" s="1">
        <v>718</v>
      </c>
      <c r="B727" s="4" t="s">
        <v>23</v>
      </c>
      <c r="C727" s="4" t="s">
        <v>1489</v>
      </c>
      <c r="D727" s="17" t="s">
        <v>1490</v>
      </c>
      <c r="E727" s="18" t="s">
        <v>36</v>
      </c>
      <c r="F727" s="8">
        <v>6331829</v>
      </c>
      <c r="G727" s="7">
        <v>1</v>
      </c>
      <c r="H727" s="7">
        <v>4</v>
      </c>
      <c r="I727" s="9">
        <v>800</v>
      </c>
      <c r="J727" s="29">
        <v>18</v>
      </c>
      <c r="K727" s="11">
        <f t="shared" si="103"/>
        <v>1582957.25</v>
      </c>
      <c r="L727" s="11">
        <f t="shared" si="98"/>
        <v>7914.7862500000001</v>
      </c>
      <c r="M727" s="10">
        <f t="shared" si="99"/>
        <v>351768.27777777775</v>
      </c>
      <c r="N727" s="10">
        <f t="shared" si="104"/>
        <v>4.5</v>
      </c>
      <c r="O727" s="10">
        <f t="shared" si="100"/>
        <v>2.25</v>
      </c>
      <c r="P727" s="10">
        <f t="shared" si="105"/>
        <v>4</v>
      </c>
      <c r="Q727" s="10">
        <f t="shared" si="105"/>
        <v>200</v>
      </c>
      <c r="R727" s="10">
        <f t="shared" si="101"/>
        <v>800</v>
      </c>
      <c r="S727" s="10">
        <f t="shared" si="102"/>
        <v>6331829</v>
      </c>
    </row>
    <row r="728" spans="1:19" ht="24.95" customHeight="1" x14ac:dyDescent="0.2">
      <c r="A728" s="1">
        <v>719</v>
      </c>
      <c r="B728" s="4">
        <v>720</v>
      </c>
      <c r="C728" s="4" t="s">
        <v>1491</v>
      </c>
      <c r="D728" s="17" t="s">
        <v>1492</v>
      </c>
      <c r="E728" s="18" t="s">
        <v>44</v>
      </c>
      <c r="F728" s="8">
        <v>6231071</v>
      </c>
      <c r="G728" s="9">
        <v>3</v>
      </c>
      <c r="H728" s="9">
        <v>7</v>
      </c>
      <c r="I728" s="7">
        <v>380</v>
      </c>
      <c r="J728" s="11">
        <v>48</v>
      </c>
      <c r="K728" s="11">
        <f t="shared" si="103"/>
        <v>890153</v>
      </c>
      <c r="L728" s="11">
        <f t="shared" si="98"/>
        <v>16397.555263157894</v>
      </c>
      <c r="M728" s="10">
        <f t="shared" si="99"/>
        <v>129813.97916666667</v>
      </c>
      <c r="N728" s="10">
        <f t="shared" si="104"/>
        <v>6.8571428571428568</v>
      </c>
      <c r="O728" s="10">
        <f t="shared" si="100"/>
        <v>12.631578947368421</v>
      </c>
      <c r="P728" s="10">
        <f t="shared" si="105"/>
        <v>2.3333333333333335</v>
      </c>
      <c r="Q728" s="10">
        <f t="shared" si="105"/>
        <v>54.285714285714285</v>
      </c>
      <c r="R728" s="10">
        <f t="shared" si="101"/>
        <v>126.66666666666667</v>
      </c>
      <c r="S728" s="10">
        <f t="shared" si="102"/>
        <v>2077023.6666666667</v>
      </c>
    </row>
    <row r="729" spans="1:19" ht="24.95" customHeight="1" x14ac:dyDescent="0.2">
      <c r="A729" s="1">
        <v>720</v>
      </c>
      <c r="B729" s="4">
        <v>762</v>
      </c>
      <c r="C729" s="4" t="s">
        <v>1493</v>
      </c>
      <c r="D729" s="17" t="s">
        <v>1494</v>
      </c>
      <c r="E729" s="18" t="s">
        <v>169</v>
      </c>
      <c r="F729" s="8">
        <v>6228924</v>
      </c>
      <c r="G729" s="9">
        <v>1</v>
      </c>
      <c r="H729" s="9">
        <v>3</v>
      </c>
      <c r="I729" s="9">
        <v>700</v>
      </c>
      <c r="J729" s="11">
        <v>14</v>
      </c>
      <c r="K729" s="11">
        <f t="shared" si="103"/>
        <v>2076308</v>
      </c>
      <c r="L729" s="11">
        <f t="shared" si="98"/>
        <v>8898.4628571428566</v>
      </c>
      <c r="M729" s="10">
        <f t="shared" si="99"/>
        <v>444923.14285714284</v>
      </c>
      <c r="N729" s="10">
        <f t="shared" si="104"/>
        <v>4.666666666666667</v>
      </c>
      <c r="O729" s="10">
        <f t="shared" si="100"/>
        <v>2</v>
      </c>
      <c r="P729" s="10">
        <f t="shared" si="105"/>
        <v>3</v>
      </c>
      <c r="Q729" s="10">
        <f t="shared" si="105"/>
        <v>233.33333333333334</v>
      </c>
      <c r="R729" s="10">
        <f t="shared" si="101"/>
        <v>700</v>
      </c>
      <c r="S729" s="10">
        <f t="shared" si="102"/>
        <v>6228924</v>
      </c>
    </row>
    <row r="730" spans="1:19" ht="24.95" customHeight="1" x14ac:dyDescent="0.2">
      <c r="A730" s="1">
        <v>721</v>
      </c>
      <c r="B730" s="4">
        <v>722</v>
      </c>
      <c r="C730" s="4" t="s">
        <v>1495</v>
      </c>
      <c r="D730" s="17" t="s">
        <v>1496</v>
      </c>
      <c r="E730" s="18" t="s">
        <v>73</v>
      </c>
      <c r="F730" s="8">
        <v>6213927</v>
      </c>
      <c r="G730" s="9">
        <v>1</v>
      </c>
      <c r="H730" s="9">
        <v>3</v>
      </c>
      <c r="I730" s="9">
        <v>360</v>
      </c>
      <c r="J730" s="11">
        <v>12</v>
      </c>
      <c r="K730" s="11">
        <f t="shared" si="103"/>
        <v>2071309</v>
      </c>
      <c r="L730" s="11">
        <f t="shared" si="98"/>
        <v>17260.908333333333</v>
      </c>
      <c r="M730" s="10">
        <f t="shared" si="99"/>
        <v>517827.25</v>
      </c>
      <c r="N730" s="10">
        <f t="shared" si="104"/>
        <v>4</v>
      </c>
      <c r="O730" s="10">
        <f t="shared" si="100"/>
        <v>3.3333333333333335</v>
      </c>
      <c r="P730" s="10">
        <f t="shared" si="105"/>
        <v>3</v>
      </c>
      <c r="Q730" s="10">
        <f t="shared" si="105"/>
        <v>120</v>
      </c>
      <c r="R730" s="10">
        <f t="shared" si="101"/>
        <v>360</v>
      </c>
      <c r="S730" s="10">
        <f t="shared" si="102"/>
        <v>6213927</v>
      </c>
    </row>
    <row r="731" spans="1:19" ht="24.95" customHeight="1" x14ac:dyDescent="0.2">
      <c r="A731" s="1">
        <v>722</v>
      </c>
      <c r="B731" s="4">
        <v>758</v>
      </c>
      <c r="C731" s="4" t="s">
        <v>1497</v>
      </c>
      <c r="D731" s="17" t="s">
        <v>1498</v>
      </c>
      <c r="E731" s="18" t="s">
        <v>21</v>
      </c>
      <c r="F731" s="8">
        <v>6100000</v>
      </c>
      <c r="G731" s="9">
        <v>1</v>
      </c>
      <c r="H731" s="9">
        <v>4</v>
      </c>
      <c r="I731" s="9">
        <v>700</v>
      </c>
      <c r="J731" s="11">
        <v>17</v>
      </c>
      <c r="K731" s="11">
        <f t="shared" si="103"/>
        <v>1525000</v>
      </c>
      <c r="L731" s="11">
        <f t="shared" si="98"/>
        <v>8714.2857142857138</v>
      </c>
      <c r="M731" s="10">
        <f t="shared" si="99"/>
        <v>358823.5294117647</v>
      </c>
      <c r="N731" s="10">
        <f t="shared" si="104"/>
        <v>4.25</v>
      </c>
      <c r="O731" s="10">
        <f t="shared" si="100"/>
        <v>2.4285714285714284</v>
      </c>
      <c r="P731" s="10">
        <f t="shared" si="105"/>
        <v>4</v>
      </c>
      <c r="Q731" s="10">
        <f t="shared" si="105"/>
        <v>175</v>
      </c>
      <c r="R731" s="10">
        <f t="shared" si="101"/>
        <v>700</v>
      </c>
      <c r="S731" s="10">
        <f t="shared" si="102"/>
        <v>6100000</v>
      </c>
    </row>
    <row r="732" spans="1:19" ht="24.95" customHeight="1" x14ac:dyDescent="0.2">
      <c r="A732" s="1">
        <v>723</v>
      </c>
      <c r="B732" s="4">
        <v>766</v>
      </c>
      <c r="C732" s="4" t="s">
        <v>1499</v>
      </c>
      <c r="D732" s="17" t="s">
        <v>1500</v>
      </c>
      <c r="E732" s="18" t="s">
        <v>39</v>
      </c>
      <c r="F732" s="8">
        <v>6079187</v>
      </c>
      <c r="G732" s="9">
        <v>1</v>
      </c>
      <c r="H732" s="9">
        <v>3</v>
      </c>
      <c r="I732" s="9">
        <v>240</v>
      </c>
      <c r="J732" s="11">
        <v>20</v>
      </c>
      <c r="K732" s="11">
        <f t="shared" si="103"/>
        <v>2026395.6666666667</v>
      </c>
      <c r="L732" s="11">
        <f t="shared" si="98"/>
        <v>25329.945833333335</v>
      </c>
      <c r="M732" s="10">
        <f t="shared" si="99"/>
        <v>303959.34999999998</v>
      </c>
      <c r="N732" s="10">
        <f t="shared" si="104"/>
        <v>6.666666666666667</v>
      </c>
      <c r="O732" s="10">
        <f t="shared" si="100"/>
        <v>8.3333333333333321</v>
      </c>
      <c r="P732" s="10">
        <f t="shared" si="105"/>
        <v>3</v>
      </c>
      <c r="Q732" s="10">
        <f t="shared" si="105"/>
        <v>80</v>
      </c>
      <c r="R732" s="10">
        <f t="shared" si="101"/>
        <v>240</v>
      </c>
      <c r="S732" s="10">
        <f t="shared" si="102"/>
        <v>6079187</v>
      </c>
    </row>
    <row r="733" spans="1:19" ht="24.95" customHeight="1" x14ac:dyDescent="0.2">
      <c r="A733" s="1">
        <v>724</v>
      </c>
      <c r="B733" s="4">
        <v>774</v>
      </c>
      <c r="C733" s="5" t="s">
        <v>1501</v>
      </c>
      <c r="D733" s="17" t="s">
        <v>1502</v>
      </c>
      <c r="E733" s="18" t="s">
        <v>61</v>
      </c>
      <c r="F733" s="19">
        <v>6033000</v>
      </c>
      <c r="G733" s="20">
        <v>1</v>
      </c>
      <c r="H733" s="20">
        <v>3</v>
      </c>
      <c r="I733" s="9">
        <v>300</v>
      </c>
      <c r="J733" s="11">
        <v>12</v>
      </c>
      <c r="K733" s="11">
        <f t="shared" si="103"/>
        <v>2011000</v>
      </c>
      <c r="L733" s="11">
        <f t="shared" si="98"/>
        <v>20110</v>
      </c>
      <c r="M733" s="10">
        <f t="shared" si="99"/>
        <v>502750</v>
      </c>
      <c r="N733" s="10">
        <f t="shared" si="104"/>
        <v>4</v>
      </c>
      <c r="O733" s="10">
        <f t="shared" si="100"/>
        <v>4</v>
      </c>
      <c r="P733" s="10">
        <f t="shared" si="105"/>
        <v>3</v>
      </c>
      <c r="Q733" s="10">
        <f t="shared" si="105"/>
        <v>100</v>
      </c>
      <c r="R733" s="10">
        <f t="shared" si="101"/>
        <v>300</v>
      </c>
      <c r="S733" s="10">
        <f t="shared" si="102"/>
        <v>6033000</v>
      </c>
    </row>
    <row r="734" spans="1:19" ht="24.95" customHeight="1" x14ac:dyDescent="0.2">
      <c r="A734" s="1">
        <v>725</v>
      </c>
      <c r="B734" s="4">
        <v>710</v>
      </c>
      <c r="C734" s="4" t="s">
        <v>1503</v>
      </c>
      <c r="D734" s="17" t="s">
        <v>1504</v>
      </c>
      <c r="E734" s="18" t="s">
        <v>39</v>
      </c>
      <c r="F734" s="8">
        <v>6000000</v>
      </c>
      <c r="G734" s="7">
        <v>1</v>
      </c>
      <c r="H734" s="7">
        <v>4</v>
      </c>
      <c r="I734" s="9">
        <v>300</v>
      </c>
      <c r="J734" s="29">
        <v>25</v>
      </c>
      <c r="K734" s="11">
        <f t="shared" si="103"/>
        <v>1500000</v>
      </c>
      <c r="L734" s="11">
        <f t="shared" si="98"/>
        <v>20000</v>
      </c>
      <c r="M734" s="10">
        <f t="shared" si="99"/>
        <v>240000</v>
      </c>
      <c r="N734" s="10">
        <f t="shared" si="104"/>
        <v>6.25</v>
      </c>
      <c r="O734" s="10">
        <f t="shared" si="100"/>
        <v>8.3333333333333321</v>
      </c>
      <c r="P734" s="10">
        <f t="shared" si="105"/>
        <v>4</v>
      </c>
      <c r="Q734" s="10">
        <f t="shared" si="105"/>
        <v>75</v>
      </c>
      <c r="R734" s="10">
        <f t="shared" si="101"/>
        <v>300</v>
      </c>
      <c r="S734" s="10">
        <f t="shared" si="102"/>
        <v>6000000</v>
      </c>
    </row>
    <row r="735" spans="1:19" ht="24.95" customHeight="1" x14ac:dyDescent="0.2">
      <c r="A735" s="1">
        <v>726</v>
      </c>
      <c r="B735" s="4">
        <v>731</v>
      </c>
      <c r="C735" s="4" t="s">
        <v>1505</v>
      </c>
      <c r="D735" s="17" t="s">
        <v>1506</v>
      </c>
      <c r="E735" s="18" t="s">
        <v>61</v>
      </c>
      <c r="F735" s="8">
        <v>6000000</v>
      </c>
      <c r="G735" s="9">
        <v>1</v>
      </c>
      <c r="H735" s="9">
        <v>3</v>
      </c>
      <c r="I735" s="7">
        <v>360</v>
      </c>
      <c r="J735" s="11">
        <v>15</v>
      </c>
      <c r="K735" s="11">
        <f t="shared" si="103"/>
        <v>2000000</v>
      </c>
      <c r="L735" s="11">
        <f t="shared" si="98"/>
        <v>16666.666666666668</v>
      </c>
      <c r="M735" s="10">
        <f t="shared" si="99"/>
        <v>400000</v>
      </c>
      <c r="N735" s="10">
        <f t="shared" si="104"/>
        <v>5</v>
      </c>
      <c r="O735" s="10">
        <f t="shared" si="100"/>
        <v>4.1666666666666661</v>
      </c>
      <c r="P735" s="10">
        <f t="shared" si="105"/>
        <v>3</v>
      </c>
      <c r="Q735" s="10">
        <f t="shared" si="105"/>
        <v>120</v>
      </c>
      <c r="R735" s="10">
        <f t="shared" si="101"/>
        <v>360</v>
      </c>
      <c r="S735" s="10">
        <f t="shared" si="102"/>
        <v>6000000</v>
      </c>
    </row>
    <row r="736" spans="1:19" ht="24.95" customHeight="1" x14ac:dyDescent="0.2">
      <c r="A736" s="1">
        <v>727</v>
      </c>
      <c r="B736" s="4">
        <v>765</v>
      </c>
      <c r="C736" s="4" t="s">
        <v>1507</v>
      </c>
      <c r="D736" s="17" t="s">
        <v>1508</v>
      </c>
      <c r="E736" s="18" t="s">
        <v>110</v>
      </c>
      <c r="F736" s="8">
        <v>6000000</v>
      </c>
      <c r="G736" s="9">
        <v>1</v>
      </c>
      <c r="H736" s="9">
        <v>4</v>
      </c>
      <c r="I736" s="9">
        <v>600</v>
      </c>
      <c r="J736" s="11">
        <v>20</v>
      </c>
      <c r="K736" s="11">
        <f t="shared" si="103"/>
        <v>1500000</v>
      </c>
      <c r="L736" s="11">
        <f t="shared" si="98"/>
        <v>10000</v>
      </c>
      <c r="M736" s="10">
        <f t="shared" si="99"/>
        <v>300000</v>
      </c>
      <c r="N736" s="10">
        <f t="shared" si="104"/>
        <v>5</v>
      </c>
      <c r="O736" s="10">
        <f t="shared" si="100"/>
        <v>3.3333333333333335</v>
      </c>
      <c r="P736" s="10">
        <f t="shared" si="105"/>
        <v>4</v>
      </c>
      <c r="Q736" s="10">
        <f t="shared" si="105"/>
        <v>150</v>
      </c>
      <c r="R736" s="10">
        <f t="shared" si="101"/>
        <v>600</v>
      </c>
      <c r="S736" s="10">
        <f t="shared" si="102"/>
        <v>6000000</v>
      </c>
    </row>
    <row r="737" spans="1:19" ht="24.95" customHeight="1" x14ac:dyDescent="0.2">
      <c r="A737" s="1">
        <v>728</v>
      </c>
      <c r="B737" s="4">
        <v>819</v>
      </c>
      <c r="C737" s="4" t="s">
        <v>1509</v>
      </c>
      <c r="D737" s="17" t="s">
        <v>1510</v>
      </c>
      <c r="E737" s="18" t="s">
        <v>44</v>
      </c>
      <c r="F737" s="8">
        <v>6000000</v>
      </c>
      <c r="G737" s="9">
        <v>1</v>
      </c>
      <c r="H737" s="9">
        <v>5</v>
      </c>
      <c r="I737" s="9">
        <v>1300</v>
      </c>
      <c r="J737" s="11">
        <v>14</v>
      </c>
      <c r="K737" s="11">
        <f t="shared" si="103"/>
        <v>1200000</v>
      </c>
      <c r="L737" s="11">
        <f t="shared" si="98"/>
        <v>4615.3846153846152</v>
      </c>
      <c r="M737" s="10">
        <f t="shared" si="99"/>
        <v>428571.42857142858</v>
      </c>
      <c r="N737" s="10">
        <f t="shared" si="104"/>
        <v>2.8</v>
      </c>
      <c r="O737" s="10">
        <f t="shared" si="100"/>
        <v>1.0769230769230769</v>
      </c>
      <c r="P737" s="10">
        <f t="shared" si="105"/>
        <v>5</v>
      </c>
      <c r="Q737" s="10">
        <f t="shared" si="105"/>
        <v>260</v>
      </c>
      <c r="R737" s="10">
        <f t="shared" si="101"/>
        <v>1300</v>
      </c>
      <c r="S737" s="10">
        <f t="shared" si="102"/>
        <v>6000000</v>
      </c>
    </row>
    <row r="738" spans="1:19" ht="24.95" customHeight="1" x14ac:dyDescent="0.2">
      <c r="A738" s="1">
        <v>729</v>
      </c>
      <c r="B738" s="4">
        <v>827</v>
      </c>
      <c r="C738" s="4" t="s">
        <v>1511</v>
      </c>
      <c r="D738" s="17" t="s">
        <v>1512</v>
      </c>
      <c r="E738" s="18" t="s">
        <v>36</v>
      </c>
      <c r="F738" s="8">
        <v>6000000</v>
      </c>
      <c r="G738" s="9">
        <v>1</v>
      </c>
      <c r="H738" s="9">
        <v>4</v>
      </c>
      <c r="I738" s="9">
        <v>1500</v>
      </c>
      <c r="J738" s="11">
        <v>18</v>
      </c>
      <c r="K738" s="11">
        <f t="shared" si="103"/>
        <v>1500000</v>
      </c>
      <c r="L738" s="11">
        <f t="shared" si="98"/>
        <v>4000</v>
      </c>
      <c r="M738" s="10">
        <f t="shared" si="99"/>
        <v>333333.33333333331</v>
      </c>
      <c r="N738" s="10">
        <f t="shared" si="104"/>
        <v>4.5</v>
      </c>
      <c r="O738" s="10">
        <f t="shared" si="100"/>
        <v>1.2</v>
      </c>
      <c r="P738" s="10">
        <f t="shared" si="105"/>
        <v>4</v>
      </c>
      <c r="Q738" s="10">
        <f t="shared" si="105"/>
        <v>375</v>
      </c>
      <c r="R738" s="10">
        <f t="shared" si="101"/>
        <v>1500</v>
      </c>
      <c r="S738" s="10">
        <f t="shared" si="102"/>
        <v>6000000</v>
      </c>
    </row>
    <row r="739" spans="1:19" ht="24.95" customHeight="1" x14ac:dyDescent="0.2">
      <c r="A739" s="1">
        <v>730</v>
      </c>
      <c r="B739" s="4">
        <v>748</v>
      </c>
      <c r="C739" s="4" t="s">
        <v>1513</v>
      </c>
      <c r="D739" s="17" t="s">
        <v>1514</v>
      </c>
      <c r="E739" s="18" t="s">
        <v>39</v>
      </c>
      <c r="F739" s="8">
        <v>6000000</v>
      </c>
      <c r="G739" s="9">
        <v>2</v>
      </c>
      <c r="H739" s="9">
        <v>7</v>
      </c>
      <c r="I739" s="9">
        <v>750</v>
      </c>
      <c r="J739" s="11">
        <v>32</v>
      </c>
      <c r="K739" s="11">
        <f t="shared" si="103"/>
        <v>857142.85714285716</v>
      </c>
      <c r="L739" s="11">
        <f t="shared" si="98"/>
        <v>8000</v>
      </c>
      <c r="M739" s="10">
        <f t="shared" si="99"/>
        <v>187500</v>
      </c>
      <c r="N739" s="10">
        <f t="shared" si="104"/>
        <v>4.5714285714285712</v>
      </c>
      <c r="O739" s="10">
        <f t="shared" si="100"/>
        <v>4.2666666666666666</v>
      </c>
      <c r="P739" s="10">
        <f t="shared" si="105"/>
        <v>3.5</v>
      </c>
      <c r="Q739" s="10">
        <f t="shared" si="105"/>
        <v>107.14285714285714</v>
      </c>
      <c r="R739" s="10">
        <f t="shared" si="101"/>
        <v>375</v>
      </c>
      <c r="S739" s="10">
        <f t="shared" si="102"/>
        <v>3000000</v>
      </c>
    </row>
    <row r="740" spans="1:19" ht="24.95" customHeight="1" x14ac:dyDescent="0.2">
      <c r="A740" s="1">
        <v>731</v>
      </c>
      <c r="B740" s="4" t="s">
        <v>23</v>
      </c>
      <c r="C740" s="4" t="s">
        <v>1515</v>
      </c>
      <c r="D740" s="17" t="s">
        <v>1516</v>
      </c>
      <c r="E740" s="18" t="s">
        <v>21</v>
      </c>
      <c r="F740" s="8">
        <v>5900000</v>
      </c>
      <c r="G740" s="9">
        <v>1</v>
      </c>
      <c r="H740" s="9">
        <v>4</v>
      </c>
      <c r="I740" s="9">
        <v>350</v>
      </c>
      <c r="J740" s="11">
        <v>20</v>
      </c>
      <c r="K740" s="11">
        <f t="shared" si="103"/>
        <v>1475000</v>
      </c>
      <c r="L740" s="11">
        <f t="shared" si="98"/>
        <v>16857.142857142859</v>
      </c>
      <c r="M740" s="10">
        <f t="shared" si="99"/>
        <v>295000</v>
      </c>
      <c r="N740" s="10">
        <f t="shared" si="104"/>
        <v>5</v>
      </c>
      <c r="O740" s="10">
        <f t="shared" si="100"/>
        <v>5.7142857142857144</v>
      </c>
      <c r="P740" s="10">
        <f t="shared" si="105"/>
        <v>4</v>
      </c>
      <c r="Q740" s="10">
        <f t="shared" si="105"/>
        <v>87.5</v>
      </c>
      <c r="R740" s="10">
        <f t="shared" si="101"/>
        <v>350</v>
      </c>
      <c r="S740" s="10">
        <f t="shared" si="102"/>
        <v>5900000</v>
      </c>
    </row>
    <row r="741" spans="1:19" ht="24.95" customHeight="1" x14ac:dyDescent="0.2">
      <c r="A741" s="1">
        <v>732</v>
      </c>
      <c r="B741" s="4">
        <v>788</v>
      </c>
      <c r="C741" s="4" t="s">
        <v>1517</v>
      </c>
      <c r="D741" s="17" t="s">
        <v>1518</v>
      </c>
      <c r="E741" s="18" t="s">
        <v>21</v>
      </c>
      <c r="F741" s="8">
        <v>5887000</v>
      </c>
      <c r="G741" s="9">
        <v>1</v>
      </c>
      <c r="H741" s="9">
        <v>3</v>
      </c>
      <c r="I741" s="9">
        <v>700</v>
      </c>
      <c r="J741" s="11">
        <v>21</v>
      </c>
      <c r="K741" s="11">
        <f t="shared" si="103"/>
        <v>1962333.3333333333</v>
      </c>
      <c r="L741" s="11">
        <f t="shared" si="98"/>
        <v>8410</v>
      </c>
      <c r="M741" s="10">
        <f t="shared" si="99"/>
        <v>280333.33333333331</v>
      </c>
      <c r="N741" s="10">
        <f t="shared" si="104"/>
        <v>7</v>
      </c>
      <c r="O741" s="10">
        <f t="shared" si="100"/>
        <v>3</v>
      </c>
      <c r="P741" s="10">
        <f t="shared" si="105"/>
        <v>3</v>
      </c>
      <c r="Q741" s="10">
        <f t="shared" si="105"/>
        <v>233.33333333333334</v>
      </c>
      <c r="R741" s="10">
        <f t="shared" si="101"/>
        <v>700</v>
      </c>
      <c r="S741" s="10">
        <f t="shared" si="102"/>
        <v>5887000</v>
      </c>
    </row>
    <row r="742" spans="1:19" ht="24.95" customHeight="1" x14ac:dyDescent="0.2">
      <c r="A742" s="1">
        <v>733</v>
      </c>
      <c r="B742" s="4">
        <v>761</v>
      </c>
      <c r="C742" s="4" t="s">
        <v>1519</v>
      </c>
      <c r="D742" s="17" t="s">
        <v>1520</v>
      </c>
      <c r="E742" s="18" t="s">
        <v>203</v>
      </c>
      <c r="F742" s="8">
        <v>5864000</v>
      </c>
      <c r="G742" s="9">
        <v>1</v>
      </c>
      <c r="H742" s="9">
        <v>4</v>
      </c>
      <c r="I742" s="9">
        <v>600</v>
      </c>
      <c r="J742" s="11">
        <v>14</v>
      </c>
      <c r="K742" s="11">
        <f t="shared" si="103"/>
        <v>1466000</v>
      </c>
      <c r="L742" s="11">
        <f t="shared" si="98"/>
        <v>9773.3333333333339</v>
      </c>
      <c r="M742" s="10">
        <f t="shared" si="99"/>
        <v>418857.14285714284</v>
      </c>
      <c r="N742" s="10">
        <f t="shared" si="104"/>
        <v>3.5</v>
      </c>
      <c r="O742" s="10">
        <f t="shared" si="100"/>
        <v>2.3333333333333335</v>
      </c>
      <c r="P742" s="10">
        <f t="shared" si="105"/>
        <v>4</v>
      </c>
      <c r="Q742" s="10">
        <f t="shared" si="105"/>
        <v>150</v>
      </c>
      <c r="R742" s="10">
        <f t="shared" si="101"/>
        <v>600</v>
      </c>
      <c r="S742" s="10">
        <f t="shared" si="102"/>
        <v>5864000</v>
      </c>
    </row>
    <row r="743" spans="1:19" ht="24.95" customHeight="1" x14ac:dyDescent="0.2">
      <c r="A743" s="1">
        <v>734</v>
      </c>
      <c r="B743" s="4">
        <v>743</v>
      </c>
      <c r="C743" s="4" t="s">
        <v>1521</v>
      </c>
      <c r="D743" s="17" t="s">
        <v>1522</v>
      </c>
      <c r="E743" s="7" t="s">
        <v>203</v>
      </c>
      <c r="F743" s="19">
        <v>5845478</v>
      </c>
      <c r="G743" s="20">
        <v>1</v>
      </c>
      <c r="H743" s="20">
        <v>4</v>
      </c>
      <c r="I743" s="9">
        <v>240</v>
      </c>
      <c r="J743" s="11">
        <v>12</v>
      </c>
      <c r="K743" s="11">
        <f t="shared" si="103"/>
        <v>1461369.5</v>
      </c>
      <c r="L743" s="11">
        <f t="shared" si="98"/>
        <v>24356.158333333333</v>
      </c>
      <c r="M743" s="10">
        <f t="shared" si="99"/>
        <v>487123.16666666669</v>
      </c>
      <c r="N743" s="10">
        <f t="shared" si="104"/>
        <v>3</v>
      </c>
      <c r="O743" s="10">
        <f t="shared" si="100"/>
        <v>5</v>
      </c>
      <c r="P743" s="10">
        <f t="shared" si="105"/>
        <v>4</v>
      </c>
      <c r="Q743" s="10">
        <f t="shared" si="105"/>
        <v>60</v>
      </c>
      <c r="R743" s="10">
        <f t="shared" si="101"/>
        <v>240</v>
      </c>
      <c r="S743" s="10">
        <f t="shared" si="102"/>
        <v>5845478</v>
      </c>
    </row>
    <row r="744" spans="1:19" ht="24.95" customHeight="1" x14ac:dyDescent="0.2">
      <c r="A744" s="1">
        <v>735</v>
      </c>
      <c r="B744" s="4">
        <v>813</v>
      </c>
      <c r="C744" s="5" t="s">
        <v>1523</v>
      </c>
      <c r="D744" s="17" t="s">
        <v>1524</v>
      </c>
      <c r="E744" s="18" t="s">
        <v>130</v>
      </c>
      <c r="F744" s="19">
        <v>5805595</v>
      </c>
      <c r="G744" s="20">
        <v>1</v>
      </c>
      <c r="H744" s="20">
        <v>4</v>
      </c>
      <c r="I744" s="20">
        <v>300</v>
      </c>
      <c r="J744" s="11">
        <v>16</v>
      </c>
      <c r="K744" s="11">
        <f t="shared" si="103"/>
        <v>1451398.75</v>
      </c>
      <c r="L744" s="11">
        <f t="shared" si="98"/>
        <v>19351.983333333334</v>
      </c>
      <c r="M744" s="10">
        <f t="shared" si="99"/>
        <v>362849.6875</v>
      </c>
      <c r="N744" s="10">
        <f t="shared" si="104"/>
        <v>4</v>
      </c>
      <c r="O744" s="10">
        <f t="shared" si="100"/>
        <v>5.3333333333333339</v>
      </c>
      <c r="P744" s="10">
        <f t="shared" si="105"/>
        <v>4</v>
      </c>
      <c r="Q744" s="10">
        <f t="shared" si="105"/>
        <v>75</v>
      </c>
      <c r="R744" s="10">
        <f t="shared" si="101"/>
        <v>300</v>
      </c>
      <c r="S744" s="10">
        <f t="shared" si="102"/>
        <v>5805595</v>
      </c>
    </row>
    <row r="745" spans="1:19" ht="24.95" customHeight="1" x14ac:dyDescent="0.2">
      <c r="A745" s="1">
        <v>736</v>
      </c>
      <c r="B745" s="4">
        <v>764</v>
      </c>
      <c r="C745" s="4" t="s">
        <v>1525</v>
      </c>
      <c r="D745" s="17" t="s">
        <v>1526</v>
      </c>
      <c r="E745" s="18" t="s">
        <v>203</v>
      </c>
      <c r="F745" s="19">
        <v>5800000</v>
      </c>
      <c r="G745" s="20">
        <v>1</v>
      </c>
      <c r="H745" s="20">
        <v>3</v>
      </c>
      <c r="I745" s="20">
        <v>220</v>
      </c>
      <c r="J745" s="11">
        <v>16</v>
      </c>
      <c r="K745" s="11">
        <f t="shared" si="103"/>
        <v>1933333.3333333333</v>
      </c>
      <c r="L745" s="11">
        <f t="shared" si="98"/>
        <v>26363.636363636364</v>
      </c>
      <c r="M745" s="10">
        <f t="shared" si="99"/>
        <v>362500</v>
      </c>
      <c r="N745" s="10">
        <f t="shared" si="104"/>
        <v>5.333333333333333</v>
      </c>
      <c r="O745" s="10">
        <f t="shared" si="100"/>
        <v>7.2727272727272725</v>
      </c>
      <c r="P745" s="10">
        <f t="shared" si="105"/>
        <v>3</v>
      </c>
      <c r="Q745" s="10">
        <f t="shared" si="105"/>
        <v>73.333333333333329</v>
      </c>
      <c r="R745" s="10">
        <f t="shared" si="101"/>
        <v>220</v>
      </c>
      <c r="S745" s="10">
        <f t="shared" si="102"/>
        <v>5800000</v>
      </c>
    </row>
    <row r="746" spans="1:19" ht="24.95" customHeight="1" x14ac:dyDescent="0.2">
      <c r="A746" s="1">
        <v>737</v>
      </c>
      <c r="B746" s="4">
        <v>769</v>
      </c>
      <c r="C746" s="4" t="s">
        <v>1527</v>
      </c>
      <c r="D746" s="17" t="s">
        <v>1528</v>
      </c>
      <c r="E746" s="7" t="s">
        <v>44</v>
      </c>
      <c r="F746" s="19">
        <v>5800000</v>
      </c>
      <c r="G746" s="20">
        <v>1</v>
      </c>
      <c r="H746" s="20">
        <v>3</v>
      </c>
      <c r="I746" s="20">
        <v>300</v>
      </c>
      <c r="J746" s="11">
        <v>15</v>
      </c>
      <c r="K746" s="11">
        <f t="shared" si="103"/>
        <v>1933333.3333333333</v>
      </c>
      <c r="L746" s="11">
        <f t="shared" si="98"/>
        <v>19333.333333333332</v>
      </c>
      <c r="M746" s="10">
        <f t="shared" si="99"/>
        <v>386666.66666666669</v>
      </c>
      <c r="N746" s="10">
        <f t="shared" si="104"/>
        <v>5</v>
      </c>
      <c r="O746" s="10">
        <f t="shared" si="100"/>
        <v>5</v>
      </c>
      <c r="P746" s="10">
        <f t="shared" si="105"/>
        <v>3</v>
      </c>
      <c r="Q746" s="10">
        <f t="shared" si="105"/>
        <v>100</v>
      </c>
      <c r="R746" s="10">
        <f t="shared" si="101"/>
        <v>300</v>
      </c>
      <c r="S746" s="10">
        <f t="shared" si="102"/>
        <v>5800000</v>
      </c>
    </row>
    <row r="747" spans="1:19" ht="24.95" customHeight="1" x14ac:dyDescent="0.2">
      <c r="A747" s="1">
        <v>738</v>
      </c>
      <c r="B747" s="4">
        <v>752</v>
      </c>
      <c r="C747" s="5" t="s">
        <v>1529</v>
      </c>
      <c r="D747" s="17" t="s">
        <v>1530</v>
      </c>
      <c r="E747" s="18" t="s">
        <v>44</v>
      </c>
      <c r="F747" s="8">
        <v>5800000</v>
      </c>
      <c r="G747" s="9">
        <v>1</v>
      </c>
      <c r="H747" s="9">
        <v>4</v>
      </c>
      <c r="I747" s="20">
        <v>420</v>
      </c>
      <c r="J747" s="11">
        <v>11</v>
      </c>
      <c r="K747" s="11">
        <f t="shared" si="103"/>
        <v>1450000</v>
      </c>
      <c r="L747" s="11">
        <f t="shared" si="98"/>
        <v>13809.523809523809</v>
      </c>
      <c r="M747" s="10">
        <f t="shared" si="99"/>
        <v>527272.72727272729</v>
      </c>
      <c r="N747" s="10">
        <f t="shared" si="104"/>
        <v>2.75</v>
      </c>
      <c r="O747" s="10">
        <f t="shared" si="100"/>
        <v>2.6190476190476191</v>
      </c>
      <c r="P747" s="10">
        <f t="shared" si="105"/>
        <v>4</v>
      </c>
      <c r="Q747" s="10">
        <f t="shared" si="105"/>
        <v>105</v>
      </c>
      <c r="R747" s="10">
        <f t="shared" si="101"/>
        <v>420</v>
      </c>
      <c r="S747" s="10">
        <f t="shared" si="102"/>
        <v>5800000</v>
      </c>
    </row>
    <row r="748" spans="1:19" ht="24.95" customHeight="1" x14ac:dyDescent="0.2">
      <c r="A748" s="1">
        <v>739</v>
      </c>
      <c r="B748" s="4">
        <v>756</v>
      </c>
      <c r="C748" s="4" t="s">
        <v>1531</v>
      </c>
      <c r="D748" s="17" t="s">
        <v>1532</v>
      </c>
      <c r="E748" s="18" t="s">
        <v>44</v>
      </c>
      <c r="F748" s="8">
        <v>5800000</v>
      </c>
      <c r="G748" s="7">
        <v>1</v>
      </c>
      <c r="H748" s="7">
        <v>4</v>
      </c>
      <c r="I748" s="9">
        <v>712</v>
      </c>
      <c r="J748" s="29">
        <v>12</v>
      </c>
      <c r="K748" s="11">
        <f t="shared" si="103"/>
        <v>1450000</v>
      </c>
      <c r="L748" s="11">
        <f t="shared" si="98"/>
        <v>8146.0674157303374</v>
      </c>
      <c r="M748" s="10">
        <f t="shared" si="99"/>
        <v>483333.33333333331</v>
      </c>
      <c r="N748" s="10">
        <f t="shared" si="104"/>
        <v>3</v>
      </c>
      <c r="O748" s="10">
        <f t="shared" si="100"/>
        <v>1.6853932584269662</v>
      </c>
      <c r="P748" s="10">
        <f t="shared" si="105"/>
        <v>4</v>
      </c>
      <c r="Q748" s="10">
        <f t="shared" si="105"/>
        <v>178</v>
      </c>
      <c r="R748" s="10">
        <f t="shared" si="101"/>
        <v>712</v>
      </c>
      <c r="S748" s="10">
        <f t="shared" si="102"/>
        <v>5800000</v>
      </c>
    </row>
    <row r="749" spans="1:19" ht="24.95" customHeight="1" x14ac:dyDescent="0.2">
      <c r="A749" s="1">
        <v>740</v>
      </c>
      <c r="B749" s="4">
        <v>742</v>
      </c>
      <c r="C749" s="4" t="s">
        <v>1533</v>
      </c>
      <c r="D749" s="17" t="s">
        <v>1534</v>
      </c>
      <c r="E749" s="18" t="s">
        <v>44</v>
      </c>
      <c r="F749" s="8">
        <v>5796000</v>
      </c>
      <c r="G749" s="9">
        <v>1</v>
      </c>
      <c r="H749" s="9">
        <v>3</v>
      </c>
      <c r="I749" s="7">
        <v>750</v>
      </c>
      <c r="J749" s="11">
        <v>16</v>
      </c>
      <c r="K749" s="11">
        <f t="shared" si="103"/>
        <v>1932000</v>
      </c>
      <c r="L749" s="11">
        <f t="shared" si="98"/>
        <v>7728</v>
      </c>
      <c r="M749" s="10">
        <f t="shared" si="99"/>
        <v>362250</v>
      </c>
      <c r="N749" s="10">
        <f t="shared" si="104"/>
        <v>5.333333333333333</v>
      </c>
      <c r="O749" s="10">
        <f t="shared" si="100"/>
        <v>2.1333333333333333</v>
      </c>
      <c r="P749" s="10">
        <f t="shared" si="105"/>
        <v>3</v>
      </c>
      <c r="Q749" s="10">
        <f t="shared" si="105"/>
        <v>250</v>
      </c>
      <c r="R749" s="10">
        <f t="shared" si="101"/>
        <v>750</v>
      </c>
      <c r="S749" s="10">
        <f t="shared" si="102"/>
        <v>5796000</v>
      </c>
    </row>
    <row r="750" spans="1:19" ht="24.95" customHeight="1" x14ac:dyDescent="0.2">
      <c r="A750" s="1">
        <v>741</v>
      </c>
      <c r="B750" s="4">
        <v>792</v>
      </c>
      <c r="C750" s="4" t="s">
        <v>1535</v>
      </c>
      <c r="D750" s="17" t="s">
        <v>1536</v>
      </c>
      <c r="E750" s="18" t="s">
        <v>44</v>
      </c>
      <c r="F750" s="8">
        <v>5715596</v>
      </c>
      <c r="G750" s="9">
        <v>1</v>
      </c>
      <c r="H750" s="9">
        <v>3</v>
      </c>
      <c r="I750" s="9">
        <v>440</v>
      </c>
      <c r="J750" s="11">
        <v>14</v>
      </c>
      <c r="K750" s="11">
        <f t="shared" si="103"/>
        <v>1905198.6666666667</v>
      </c>
      <c r="L750" s="11">
        <f t="shared" si="98"/>
        <v>12989.99090909091</v>
      </c>
      <c r="M750" s="10">
        <f t="shared" si="99"/>
        <v>408256.85714285716</v>
      </c>
      <c r="N750" s="10">
        <f t="shared" si="104"/>
        <v>4.666666666666667</v>
      </c>
      <c r="O750" s="10">
        <f t="shared" si="100"/>
        <v>3.1818181818181817</v>
      </c>
      <c r="P750" s="10">
        <f t="shared" si="105"/>
        <v>3</v>
      </c>
      <c r="Q750" s="10">
        <f t="shared" si="105"/>
        <v>146.66666666666666</v>
      </c>
      <c r="R750" s="10">
        <f t="shared" si="101"/>
        <v>440</v>
      </c>
      <c r="S750" s="10">
        <f t="shared" si="102"/>
        <v>5715596</v>
      </c>
    </row>
    <row r="751" spans="1:19" ht="24.95" customHeight="1" x14ac:dyDescent="0.2">
      <c r="A751" s="1">
        <v>742</v>
      </c>
      <c r="B751" s="4">
        <v>745</v>
      </c>
      <c r="C751" s="4" t="s">
        <v>1537</v>
      </c>
      <c r="D751" s="17" t="s">
        <v>1538</v>
      </c>
      <c r="E751" s="18" t="s">
        <v>61</v>
      </c>
      <c r="F751" s="8">
        <v>5700000</v>
      </c>
      <c r="G751" s="7">
        <v>1</v>
      </c>
      <c r="H751" s="7">
        <v>3</v>
      </c>
      <c r="I751" s="9">
        <v>160</v>
      </c>
      <c r="J751" s="29">
        <v>11</v>
      </c>
      <c r="K751" s="11">
        <f t="shared" si="103"/>
        <v>1900000</v>
      </c>
      <c r="L751" s="11">
        <f t="shared" si="98"/>
        <v>35625</v>
      </c>
      <c r="M751" s="10">
        <f t="shared" si="99"/>
        <v>518181.81818181818</v>
      </c>
      <c r="N751" s="10">
        <f t="shared" si="104"/>
        <v>3.6666666666666665</v>
      </c>
      <c r="O751" s="10">
        <f t="shared" si="100"/>
        <v>6.8750000000000009</v>
      </c>
      <c r="P751" s="10">
        <f t="shared" si="105"/>
        <v>3</v>
      </c>
      <c r="Q751" s="10">
        <f t="shared" si="105"/>
        <v>53.333333333333336</v>
      </c>
      <c r="R751" s="10">
        <f t="shared" si="101"/>
        <v>160</v>
      </c>
      <c r="S751" s="10">
        <f t="shared" si="102"/>
        <v>5700000</v>
      </c>
    </row>
    <row r="752" spans="1:19" ht="24.95" customHeight="1" x14ac:dyDescent="0.2">
      <c r="A752" s="1">
        <v>743</v>
      </c>
      <c r="B752" s="4">
        <v>778</v>
      </c>
      <c r="C752" s="4" t="s">
        <v>1539</v>
      </c>
      <c r="D752" s="17" t="s">
        <v>1540</v>
      </c>
      <c r="E752" s="18" t="s">
        <v>44</v>
      </c>
      <c r="F752" s="8">
        <v>5620000</v>
      </c>
      <c r="G752" s="9">
        <v>1</v>
      </c>
      <c r="H752" s="9">
        <v>3</v>
      </c>
      <c r="I752" s="9">
        <v>580</v>
      </c>
      <c r="J752" s="11">
        <v>10</v>
      </c>
      <c r="K752" s="11">
        <f t="shared" si="103"/>
        <v>1873333.3333333333</v>
      </c>
      <c r="L752" s="11">
        <f t="shared" si="98"/>
        <v>9689.6551724137935</v>
      </c>
      <c r="M752" s="10">
        <f t="shared" si="99"/>
        <v>562000</v>
      </c>
      <c r="N752" s="10">
        <f t="shared" si="104"/>
        <v>3.3333333333333335</v>
      </c>
      <c r="O752" s="10">
        <f t="shared" si="100"/>
        <v>1.7241379310344827</v>
      </c>
      <c r="P752" s="10">
        <f t="shared" si="105"/>
        <v>3</v>
      </c>
      <c r="Q752" s="10">
        <f t="shared" si="105"/>
        <v>193.33333333333334</v>
      </c>
      <c r="R752" s="10">
        <f t="shared" si="101"/>
        <v>580</v>
      </c>
      <c r="S752" s="10">
        <f t="shared" si="102"/>
        <v>5620000</v>
      </c>
    </row>
    <row r="753" spans="1:19" ht="24.95" customHeight="1" x14ac:dyDescent="0.2">
      <c r="A753" s="1">
        <v>744</v>
      </c>
      <c r="B753" s="4">
        <v>737</v>
      </c>
      <c r="C753" s="4" t="s">
        <v>1541</v>
      </c>
      <c r="D753" s="17" t="s">
        <v>1542</v>
      </c>
      <c r="E753" s="18" t="s">
        <v>44</v>
      </c>
      <c r="F753" s="8">
        <v>5600000</v>
      </c>
      <c r="G753" s="9">
        <v>1</v>
      </c>
      <c r="H753" s="9">
        <v>5</v>
      </c>
      <c r="I753" s="9">
        <v>1000</v>
      </c>
      <c r="J753" s="11">
        <v>10</v>
      </c>
      <c r="K753" s="11">
        <f t="shared" si="103"/>
        <v>1120000</v>
      </c>
      <c r="L753" s="11">
        <f t="shared" si="98"/>
        <v>5600</v>
      </c>
      <c r="M753" s="10">
        <f t="shared" si="99"/>
        <v>560000</v>
      </c>
      <c r="N753" s="10">
        <f t="shared" si="104"/>
        <v>2</v>
      </c>
      <c r="O753" s="10">
        <f t="shared" si="100"/>
        <v>1</v>
      </c>
      <c r="P753" s="10">
        <f t="shared" si="105"/>
        <v>5</v>
      </c>
      <c r="Q753" s="10">
        <f t="shared" si="105"/>
        <v>200</v>
      </c>
      <c r="R753" s="10">
        <f t="shared" si="101"/>
        <v>1000</v>
      </c>
      <c r="S753" s="10">
        <f t="shared" si="102"/>
        <v>5600000</v>
      </c>
    </row>
    <row r="754" spans="1:19" ht="24.95" customHeight="1" x14ac:dyDescent="0.2">
      <c r="A754" s="1">
        <v>745</v>
      </c>
      <c r="B754" s="4" t="s">
        <v>23</v>
      </c>
      <c r="C754" s="4" t="s">
        <v>1543</v>
      </c>
      <c r="D754" s="17" t="s">
        <v>1544</v>
      </c>
      <c r="E754" s="18" t="s">
        <v>312</v>
      </c>
      <c r="F754" s="8">
        <v>5500000</v>
      </c>
      <c r="G754" s="9">
        <v>1</v>
      </c>
      <c r="H754" s="9">
        <v>3</v>
      </c>
      <c r="I754" s="9">
        <v>200</v>
      </c>
      <c r="J754" s="11">
        <v>17</v>
      </c>
      <c r="K754" s="11">
        <f t="shared" si="103"/>
        <v>1833333.3333333333</v>
      </c>
      <c r="L754" s="11">
        <f t="shared" si="98"/>
        <v>27500</v>
      </c>
      <c r="M754" s="10">
        <f t="shared" si="99"/>
        <v>323529.4117647059</v>
      </c>
      <c r="N754" s="10">
        <f t="shared" si="104"/>
        <v>5.666666666666667</v>
      </c>
      <c r="O754" s="10">
        <f t="shared" si="100"/>
        <v>8.5</v>
      </c>
      <c r="P754" s="10">
        <f t="shared" si="105"/>
        <v>3</v>
      </c>
      <c r="Q754" s="10">
        <f t="shared" si="105"/>
        <v>66.666666666666671</v>
      </c>
      <c r="R754" s="10">
        <f t="shared" si="101"/>
        <v>200</v>
      </c>
      <c r="S754" s="10">
        <f t="shared" si="102"/>
        <v>5500000</v>
      </c>
    </row>
    <row r="755" spans="1:19" ht="24.95" customHeight="1" x14ac:dyDescent="0.2">
      <c r="A755" s="1">
        <v>746</v>
      </c>
      <c r="B755" s="4">
        <v>797</v>
      </c>
      <c r="C755" s="4" t="s">
        <v>1545</v>
      </c>
      <c r="D755" s="17" t="s">
        <v>1546</v>
      </c>
      <c r="E755" s="18" t="s">
        <v>39</v>
      </c>
      <c r="F755" s="8">
        <v>5500000</v>
      </c>
      <c r="G755" s="9">
        <v>1</v>
      </c>
      <c r="H755" s="9">
        <v>3</v>
      </c>
      <c r="I755" s="9">
        <v>520</v>
      </c>
      <c r="J755" s="11">
        <v>16</v>
      </c>
      <c r="K755" s="11">
        <f t="shared" si="103"/>
        <v>1833333.3333333333</v>
      </c>
      <c r="L755" s="11">
        <f t="shared" si="98"/>
        <v>10576.923076923076</v>
      </c>
      <c r="M755" s="10">
        <f t="shared" si="99"/>
        <v>343750</v>
      </c>
      <c r="N755" s="10">
        <f t="shared" si="104"/>
        <v>5.333333333333333</v>
      </c>
      <c r="O755" s="10">
        <f t="shared" si="100"/>
        <v>3.0769230769230771</v>
      </c>
      <c r="P755" s="10">
        <f t="shared" si="105"/>
        <v>3</v>
      </c>
      <c r="Q755" s="10">
        <f t="shared" si="105"/>
        <v>173.33333333333334</v>
      </c>
      <c r="R755" s="10">
        <f t="shared" si="101"/>
        <v>520</v>
      </c>
      <c r="S755" s="10">
        <f t="shared" si="102"/>
        <v>5500000</v>
      </c>
    </row>
    <row r="756" spans="1:19" ht="24.95" customHeight="1" x14ac:dyDescent="0.2">
      <c r="A756" s="1">
        <v>747</v>
      </c>
      <c r="B756" s="4" t="s">
        <v>23</v>
      </c>
      <c r="C756" s="4" t="s">
        <v>1547</v>
      </c>
      <c r="D756" s="17" t="s">
        <v>1548</v>
      </c>
      <c r="E756" s="18" t="s">
        <v>39</v>
      </c>
      <c r="F756" s="8">
        <v>5482411</v>
      </c>
      <c r="G756" s="9">
        <v>1</v>
      </c>
      <c r="H756" s="9">
        <v>4</v>
      </c>
      <c r="I756" s="9">
        <v>750</v>
      </c>
      <c r="J756" s="11">
        <v>26</v>
      </c>
      <c r="K756" s="11">
        <f t="shared" si="103"/>
        <v>1370602.75</v>
      </c>
      <c r="L756" s="11">
        <f t="shared" si="98"/>
        <v>7309.8813333333337</v>
      </c>
      <c r="M756" s="10">
        <f t="shared" si="99"/>
        <v>210861.96153846153</v>
      </c>
      <c r="N756" s="10">
        <f t="shared" si="104"/>
        <v>6.5</v>
      </c>
      <c r="O756" s="10">
        <f t="shared" si="100"/>
        <v>3.4666666666666663</v>
      </c>
      <c r="P756" s="10">
        <f t="shared" si="105"/>
        <v>4</v>
      </c>
      <c r="Q756" s="10">
        <f t="shared" si="105"/>
        <v>187.5</v>
      </c>
      <c r="R756" s="10">
        <f t="shared" si="101"/>
        <v>750</v>
      </c>
      <c r="S756" s="10">
        <f t="shared" si="102"/>
        <v>5482411</v>
      </c>
    </row>
    <row r="757" spans="1:19" ht="24.95" customHeight="1" x14ac:dyDescent="0.2">
      <c r="A757" s="1">
        <v>748</v>
      </c>
      <c r="B757" s="4">
        <v>802</v>
      </c>
      <c r="C757" s="4" t="s">
        <v>1549</v>
      </c>
      <c r="D757" s="17" t="s">
        <v>1550</v>
      </c>
      <c r="E757" s="18" t="s">
        <v>61</v>
      </c>
      <c r="F757" s="8">
        <v>5400000</v>
      </c>
      <c r="G757" s="9">
        <v>1</v>
      </c>
      <c r="H757" s="9">
        <v>3</v>
      </c>
      <c r="I757" s="9">
        <v>380</v>
      </c>
      <c r="J757" s="11">
        <v>12</v>
      </c>
      <c r="K757" s="11">
        <f t="shared" si="103"/>
        <v>1800000</v>
      </c>
      <c r="L757" s="11">
        <f t="shared" si="98"/>
        <v>14210.526315789473</v>
      </c>
      <c r="M757" s="10">
        <f t="shared" si="99"/>
        <v>450000</v>
      </c>
      <c r="N757" s="10">
        <f t="shared" si="104"/>
        <v>4</v>
      </c>
      <c r="O757" s="10">
        <f t="shared" si="100"/>
        <v>3.1578947368421053</v>
      </c>
      <c r="P757" s="10">
        <f t="shared" si="105"/>
        <v>3</v>
      </c>
      <c r="Q757" s="10">
        <f t="shared" si="105"/>
        <v>126.66666666666667</v>
      </c>
      <c r="R757" s="10">
        <f t="shared" si="101"/>
        <v>380</v>
      </c>
      <c r="S757" s="10">
        <f t="shared" si="102"/>
        <v>5400000</v>
      </c>
    </row>
    <row r="758" spans="1:19" ht="24.95" customHeight="1" x14ac:dyDescent="0.2">
      <c r="A758" s="1">
        <v>749</v>
      </c>
      <c r="B758" s="4">
        <v>726</v>
      </c>
      <c r="C758" s="4" t="s">
        <v>1551</v>
      </c>
      <c r="D758" s="17" t="s">
        <v>1552</v>
      </c>
      <c r="E758" s="18" t="s">
        <v>712</v>
      </c>
      <c r="F758" s="8">
        <v>5400000</v>
      </c>
      <c r="G758" s="9">
        <v>1</v>
      </c>
      <c r="H758" s="9">
        <v>3</v>
      </c>
      <c r="I758" s="9">
        <v>500</v>
      </c>
      <c r="J758" s="11">
        <v>27</v>
      </c>
      <c r="K758" s="11">
        <f t="shared" si="103"/>
        <v>1800000</v>
      </c>
      <c r="L758" s="11">
        <f t="shared" si="98"/>
        <v>10800</v>
      </c>
      <c r="M758" s="10">
        <f t="shared" si="99"/>
        <v>200000</v>
      </c>
      <c r="N758" s="10">
        <f t="shared" si="104"/>
        <v>9</v>
      </c>
      <c r="O758" s="10">
        <f t="shared" si="100"/>
        <v>5.4</v>
      </c>
      <c r="P758" s="10">
        <f t="shared" si="105"/>
        <v>3</v>
      </c>
      <c r="Q758" s="10">
        <f t="shared" si="105"/>
        <v>166.66666666666666</v>
      </c>
      <c r="R758" s="10">
        <f t="shared" si="101"/>
        <v>500</v>
      </c>
      <c r="S758" s="10">
        <f t="shared" si="102"/>
        <v>5400000</v>
      </c>
    </row>
    <row r="759" spans="1:19" ht="24.95" customHeight="1" x14ac:dyDescent="0.2">
      <c r="A759" s="1">
        <v>750</v>
      </c>
      <c r="B759" s="4">
        <v>780</v>
      </c>
      <c r="C759" s="4" t="s">
        <v>1553</v>
      </c>
      <c r="D759" s="17" t="s">
        <v>1554</v>
      </c>
      <c r="E759" s="18" t="s">
        <v>44</v>
      </c>
      <c r="F759" s="8">
        <v>5311017</v>
      </c>
      <c r="G759" s="9">
        <v>1</v>
      </c>
      <c r="H759" s="9">
        <v>4</v>
      </c>
      <c r="I759" s="9">
        <v>688</v>
      </c>
      <c r="J759" s="11">
        <v>11</v>
      </c>
      <c r="K759" s="11">
        <f t="shared" si="103"/>
        <v>1327754.25</v>
      </c>
      <c r="L759" s="11">
        <f t="shared" si="98"/>
        <v>7719.5014534883721</v>
      </c>
      <c r="M759" s="10">
        <f t="shared" si="99"/>
        <v>482819.72727272729</v>
      </c>
      <c r="N759" s="10">
        <f t="shared" si="104"/>
        <v>2.75</v>
      </c>
      <c r="O759" s="10">
        <f t="shared" si="100"/>
        <v>1.5988372093023258</v>
      </c>
      <c r="P759" s="10">
        <f t="shared" si="105"/>
        <v>4</v>
      </c>
      <c r="Q759" s="10">
        <f t="shared" si="105"/>
        <v>172</v>
      </c>
      <c r="R759" s="10">
        <f t="shared" si="101"/>
        <v>688</v>
      </c>
      <c r="S759" s="10">
        <f t="shared" si="102"/>
        <v>5311017</v>
      </c>
    </row>
    <row r="760" spans="1:19" ht="24.95" customHeight="1" x14ac:dyDescent="0.2">
      <c r="A760" s="1">
        <v>751</v>
      </c>
      <c r="B760" s="4" t="s">
        <v>23</v>
      </c>
      <c r="C760" s="4" t="s">
        <v>1555</v>
      </c>
      <c r="D760" s="17" t="s">
        <v>1556</v>
      </c>
      <c r="E760" s="18" t="s">
        <v>44</v>
      </c>
      <c r="F760" s="8">
        <v>5300457</v>
      </c>
      <c r="G760" s="9">
        <v>1</v>
      </c>
      <c r="H760" s="9">
        <v>3</v>
      </c>
      <c r="I760" s="9">
        <v>600</v>
      </c>
      <c r="J760" s="11">
        <v>22</v>
      </c>
      <c r="K760" s="11">
        <f t="shared" si="103"/>
        <v>1766819</v>
      </c>
      <c r="L760" s="11">
        <f t="shared" si="98"/>
        <v>8834.0949999999993</v>
      </c>
      <c r="M760" s="10">
        <f t="shared" si="99"/>
        <v>240929.86363636365</v>
      </c>
      <c r="N760" s="10">
        <f t="shared" si="104"/>
        <v>7.333333333333333</v>
      </c>
      <c r="O760" s="10">
        <f t="shared" si="100"/>
        <v>3.6666666666666665</v>
      </c>
      <c r="P760" s="10">
        <f t="shared" si="105"/>
        <v>3</v>
      </c>
      <c r="Q760" s="10">
        <f t="shared" si="105"/>
        <v>200</v>
      </c>
      <c r="R760" s="10">
        <f t="shared" si="101"/>
        <v>600</v>
      </c>
      <c r="S760" s="10">
        <f t="shared" si="102"/>
        <v>5300457</v>
      </c>
    </row>
    <row r="761" spans="1:19" ht="24.95" customHeight="1" x14ac:dyDescent="0.2">
      <c r="A761" s="1">
        <v>752</v>
      </c>
      <c r="B761" s="4" t="s">
        <v>23</v>
      </c>
      <c r="C761" s="4" t="s">
        <v>1557</v>
      </c>
      <c r="D761" s="17" t="s">
        <v>1558</v>
      </c>
      <c r="E761" s="18" t="s">
        <v>36</v>
      </c>
      <c r="F761" s="8">
        <v>5300449</v>
      </c>
      <c r="G761" s="9">
        <v>1</v>
      </c>
      <c r="H761" s="9">
        <v>4</v>
      </c>
      <c r="I761" s="9">
        <v>900</v>
      </c>
      <c r="J761" s="11">
        <v>20</v>
      </c>
      <c r="K761" s="11">
        <f t="shared" si="103"/>
        <v>1325112.25</v>
      </c>
      <c r="L761" s="11">
        <f t="shared" si="98"/>
        <v>5889.387777777778</v>
      </c>
      <c r="M761" s="10">
        <f t="shared" si="99"/>
        <v>265022.45</v>
      </c>
      <c r="N761" s="10">
        <f t="shared" si="104"/>
        <v>5</v>
      </c>
      <c r="O761" s="10">
        <f t="shared" si="100"/>
        <v>2.2222222222222223</v>
      </c>
      <c r="P761" s="10">
        <f t="shared" si="105"/>
        <v>4</v>
      </c>
      <c r="Q761" s="10">
        <f t="shared" si="105"/>
        <v>225</v>
      </c>
      <c r="R761" s="10">
        <f t="shared" si="101"/>
        <v>900</v>
      </c>
      <c r="S761" s="10">
        <f t="shared" si="102"/>
        <v>5300449</v>
      </c>
    </row>
    <row r="762" spans="1:19" ht="24.95" customHeight="1" x14ac:dyDescent="0.2">
      <c r="A762" s="1">
        <v>753</v>
      </c>
      <c r="B762" s="4">
        <v>767</v>
      </c>
      <c r="C762" s="4" t="s">
        <v>1559</v>
      </c>
      <c r="D762" s="17" t="s">
        <v>1560</v>
      </c>
      <c r="E762" s="18" t="s">
        <v>21</v>
      </c>
      <c r="F762" s="8">
        <v>5245000</v>
      </c>
      <c r="G762" s="9">
        <v>1</v>
      </c>
      <c r="H762" s="9">
        <v>5</v>
      </c>
      <c r="I762" s="9">
        <v>500</v>
      </c>
      <c r="J762" s="11">
        <v>17</v>
      </c>
      <c r="K762" s="11">
        <f t="shared" si="103"/>
        <v>1049000</v>
      </c>
      <c r="L762" s="11">
        <f t="shared" si="98"/>
        <v>10490</v>
      </c>
      <c r="M762" s="10">
        <f t="shared" si="99"/>
        <v>308529.4117647059</v>
      </c>
      <c r="N762" s="10">
        <f t="shared" si="104"/>
        <v>3.4</v>
      </c>
      <c r="O762" s="10">
        <f t="shared" si="100"/>
        <v>3.4000000000000004</v>
      </c>
      <c r="P762" s="10">
        <f t="shared" si="105"/>
        <v>5</v>
      </c>
      <c r="Q762" s="10">
        <f t="shared" si="105"/>
        <v>100</v>
      </c>
      <c r="R762" s="10">
        <f t="shared" si="101"/>
        <v>500</v>
      </c>
      <c r="S762" s="10">
        <f t="shared" si="102"/>
        <v>5245000</v>
      </c>
    </row>
    <row r="763" spans="1:19" ht="24.95" customHeight="1" x14ac:dyDescent="0.2">
      <c r="A763" s="1">
        <v>754</v>
      </c>
      <c r="B763" s="4">
        <v>772</v>
      </c>
      <c r="C763" s="4" t="s">
        <v>1561</v>
      </c>
      <c r="D763" s="17" t="s">
        <v>1562</v>
      </c>
      <c r="E763" s="18" t="s">
        <v>39</v>
      </c>
      <c r="F763" s="8">
        <v>5203000</v>
      </c>
      <c r="G763" s="9">
        <v>1</v>
      </c>
      <c r="H763" s="9">
        <v>5</v>
      </c>
      <c r="I763" s="9">
        <v>500</v>
      </c>
      <c r="J763" s="11">
        <v>11</v>
      </c>
      <c r="K763" s="11">
        <f t="shared" si="103"/>
        <v>1040600</v>
      </c>
      <c r="L763" s="11">
        <f t="shared" si="98"/>
        <v>10406</v>
      </c>
      <c r="M763" s="10">
        <f t="shared" si="99"/>
        <v>473000</v>
      </c>
      <c r="N763" s="10">
        <f t="shared" si="104"/>
        <v>2.2000000000000002</v>
      </c>
      <c r="O763" s="10">
        <f t="shared" si="100"/>
        <v>2.1999999999999997</v>
      </c>
      <c r="P763" s="10">
        <f t="shared" si="105"/>
        <v>5</v>
      </c>
      <c r="Q763" s="10">
        <f t="shared" si="105"/>
        <v>100</v>
      </c>
      <c r="R763" s="10">
        <f t="shared" si="101"/>
        <v>500</v>
      </c>
      <c r="S763" s="10">
        <f t="shared" si="102"/>
        <v>5203000</v>
      </c>
    </row>
    <row r="764" spans="1:19" ht="24.95" customHeight="1" x14ac:dyDescent="0.2">
      <c r="A764" s="1">
        <v>755</v>
      </c>
      <c r="B764" s="4">
        <v>763</v>
      </c>
      <c r="C764" s="4" t="s">
        <v>1563</v>
      </c>
      <c r="D764" s="17" t="s">
        <v>1564</v>
      </c>
      <c r="E764" s="18" t="s">
        <v>44</v>
      </c>
      <c r="F764" s="8">
        <v>5048262</v>
      </c>
      <c r="G764" s="9">
        <v>1</v>
      </c>
      <c r="H764" s="9">
        <v>2</v>
      </c>
      <c r="I764" s="9">
        <v>250</v>
      </c>
      <c r="J764" s="11">
        <v>14</v>
      </c>
      <c r="K764" s="11">
        <f t="shared" si="103"/>
        <v>2524131</v>
      </c>
      <c r="L764" s="11">
        <f t="shared" si="98"/>
        <v>20193.047999999999</v>
      </c>
      <c r="M764" s="10">
        <f t="shared" si="99"/>
        <v>360590.14285714284</v>
      </c>
      <c r="N764" s="10">
        <f t="shared" si="104"/>
        <v>7</v>
      </c>
      <c r="O764" s="10">
        <f t="shared" si="100"/>
        <v>5.6000000000000005</v>
      </c>
      <c r="P764" s="10">
        <f t="shared" si="105"/>
        <v>2</v>
      </c>
      <c r="Q764" s="10">
        <f t="shared" si="105"/>
        <v>125</v>
      </c>
      <c r="R764" s="10">
        <f t="shared" si="101"/>
        <v>250</v>
      </c>
      <c r="S764" s="10">
        <f t="shared" si="102"/>
        <v>5048262</v>
      </c>
    </row>
    <row r="765" spans="1:19" ht="24.95" customHeight="1" x14ac:dyDescent="0.2">
      <c r="A765" s="1">
        <v>756</v>
      </c>
      <c r="B765" s="4" t="s">
        <v>23</v>
      </c>
      <c r="C765" s="4" t="s">
        <v>1565</v>
      </c>
      <c r="D765" s="17" t="s">
        <v>1566</v>
      </c>
      <c r="E765" s="18" t="s">
        <v>21</v>
      </c>
      <c r="F765" s="8">
        <v>5000000</v>
      </c>
      <c r="G765" s="9">
        <v>1</v>
      </c>
      <c r="H765" s="9">
        <v>4</v>
      </c>
      <c r="I765" s="9">
        <v>400</v>
      </c>
      <c r="J765" s="11">
        <v>16</v>
      </c>
      <c r="K765" s="11">
        <f t="shared" si="103"/>
        <v>1250000</v>
      </c>
      <c r="L765" s="11">
        <f t="shared" si="98"/>
        <v>12500</v>
      </c>
      <c r="M765" s="10">
        <f t="shared" si="99"/>
        <v>312500</v>
      </c>
      <c r="N765" s="10">
        <f t="shared" si="104"/>
        <v>4</v>
      </c>
      <c r="O765" s="10">
        <f t="shared" si="100"/>
        <v>4</v>
      </c>
      <c r="P765" s="10">
        <f t="shared" si="105"/>
        <v>4</v>
      </c>
      <c r="Q765" s="10">
        <f t="shared" si="105"/>
        <v>100</v>
      </c>
      <c r="R765" s="10">
        <f t="shared" si="101"/>
        <v>400</v>
      </c>
      <c r="S765" s="10">
        <f t="shared" si="102"/>
        <v>5000000</v>
      </c>
    </row>
    <row r="766" spans="1:19" ht="24.95" customHeight="1" x14ac:dyDescent="0.2">
      <c r="A766" s="1">
        <v>757</v>
      </c>
      <c r="B766" s="4">
        <v>834</v>
      </c>
      <c r="C766" s="4" t="s">
        <v>1567</v>
      </c>
      <c r="D766" s="17" t="s">
        <v>1568</v>
      </c>
      <c r="E766" s="18" t="s">
        <v>101</v>
      </c>
      <c r="F766" s="8">
        <v>5000000</v>
      </c>
      <c r="G766" s="9">
        <v>1</v>
      </c>
      <c r="H766" s="9">
        <v>3</v>
      </c>
      <c r="I766" s="9">
        <v>450</v>
      </c>
      <c r="J766" s="11">
        <v>20</v>
      </c>
      <c r="K766" s="11">
        <f t="shared" si="103"/>
        <v>1666666.6666666667</v>
      </c>
      <c r="L766" s="11">
        <f t="shared" si="98"/>
        <v>11111.111111111111</v>
      </c>
      <c r="M766" s="10">
        <f t="shared" si="99"/>
        <v>250000</v>
      </c>
      <c r="N766" s="10">
        <f t="shared" si="104"/>
        <v>6.666666666666667</v>
      </c>
      <c r="O766" s="10">
        <f t="shared" si="100"/>
        <v>4.4444444444444446</v>
      </c>
      <c r="P766" s="10">
        <f t="shared" si="105"/>
        <v>3</v>
      </c>
      <c r="Q766" s="10">
        <f t="shared" si="105"/>
        <v>150</v>
      </c>
      <c r="R766" s="10">
        <f t="shared" si="101"/>
        <v>450</v>
      </c>
      <c r="S766" s="10">
        <f t="shared" si="102"/>
        <v>5000000</v>
      </c>
    </row>
    <row r="767" spans="1:19" ht="24.95" customHeight="1" x14ac:dyDescent="0.2">
      <c r="A767" s="1">
        <v>758</v>
      </c>
      <c r="B767" s="4" t="s">
        <v>23</v>
      </c>
      <c r="C767" s="4" t="s">
        <v>1569</v>
      </c>
      <c r="D767" s="17" t="s">
        <v>1570</v>
      </c>
      <c r="E767" s="18" t="s">
        <v>21</v>
      </c>
      <c r="F767" s="8">
        <v>5000000</v>
      </c>
      <c r="G767" s="9">
        <v>1</v>
      </c>
      <c r="H767" s="9">
        <v>5</v>
      </c>
      <c r="I767" s="9">
        <v>450</v>
      </c>
      <c r="J767" s="11">
        <v>20</v>
      </c>
      <c r="K767" s="11">
        <f t="shared" si="103"/>
        <v>1000000</v>
      </c>
      <c r="L767" s="11">
        <f t="shared" si="98"/>
        <v>11111.111111111111</v>
      </c>
      <c r="M767" s="10">
        <f t="shared" si="99"/>
        <v>250000</v>
      </c>
      <c r="N767" s="10">
        <f t="shared" si="104"/>
        <v>4</v>
      </c>
      <c r="O767" s="10">
        <f t="shared" si="100"/>
        <v>4.4444444444444446</v>
      </c>
      <c r="P767" s="10">
        <f t="shared" si="105"/>
        <v>5</v>
      </c>
      <c r="Q767" s="10">
        <f t="shared" si="105"/>
        <v>90</v>
      </c>
      <c r="R767" s="10">
        <f t="shared" si="101"/>
        <v>450</v>
      </c>
      <c r="S767" s="10">
        <f t="shared" si="102"/>
        <v>5000000</v>
      </c>
    </row>
    <row r="768" spans="1:19" ht="24.95" customHeight="1" x14ac:dyDescent="0.2">
      <c r="A768" s="1">
        <v>759</v>
      </c>
      <c r="B768" s="4">
        <v>775</v>
      </c>
      <c r="C768" s="4" t="s">
        <v>1571</v>
      </c>
      <c r="D768" s="17" t="s">
        <v>1572</v>
      </c>
      <c r="E768" s="18" t="s">
        <v>21</v>
      </c>
      <c r="F768" s="8">
        <v>5000000</v>
      </c>
      <c r="G768" s="9">
        <v>1</v>
      </c>
      <c r="H768" s="9">
        <v>3</v>
      </c>
      <c r="I768" s="9">
        <v>500</v>
      </c>
      <c r="J768" s="11">
        <v>15</v>
      </c>
      <c r="K768" s="11">
        <f t="shared" si="103"/>
        <v>1666666.6666666667</v>
      </c>
      <c r="L768" s="11">
        <f t="shared" si="98"/>
        <v>10000</v>
      </c>
      <c r="M768" s="10">
        <f t="shared" si="99"/>
        <v>333333.33333333331</v>
      </c>
      <c r="N768" s="10">
        <f t="shared" si="104"/>
        <v>5</v>
      </c>
      <c r="O768" s="10">
        <f t="shared" si="100"/>
        <v>3</v>
      </c>
      <c r="P768" s="10">
        <f t="shared" si="105"/>
        <v>3</v>
      </c>
      <c r="Q768" s="10">
        <f t="shared" si="105"/>
        <v>166.66666666666666</v>
      </c>
      <c r="R768" s="10">
        <f t="shared" si="101"/>
        <v>500</v>
      </c>
      <c r="S768" s="10">
        <f t="shared" si="102"/>
        <v>5000000</v>
      </c>
    </row>
    <row r="769" spans="1:19" ht="24.95" customHeight="1" x14ac:dyDescent="0.2">
      <c r="A769" s="1">
        <v>760</v>
      </c>
      <c r="B769" s="4">
        <v>705</v>
      </c>
      <c r="C769" s="4" t="s">
        <v>1573</v>
      </c>
      <c r="D769" s="17" t="s">
        <v>1574</v>
      </c>
      <c r="E769" s="18" t="s">
        <v>36</v>
      </c>
      <c r="F769" s="8">
        <v>5000000</v>
      </c>
      <c r="G769" s="9">
        <v>1</v>
      </c>
      <c r="H769" s="9">
        <v>4</v>
      </c>
      <c r="I769" s="9">
        <v>500</v>
      </c>
      <c r="J769" s="11">
        <v>12</v>
      </c>
      <c r="K769" s="11">
        <f t="shared" si="103"/>
        <v>1250000</v>
      </c>
      <c r="L769" s="11">
        <f t="shared" si="98"/>
        <v>10000</v>
      </c>
      <c r="M769" s="10">
        <f t="shared" si="99"/>
        <v>416666.66666666669</v>
      </c>
      <c r="N769" s="10">
        <f t="shared" si="104"/>
        <v>3</v>
      </c>
      <c r="O769" s="10">
        <f t="shared" si="100"/>
        <v>2.4</v>
      </c>
      <c r="P769" s="10">
        <f t="shared" si="105"/>
        <v>4</v>
      </c>
      <c r="Q769" s="10">
        <f t="shared" si="105"/>
        <v>125</v>
      </c>
      <c r="R769" s="10">
        <f t="shared" si="101"/>
        <v>500</v>
      </c>
      <c r="S769" s="10">
        <f t="shared" si="102"/>
        <v>5000000</v>
      </c>
    </row>
    <row r="770" spans="1:19" ht="24.95" customHeight="1" x14ac:dyDescent="0.2">
      <c r="A770" s="1">
        <v>761</v>
      </c>
      <c r="B770" s="4">
        <v>814</v>
      </c>
      <c r="C770" s="4" t="s">
        <v>1575</v>
      </c>
      <c r="D770" s="17" t="s">
        <v>1576</v>
      </c>
      <c r="E770" s="18" t="s">
        <v>44</v>
      </c>
      <c r="F770" s="8">
        <v>4960293</v>
      </c>
      <c r="G770" s="9">
        <v>1</v>
      </c>
      <c r="H770" s="9">
        <v>2</v>
      </c>
      <c r="I770" s="9">
        <v>248</v>
      </c>
      <c r="J770" s="11">
        <v>11</v>
      </c>
      <c r="K770" s="11">
        <f t="shared" si="103"/>
        <v>2480146.5</v>
      </c>
      <c r="L770" s="11">
        <f t="shared" ref="L770:L833" si="106">F770/I770</f>
        <v>20001.181451612902</v>
      </c>
      <c r="M770" s="10">
        <f t="shared" ref="M770:M833" si="107">F770/J770</f>
        <v>450935.72727272729</v>
      </c>
      <c r="N770" s="10">
        <f t="shared" si="104"/>
        <v>5.5</v>
      </c>
      <c r="O770" s="10">
        <f t="shared" ref="O770:O833" si="108">(J770/I770)*100</f>
        <v>4.435483870967742</v>
      </c>
      <c r="P770" s="10">
        <f t="shared" si="105"/>
        <v>2</v>
      </c>
      <c r="Q770" s="10">
        <f t="shared" si="105"/>
        <v>124</v>
      </c>
      <c r="R770" s="10">
        <f t="shared" ref="R770:R833" si="109">I770/G770</f>
        <v>248</v>
      </c>
      <c r="S770" s="10">
        <f t="shared" ref="S770:S833" si="110">F770/G770</f>
        <v>4960293</v>
      </c>
    </row>
    <row r="771" spans="1:19" ht="24.95" customHeight="1" x14ac:dyDescent="0.2">
      <c r="A771" s="1">
        <v>762</v>
      </c>
      <c r="B771" s="4">
        <v>779</v>
      </c>
      <c r="C771" s="4" t="s">
        <v>1577</v>
      </c>
      <c r="D771" s="17" t="s">
        <v>1578</v>
      </c>
      <c r="E771" s="18" t="s">
        <v>169</v>
      </c>
      <c r="F771" s="8">
        <v>4948897</v>
      </c>
      <c r="G771" s="9">
        <v>1</v>
      </c>
      <c r="H771" s="9">
        <v>3</v>
      </c>
      <c r="I771" s="9">
        <v>398</v>
      </c>
      <c r="J771" s="11">
        <v>14</v>
      </c>
      <c r="K771" s="11">
        <f t="shared" si="103"/>
        <v>1649632.3333333333</v>
      </c>
      <c r="L771" s="11">
        <f t="shared" si="106"/>
        <v>12434.414572864322</v>
      </c>
      <c r="M771" s="10">
        <f t="shared" si="107"/>
        <v>353492.64285714284</v>
      </c>
      <c r="N771" s="10">
        <f t="shared" si="104"/>
        <v>4.666666666666667</v>
      </c>
      <c r="O771" s="10">
        <f t="shared" si="108"/>
        <v>3.5175879396984926</v>
      </c>
      <c r="P771" s="10">
        <f t="shared" si="105"/>
        <v>3</v>
      </c>
      <c r="Q771" s="10">
        <f t="shared" si="105"/>
        <v>132.66666666666666</v>
      </c>
      <c r="R771" s="10">
        <f t="shared" si="109"/>
        <v>398</v>
      </c>
      <c r="S771" s="10">
        <f t="shared" si="110"/>
        <v>4948897</v>
      </c>
    </row>
    <row r="772" spans="1:19" ht="24.95" customHeight="1" x14ac:dyDescent="0.2">
      <c r="A772" s="1">
        <v>763</v>
      </c>
      <c r="B772" s="4">
        <v>796</v>
      </c>
      <c r="C772" s="4" t="s">
        <v>1579</v>
      </c>
      <c r="D772" s="17" t="s">
        <v>1580</v>
      </c>
      <c r="E772" s="18" t="s">
        <v>44</v>
      </c>
      <c r="F772" s="8">
        <v>4802440</v>
      </c>
      <c r="G772" s="9">
        <v>1</v>
      </c>
      <c r="H772" s="9">
        <v>3</v>
      </c>
      <c r="I772" s="9">
        <v>290</v>
      </c>
      <c r="J772" s="11">
        <v>14</v>
      </c>
      <c r="K772" s="11">
        <f t="shared" si="103"/>
        <v>1600813.3333333333</v>
      </c>
      <c r="L772" s="11">
        <f t="shared" si="106"/>
        <v>16560.137931034482</v>
      </c>
      <c r="M772" s="10">
        <f t="shared" si="107"/>
        <v>343031.42857142858</v>
      </c>
      <c r="N772" s="10">
        <f t="shared" si="104"/>
        <v>4.666666666666667</v>
      </c>
      <c r="O772" s="10">
        <f t="shared" si="108"/>
        <v>4.8275862068965516</v>
      </c>
      <c r="P772" s="10">
        <f t="shared" ref="P772:Q835" si="111">H772/G772</f>
        <v>3</v>
      </c>
      <c r="Q772" s="10">
        <f t="shared" si="111"/>
        <v>96.666666666666671</v>
      </c>
      <c r="R772" s="10">
        <f t="shared" si="109"/>
        <v>290</v>
      </c>
      <c r="S772" s="10">
        <f t="shared" si="110"/>
        <v>4802440</v>
      </c>
    </row>
    <row r="773" spans="1:19" ht="24.95" customHeight="1" x14ac:dyDescent="0.2">
      <c r="A773" s="1">
        <v>764</v>
      </c>
      <c r="B773" s="4" t="s">
        <v>23</v>
      </c>
      <c r="C773" s="4" t="s">
        <v>1581</v>
      </c>
      <c r="D773" s="17" t="s">
        <v>1582</v>
      </c>
      <c r="E773" s="18" t="s">
        <v>44</v>
      </c>
      <c r="F773" s="8">
        <v>4800000</v>
      </c>
      <c r="G773" s="9">
        <v>1</v>
      </c>
      <c r="H773" s="9">
        <v>3</v>
      </c>
      <c r="I773" s="9">
        <v>300</v>
      </c>
      <c r="J773" s="11">
        <v>11</v>
      </c>
      <c r="K773" s="11">
        <f t="shared" ref="K773:K836" si="112">F773/H773</f>
        <v>1600000</v>
      </c>
      <c r="L773" s="11">
        <f t="shared" si="106"/>
        <v>16000</v>
      </c>
      <c r="M773" s="10">
        <f t="shared" si="107"/>
        <v>436363.63636363635</v>
      </c>
      <c r="N773" s="10">
        <f t="shared" ref="N773:N836" si="113">J773/H773</f>
        <v>3.6666666666666665</v>
      </c>
      <c r="O773" s="10">
        <f t="shared" si="108"/>
        <v>3.6666666666666665</v>
      </c>
      <c r="P773" s="10">
        <f t="shared" si="111"/>
        <v>3</v>
      </c>
      <c r="Q773" s="10">
        <f t="shared" si="111"/>
        <v>100</v>
      </c>
      <c r="R773" s="10">
        <f t="shared" si="109"/>
        <v>300</v>
      </c>
      <c r="S773" s="10">
        <f t="shared" si="110"/>
        <v>4800000</v>
      </c>
    </row>
    <row r="774" spans="1:19" ht="24.95" customHeight="1" x14ac:dyDescent="0.2">
      <c r="A774" s="1">
        <v>765</v>
      </c>
      <c r="B774" s="4">
        <v>824</v>
      </c>
      <c r="C774" s="4" t="s">
        <v>1583</v>
      </c>
      <c r="D774" s="17" t="s">
        <v>1584</v>
      </c>
      <c r="E774" s="18" t="s">
        <v>61</v>
      </c>
      <c r="F774" s="8">
        <v>4800000</v>
      </c>
      <c r="G774" s="9">
        <v>1</v>
      </c>
      <c r="H774" s="9">
        <v>3</v>
      </c>
      <c r="I774" s="9">
        <v>450</v>
      </c>
      <c r="J774" s="11">
        <v>13</v>
      </c>
      <c r="K774" s="11">
        <f t="shared" si="112"/>
        <v>1600000</v>
      </c>
      <c r="L774" s="11">
        <f t="shared" si="106"/>
        <v>10666.666666666666</v>
      </c>
      <c r="M774" s="10">
        <f t="shared" si="107"/>
        <v>369230.76923076925</v>
      </c>
      <c r="N774" s="10">
        <f t="shared" si="113"/>
        <v>4.333333333333333</v>
      </c>
      <c r="O774" s="10">
        <f t="shared" si="108"/>
        <v>2.8888888888888888</v>
      </c>
      <c r="P774" s="10">
        <f t="shared" si="111"/>
        <v>3</v>
      </c>
      <c r="Q774" s="10">
        <f t="shared" si="111"/>
        <v>150</v>
      </c>
      <c r="R774" s="10">
        <f t="shared" si="109"/>
        <v>450</v>
      </c>
      <c r="S774" s="10">
        <f t="shared" si="110"/>
        <v>4800000</v>
      </c>
    </row>
    <row r="775" spans="1:19" ht="24.95" customHeight="1" x14ac:dyDescent="0.2">
      <c r="A775" s="1">
        <v>766</v>
      </c>
      <c r="B775" s="4">
        <v>727</v>
      </c>
      <c r="C775" s="4" t="s">
        <v>1585</v>
      </c>
      <c r="D775" s="17" t="s">
        <v>1586</v>
      </c>
      <c r="E775" s="18" t="s">
        <v>39</v>
      </c>
      <c r="F775" s="8">
        <v>4800000</v>
      </c>
      <c r="G775" s="9">
        <v>1</v>
      </c>
      <c r="H775" s="9">
        <v>4</v>
      </c>
      <c r="I775" s="9">
        <v>500</v>
      </c>
      <c r="J775" s="11">
        <v>16</v>
      </c>
      <c r="K775" s="11">
        <f t="shared" si="112"/>
        <v>1200000</v>
      </c>
      <c r="L775" s="11">
        <f t="shared" si="106"/>
        <v>9600</v>
      </c>
      <c r="M775" s="10">
        <f t="shared" si="107"/>
        <v>300000</v>
      </c>
      <c r="N775" s="10">
        <f t="shared" si="113"/>
        <v>4</v>
      </c>
      <c r="O775" s="10">
        <f t="shared" si="108"/>
        <v>3.2</v>
      </c>
      <c r="P775" s="10">
        <f t="shared" si="111"/>
        <v>4</v>
      </c>
      <c r="Q775" s="10">
        <f t="shared" si="111"/>
        <v>125</v>
      </c>
      <c r="R775" s="10">
        <f t="shared" si="109"/>
        <v>500</v>
      </c>
      <c r="S775" s="10">
        <f t="shared" si="110"/>
        <v>4800000</v>
      </c>
    </row>
    <row r="776" spans="1:19" ht="24.95" customHeight="1" x14ac:dyDescent="0.2">
      <c r="A776" s="1">
        <v>767</v>
      </c>
      <c r="B776" s="4" t="s">
        <v>23</v>
      </c>
      <c r="C776" s="4" t="s">
        <v>1587</v>
      </c>
      <c r="D776" s="17" t="s">
        <v>1588</v>
      </c>
      <c r="E776" s="18" t="s">
        <v>21</v>
      </c>
      <c r="F776" s="8">
        <v>4800000</v>
      </c>
      <c r="G776" s="9">
        <v>2</v>
      </c>
      <c r="H776" s="9">
        <v>9</v>
      </c>
      <c r="I776" s="9">
        <v>630</v>
      </c>
      <c r="J776" s="11">
        <v>40</v>
      </c>
      <c r="K776" s="11">
        <f t="shared" si="112"/>
        <v>533333.33333333337</v>
      </c>
      <c r="L776" s="11">
        <f t="shared" si="106"/>
        <v>7619.0476190476193</v>
      </c>
      <c r="M776" s="10">
        <f t="shared" si="107"/>
        <v>120000</v>
      </c>
      <c r="N776" s="10">
        <f t="shared" si="113"/>
        <v>4.4444444444444446</v>
      </c>
      <c r="O776" s="10">
        <f t="shared" si="108"/>
        <v>6.3492063492063489</v>
      </c>
      <c r="P776" s="10">
        <f t="shared" si="111"/>
        <v>4.5</v>
      </c>
      <c r="Q776" s="10">
        <f t="shared" si="111"/>
        <v>70</v>
      </c>
      <c r="R776" s="10">
        <f t="shared" si="109"/>
        <v>315</v>
      </c>
      <c r="S776" s="10">
        <f t="shared" si="110"/>
        <v>2400000</v>
      </c>
    </row>
    <row r="777" spans="1:19" ht="24.95" customHeight="1" x14ac:dyDescent="0.2">
      <c r="A777" s="1">
        <v>768</v>
      </c>
      <c r="B777" s="4">
        <v>776</v>
      </c>
      <c r="C777" s="4" t="s">
        <v>1589</v>
      </c>
      <c r="D777" s="17" t="s">
        <v>1590</v>
      </c>
      <c r="E777" s="18" t="s">
        <v>39</v>
      </c>
      <c r="F777" s="8">
        <v>4600000</v>
      </c>
      <c r="G777" s="9">
        <v>1</v>
      </c>
      <c r="H777" s="9">
        <v>3</v>
      </c>
      <c r="I777" s="9">
        <v>530</v>
      </c>
      <c r="J777" s="11">
        <v>18</v>
      </c>
      <c r="K777" s="11">
        <f t="shared" si="112"/>
        <v>1533333.3333333333</v>
      </c>
      <c r="L777" s="11">
        <f t="shared" si="106"/>
        <v>8679.2452830188686</v>
      </c>
      <c r="M777" s="10">
        <f t="shared" si="107"/>
        <v>255555.55555555556</v>
      </c>
      <c r="N777" s="10">
        <f t="shared" si="113"/>
        <v>6</v>
      </c>
      <c r="O777" s="10">
        <f t="shared" si="108"/>
        <v>3.3962264150943398</v>
      </c>
      <c r="P777" s="10">
        <f t="shared" si="111"/>
        <v>3</v>
      </c>
      <c r="Q777" s="10">
        <f t="shared" si="111"/>
        <v>176.66666666666666</v>
      </c>
      <c r="R777" s="10">
        <f t="shared" si="109"/>
        <v>530</v>
      </c>
      <c r="S777" s="10">
        <f t="shared" si="110"/>
        <v>4600000</v>
      </c>
    </row>
    <row r="778" spans="1:19" ht="24.95" customHeight="1" x14ac:dyDescent="0.2">
      <c r="A778" s="1">
        <v>769</v>
      </c>
      <c r="B778" s="4">
        <v>799</v>
      </c>
      <c r="C778" s="4" t="s">
        <v>1591</v>
      </c>
      <c r="D778" s="17" t="s">
        <v>1592</v>
      </c>
      <c r="E778" s="18" t="s">
        <v>21</v>
      </c>
      <c r="F778" s="8">
        <v>4600000</v>
      </c>
      <c r="G778" s="9">
        <v>1</v>
      </c>
      <c r="H778" s="9">
        <v>3</v>
      </c>
      <c r="I778" s="9">
        <v>600</v>
      </c>
      <c r="J778" s="11">
        <v>5</v>
      </c>
      <c r="K778" s="11">
        <f t="shared" si="112"/>
        <v>1533333.3333333333</v>
      </c>
      <c r="L778" s="11">
        <f t="shared" si="106"/>
        <v>7666.666666666667</v>
      </c>
      <c r="M778" s="10">
        <f t="shared" si="107"/>
        <v>920000</v>
      </c>
      <c r="N778" s="10">
        <f t="shared" si="113"/>
        <v>1.6666666666666667</v>
      </c>
      <c r="O778" s="10">
        <f t="shared" si="108"/>
        <v>0.83333333333333337</v>
      </c>
      <c r="P778" s="10">
        <f t="shared" si="111"/>
        <v>3</v>
      </c>
      <c r="Q778" s="10">
        <f t="shared" si="111"/>
        <v>200</v>
      </c>
      <c r="R778" s="10">
        <f t="shared" si="109"/>
        <v>600</v>
      </c>
      <c r="S778" s="10">
        <f t="shared" si="110"/>
        <v>4600000</v>
      </c>
    </row>
    <row r="779" spans="1:19" ht="24.95" customHeight="1" x14ac:dyDescent="0.2">
      <c r="A779" s="1">
        <v>770</v>
      </c>
      <c r="B779" s="4" t="s">
        <v>23</v>
      </c>
      <c r="C779" s="4" t="s">
        <v>1593</v>
      </c>
      <c r="D779" s="17" t="s">
        <v>1594</v>
      </c>
      <c r="E779" s="18" t="s">
        <v>21</v>
      </c>
      <c r="F779" s="8">
        <v>4537224</v>
      </c>
      <c r="G779" s="9">
        <v>1</v>
      </c>
      <c r="H779" s="9">
        <v>3</v>
      </c>
      <c r="I779" s="9">
        <v>350</v>
      </c>
      <c r="J779" s="11">
        <v>11</v>
      </c>
      <c r="K779" s="11">
        <f t="shared" si="112"/>
        <v>1512408</v>
      </c>
      <c r="L779" s="11">
        <f t="shared" si="106"/>
        <v>12963.497142857143</v>
      </c>
      <c r="M779" s="10">
        <f t="shared" si="107"/>
        <v>412474.90909090912</v>
      </c>
      <c r="N779" s="10">
        <f t="shared" si="113"/>
        <v>3.6666666666666665</v>
      </c>
      <c r="O779" s="10">
        <f t="shared" si="108"/>
        <v>3.1428571428571432</v>
      </c>
      <c r="P779" s="10">
        <f t="shared" si="111"/>
        <v>3</v>
      </c>
      <c r="Q779" s="10">
        <f t="shared" si="111"/>
        <v>116.66666666666667</v>
      </c>
      <c r="R779" s="10">
        <f t="shared" si="109"/>
        <v>350</v>
      </c>
      <c r="S779" s="10">
        <f t="shared" si="110"/>
        <v>4537224</v>
      </c>
    </row>
    <row r="780" spans="1:19" ht="24.95" customHeight="1" x14ac:dyDescent="0.2">
      <c r="A780" s="1">
        <v>771</v>
      </c>
      <c r="B780" s="4" t="s">
        <v>23</v>
      </c>
      <c r="C780" s="4" t="s">
        <v>1595</v>
      </c>
      <c r="D780" s="17" t="s">
        <v>1596</v>
      </c>
      <c r="E780" s="18" t="s">
        <v>113</v>
      </c>
      <c r="F780" s="8">
        <v>4500000</v>
      </c>
      <c r="G780" s="9">
        <v>1</v>
      </c>
      <c r="H780" s="9">
        <v>3</v>
      </c>
      <c r="I780" s="9">
        <v>300</v>
      </c>
      <c r="J780" s="11">
        <v>11</v>
      </c>
      <c r="K780" s="11">
        <f t="shared" si="112"/>
        <v>1500000</v>
      </c>
      <c r="L780" s="11">
        <f t="shared" si="106"/>
        <v>15000</v>
      </c>
      <c r="M780" s="10">
        <f t="shared" si="107"/>
        <v>409090.90909090912</v>
      </c>
      <c r="N780" s="10">
        <f t="shared" si="113"/>
        <v>3.6666666666666665</v>
      </c>
      <c r="O780" s="10">
        <f t="shared" si="108"/>
        <v>3.6666666666666665</v>
      </c>
      <c r="P780" s="10">
        <f t="shared" si="111"/>
        <v>3</v>
      </c>
      <c r="Q780" s="10">
        <f t="shared" si="111"/>
        <v>100</v>
      </c>
      <c r="R780" s="10">
        <f t="shared" si="109"/>
        <v>300</v>
      </c>
      <c r="S780" s="10">
        <f t="shared" si="110"/>
        <v>4500000</v>
      </c>
    </row>
    <row r="781" spans="1:19" ht="24.95" customHeight="1" x14ac:dyDescent="0.2">
      <c r="A781" s="1">
        <v>772</v>
      </c>
      <c r="B781" s="4">
        <v>781</v>
      </c>
      <c r="C781" s="4" t="s">
        <v>1597</v>
      </c>
      <c r="D781" s="17" t="s">
        <v>1598</v>
      </c>
      <c r="E781" s="18" t="s">
        <v>176</v>
      </c>
      <c r="F781" s="8">
        <v>4500000</v>
      </c>
      <c r="G781" s="9">
        <v>1</v>
      </c>
      <c r="H781" s="9">
        <v>3</v>
      </c>
      <c r="I781" s="9">
        <v>400</v>
      </c>
      <c r="J781" s="11">
        <v>10</v>
      </c>
      <c r="K781" s="11">
        <f t="shared" si="112"/>
        <v>1500000</v>
      </c>
      <c r="L781" s="11">
        <f t="shared" si="106"/>
        <v>11250</v>
      </c>
      <c r="M781" s="10">
        <f t="shared" si="107"/>
        <v>450000</v>
      </c>
      <c r="N781" s="10">
        <f t="shared" si="113"/>
        <v>3.3333333333333335</v>
      </c>
      <c r="O781" s="10">
        <f t="shared" si="108"/>
        <v>2.5</v>
      </c>
      <c r="P781" s="10">
        <f t="shared" si="111"/>
        <v>3</v>
      </c>
      <c r="Q781" s="10">
        <f t="shared" si="111"/>
        <v>133.33333333333334</v>
      </c>
      <c r="R781" s="10">
        <f t="shared" si="109"/>
        <v>400</v>
      </c>
      <c r="S781" s="10">
        <f t="shared" si="110"/>
        <v>4500000</v>
      </c>
    </row>
    <row r="782" spans="1:19" ht="24.95" customHeight="1" x14ac:dyDescent="0.2">
      <c r="A782" s="1">
        <v>773</v>
      </c>
      <c r="B782" s="4">
        <v>794</v>
      </c>
      <c r="C782" s="4" t="s">
        <v>1599</v>
      </c>
      <c r="D782" s="17" t="s">
        <v>1600</v>
      </c>
      <c r="E782" s="18" t="s">
        <v>203</v>
      </c>
      <c r="F782" s="8">
        <v>4290000</v>
      </c>
      <c r="G782" s="9">
        <v>1</v>
      </c>
      <c r="H782" s="9">
        <v>3</v>
      </c>
      <c r="I782" s="9">
        <v>390</v>
      </c>
      <c r="J782" s="11">
        <v>10</v>
      </c>
      <c r="K782" s="11">
        <f t="shared" si="112"/>
        <v>1430000</v>
      </c>
      <c r="L782" s="11">
        <f t="shared" si="106"/>
        <v>11000</v>
      </c>
      <c r="M782" s="10">
        <f t="shared" si="107"/>
        <v>429000</v>
      </c>
      <c r="N782" s="10">
        <f t="shared" si="113"/>
        <v>3.3333333333333335</v>
      </c>
      <c r="O782" s="10">
        <f t="shared" si="108"/>
        <v>2.5641025641025639</v>
      </c>
      <c r="P782" s="10">
        <f t="shared" si="111"/>
        <v>3</v>
      </c>
      <c r="Q782" s="10">
        <f t="shared" si="111"/>
        <v>130</v>
      </c>
      <c r="R782" s="10">
        <f t="shared" si="109"/>
        <v>390</v>
      </c>
      <c r="S782" s="10">
        <f t="shared" si="110"/>
        <v>4290000</v>
      </c>
    </row>
    <row r="783" spans="1:19" ht="24.95" customHeight="1" x14ac:dyDescent="0.2">
      <c r="A783" s="1">
        <v>774</v>
      </c>
      <c r="B783" s="4">
        <v>801</v>
      </c>
      <c r="C783" s="4" t="s">
        <v>1601</v>
      </c>
      <c r="D783" s="17" t="s">
        <v>1602</v>
      </c>
      <c r="E783" s="18" t="s">
        <v>39</v>
      </c>
      <c r="F783" s="8">
        <v>4254648</v>
      </c>
      <c r="G783" s="9">
        <v>1</v>
      </c>
      <c r="H783" s="9">
        <v>4</v>
      </c>
      <c r="I783" s="9">
        <v>300</v>
      </c>
      <c r="J783" s="11">
        <v>16</v>
      </c>
      <c r="K783" s="11">
        <f t="shared" si="112"/>
        <v>1063662</v>
      </c>
      <c r="L783" s="11">
        <f t="shared" si="106"/>
        <v>14182.16</v>
      </c>
      <c r="M783" s="10">
        <f t="shared" si="107"/>
        <v>265915.5</v>
      </c>
      <c r="N783" s="10">
        <f t="shared" si="113"/>
        <v>4</v>
      </c>
      <c r="O783" s="10">
        <f t="shared" si="108"/>
        <v>5.3333333333333339</v>
      </c>
      <c r="P783" s="10">
        <f t="shared" si="111"/>
        <v>4</v>
      </c>
      <c r="Q783" s="10">
        <f t="shared" si="111"/>
        <v>75</v>
      </c>
      <c r="R783" s="10">
        <f t="shared" si="109"/>
        <v>300</v>
      </c>
      <c r="S783" s="10">
        <f t="shared" si="110"/>
        <v>4254648</v>
      </c>
    </row>
    <row r="784" spans="1:19" ht="24.95" customHeight="1" x14ac:dyDescent="0.2">
      <c r="A784" s="1">
        <v>775</v>
      </c>
      <c r="B784" s="4">
        <v>786</v>
      </c>
      <c r="C784" s="4" t="s">
        <v>1603</v>
      </c>
      <c r="D784" s="17" t="s">
        <v>1604</v>
      </c>
      <c r="E784" s="18" t="s">
        <v>176</v>
      </c>
      <c r="F784" s="8">
        <v>4200000</v>
      </c>
      <c r="G784" s="9">
        <v>1</v>
      </c>
      <c r="H784" s="9">
        <v>5</v>
      </c>
      <c r="I784" s="9">
        <v>690</v>
      </c>
      <c r="J784" s="11">
        <v>17</v>
      </c>
      <c r="K784" s="11">
        <f t="shared" si="112"/>
        <v>840000</v>
      </c>
      <c r="L784" s="11">
        <f t="shared" si="106"/>
        <v>6086.95652173913</v>
      </c>
      <c r="M784" s="10">
        <f t="shared" si="107"/>
        <v>247058.82352941178</v>
      </c>
      <c r="N784" s="10">
        <f t="shared" si="113"/>
        <v>3.4</v>
      </c>
      <c r="O784" s="10">
        <f t="shared" si="108"/>
        <v>2.4637681159420293</v>
      </c>
      <c r="P784" s="10">
        <f t="shared" si="111"/>
        <v>5</v>
      </c>
      <c r="Q784" s="10">
        <f t="shared" si="111"/>
        <v>138</v>
      </c>
      <c r="R784" s="10">
        <f t="shared" si="109"/>
        <v>690</v>
      </c>
      <c r="S784" s="10">
        <f t="shared" si="110"/>
        <v>4200000</v>
      </c>
    </row>
    <row r="785" spans="1:19" ht="24.95" customHeight="1" x14ac:dyDescent="0.2">
      <c r="A785" s="1">
        <v>776</v>
      </c>
      <c r="B785" s="4">
        <v>791</v>
      </c>
      <c r="C785" s="4" t="s">
        <v>1605</v>
      </c>
      <c r="D785" s="17" t="s">
        <v>1606</v>
      </c>
      <c r="E785" s="18" t="s">
        <v>21</v>
      </c>
      <c r="F785" s="8">
        <v>4200000</v>
      </c>
      <c r="G785" s="9">
        <v>2</v>
      </c>
      <c r="H785" s="9">
        <v>3</v>
      </c>
      <c r="I785" s="9">
        <v>220</v>
      </c>
      <c r="J785" s="11">
        <v>10</v>
      </c>
      <c r="K785" s="11">
        <f t="shared" si="112"/>
        <v>1400000</v>
      </c>
      <c r="L785" s="11">
        <f t="shared" si="106"/>
        <v>19090.909090909092</v>
      </c>
      <c r="M785" s="10">
        <f t="shared" si="107"/>
        <v>420000</v>
      </c>
      <c r="N785" s="10">
        <f t="shared" si="113"/>
        <v>3.3333333333333335</v>
      </c>
      <c r="O785" s="10">
        <f t="shared" si="108"/>
        <v>4.5454545454545459</v>
      </c>
      <c r="P785" s="10">
        <f t="shared" si="111"/>
        <v>1.5</v>
      </c>
      <c r="Q785" s="10">
        <f t="shared" si="111"/>
        <v>73.333333333333329</v>
      </c>
      <c r="R785" s="10">
        <f t="shared" si="109"/>
        <v>110</v>
      </c>
      <c r="S785" s="10">
        <f t="shared" si="110"/>
        <v>2100000</v>
      </c>
    </row>
    <row r="786" spans="1:19" ht="24.95" customHeight="1" x14ac:dyDescent="0.2">
      <c r="A786" s="1">
        <v>777</v>
      </c>
      <c r="B786" s="4">
        <v>808</v>
      </c>
      <c r="C786" s="4" t="s">
        <v>1607</v>
      </c>
      <c r="D786" s="17" t="s">
        <v>1608</v>
      </c>
      <c r="E786" s="18" t="s">
        <v>61</v>
      </c>
      <c r="F786" s="8">
        <v>4135480</v>
      </c>
      <c r="G786" s="9">
        <v>1</v>
      </c>
      <c r="H786" s="9">
        <v>3</v>
      </c>
      <c r="I786" s="9">
        <v>300</v>
      </c>
      <c r="J786" s="11">
        <v>10</v>
      </c>
      <c r="K786" s="11">
        <f t="shared" si="112"/>
        <v>1378493.3333333333</v>
      </c>
      <c r="L786" s="11">
        <f t="shared" si="106"/>
        <v>13784.933333333332</v>
      </c>
      <c r="M786" s="10">
        <f t="shared" si="107"/>
        <v>413548</v>
      </c>
      <c r="N786" s="10">
        <f t="shared" si="113"/>
        <v>3.3333333333333335</v>
      </c>
      <c r="O786" s="10">
        <f t="shared" si="108"/>
        <v>3.3333333333333335</v>
      </c>
      <c r="P786" s="10">
        <f t="shared" si="111"/>
        <v>3</v>
      </c>
      <c r="Q786" s="10">
        <f t="shared" si="111"/>
        <v>100</v>
      </c>
      <c r="R786" s="10">
        <f t="shared" si="109"/>
        <v>300</v>
      </c>
      <c r="S786" s="10">
        <f t="shared" si="110"/>
        <v>4135480</v>
      </c>
    </row>
    <row r="787" spans="1:19" ht="24.95" customHeight="1" x14ac:dyDescent="0.2">
      <c r="A787" s="1">
        <v>778</v>
      </c>
      <c r="B787" s="4">
        <v>838</v>
      </c>
      <c r="C787" s="4" t="s">
        <v>1609</v>
      </c>
      <c r="D787" s="17" t="s">
        <v>1610</v>
      </c>
      <c r="E787" s="18" t="s">
        <v>44</v>
      </c>
      <c r="F787" s="8">
        <v>4129780</v>
      </c>
      <c r="G787" s="9">
        <v>2</v>
      </c>
      <c r="H787" s="9">
        <v>4</v>
      </c>
      <c r="I787" s="9">
        <v>240</v>
      </c>
      <c r="J787" s="11">
        <v>16</v>
      </c>
      <c r="K787" s="11">
        <f t="shared" si="112"/>
        <v>1032445</v>
      </c>
      <c r="L787" s="11">
        <f t="shared" si="106"/>
        <v>17207.416666666668</v>
      </c>
      <c r="M787" s="10">
        <f t="shared" si="107"/>
        <v>258111.25</v>
      </c>
      <c r="N787" s="10">
        <f t="shared" si="113"/>
        <v>4</v>
      </c>
      <c r="O787" s="10">
        <f t="shared" si="108"/>
        <v>6.666666666666667</v>
      </c>
      <c r="P787" s="10">
        <f t="shared" si="111"/>
        <v>2</v>
      </c>
      <c r="Q787" s="10">
        <f t="shared" si="111"/>
        <v>60</v>
      </c>
      <c r="R787" s="10">
        <f t="shared" si="109"/>
        <v>120</v>
      </c>
      <c r="S787" s="10">
        <f t="shared" si="110"/>
        <v>2064890</v>
      </c>
    </row>
    <row r="788" spans="1:19" ht="24.95" customHeight="1" x14ac:dyDescent="0.2">
      <c r="A788" s="1">
        <v>779</v>
      </c>
      <c r="B788" s="4">
        <v>821</v>
      </c>
      <c r="C788" s="4" t="s">
        <v>1611</v>
      </c>
      <c r="D788" s="17" t="s">
        <v>1612</v>
      </c>
      <c r="E788" s="18" t="s">
        <v>44</v>
      </c>
      <c r="F788" s="8">
        <v>4000000</v>
      </c>
      <c r="G788" s="9">
        <v>1</v>
      </c>
      <c r="H788" s="9">
        <v>3</v>
      </c>
      <c r="I788" s="9">
        <v>300</v>
      </c>
      <c r="J788" s="11">
        <v>9</v>
      </c>
      <c r="K788" s="11">
        <f t="shared" si="112"/>
        <v>1333333.3333333333</v>
      </c>
      <c r="L788" s="11">
        <f t="shared" si="106"/>
        <v>13333.333333333334</v>
      </c>
      <c r="M788" s="10">
        <f t="shared" si="107"/>
        <v>444444.44444444444</v>
      </c>
      <c r="N788" s="10">
        <f t="shared" si="113"/>
        <v>3</v>
      </c>
      <c r="O788" s="10">
        <f t="shared" si="108"/>
        <v>3</v>
      </c>
      <c r="P788" s="10">
        <f t="shared" si="111"/>
        <v>3</v>
      </c>
      <c r="Q788" s="10">
        <f t="shared" si="111"/>
        <v>100</v>
      </c>
      <c r="R788" s="10">
        <f t="shared" si="109"/>
        <v>300</v>
      </c>
      <c r="S788" s="10">
        <f t="shared" si="110"/>
        <v>4000000</v>
      </c>
    </row>
    <row r="789" spans="1:19" ht="24.95" customHeight="1" x14ac:dyDescent="0.2">
      <c r="A789" s="1">
        <v>780</v>
      </c>
      <c r="B789" s="4">
        <v>817</v>
      </c>
      <c r="C789" s="4" t="s">
        <v>1613</v>
      </c>
      <c r="D789" s="17" t="s">
        <v>1614</v>
      </c>
      <c r="E789" s="18" t="s">
        <v>94</v>
      </c>
      <c r="F789" s="8">
        <v>4000000</v>
      </c>
      <c r="G789" s="9">
        <v>1</v>
      </c>
      <c r="H789" s="9">
        <v>5</v>
      </c>
      <c r="I789" s="9">
        <v>300</v>
      </c>
      <c r="J789" s="11">
        <v>15</v>
      </c>
      <c r="K789" s="11">
        <f t="shared" si="112"/>
        <v>800000</v>
      </c>
      <c r="L789" s="11">
        <f t="shared" si="106"/>
        <v>13333.333333333334</v>
      </c>
      <c r="M789" s="10">
        <f t="shared" si="107"/>
        <v>266666.66666666669</v>
      </c>
      <c r="N789" s="10">
        <f t="shared" si="113"/>
        <v>3</v>
      </c>
      <c r="O789" s="10">
        <f t="shared" si="108"/>
        <v>5</v>
      </c>
      <c r="P789" s="10">
        <f t="shared" si="111"/>
        <v>5</v>
      </c>
      <c r="Q789" s="10">
        <f t="shared" si="111"/>
        <v>60</v>
      </c>
      <c r="R789" s="10">
        <f t="shared" si="109"/>
        <v>300</v>
      </c>
      <c r="S789" s="10">
        <f t="shared" si="110"/>
        <v>4000000</v>
      </c>
    </row>
    <row r="790" spans="1:19" ht="24.95" customHeight="1" x14ac:dyDescent="0.2">
      <c r="A790" s="1">
        <v>781</v>
      </c>
      <c r="B790" s="4">
        <v>803</v>
      </c>
      <c r="C790" s="4" t="s">
        <v>1615</v>
      </c>
      <c r="D790" s="17" t="s">
        <v>1616</v>
      </c>
      <c r="E790" s="18" t="s">
        <v>44</v>
      </c>
      <c r="F790" s="8">
        <v>4000000</v>
      </c>
      <c r="G790" s="9">
        <v>1</v>
      </c>
      <c r="H790" s="9">
        <v>4</v>
      </c>
      <c r="I790" s="9">
        <v>400</v>
      </c>
      <c r="J790" s="11">
        <v>12</v>
      </c>
      <c r="K790" s="11">
        <f t="shared" si="112"/>
        <v>1000000</v>
      </c>
      <c r="L790" s="11">
        <f t="shared" si="106"/>
        <v>10000</v>
      </c>
      <c r="M790" s="10">
        <f t="shared" si="107"/>
        <v>333333.33333333331</v>
      </c>
      <c r="N790" s="10">
        <f t="shared" si="113"/>
        <v>3</v>
      </c>
      <c r="O790" s="10">
        <f t="shared" si="108"/>
        <v>3</v>
      </c>
      <c r="P790" s="10">
        <f t="shared" si="111"/>
        <v>4</v>
      </c>
      <c r="Q790" s="10">
        <f t="shared" si="111"/>
        <v>100</v>
      </c>
      <c r="R790" s="10">
        <f t="shared" si="109"/>
        <v>400</v>
      </c>
      <c r="S790" s="10">
        <f t="shared" si="110"/>
        <v>4000000</v>
      </c>
    </row>
    <row r="791" spans="1:19" ht="24.95" customHeight="1" x14ac:dyDescent="0.2">
      <c r="A791" s="1">
        <v>782</v>
      </c>
      <c r="B791" s="4">
        <v>716</v>
      </c>
      <c r="C791" s="4" t="s">
        <v>1617</v>
      </c>
      <c r="D791" s="17" t="s">
        <v>1618</v>
      </c>
      <c r="E791" s="18" t="s">
        <v>73</v>
      </c>
      <c r="F791" s="8">
        <v>4000000</v>
      </c>
      <c r="G791" s="9">
        <v>2</v>
      </c>
      <c r="H791" s="9">
        <v>4</v>
      </c>
      <c r="I791" s="9">
        <v>320</v>
      </c>
      <c r="J791" s="11">
        <v>12</v>
      </c>
      <c r="K791" s="11">
        <f t="shared" si="112"/>
        <v>1000000</v>
      </c>
      <c r="L791" s="11">
        <f t="shared" si="106"/>
        <v>12500</v>
      </c>
      <c r="M791" s="10">
        <f t="shared" si="107"/>
        <v>333333.33333333331</v>
      </c>
      <c r="N791" s="10">
        <f t="shared" si="113"/>
        <v>3</v>
      </c>
      <c r="O791" s="10">
        <f t="shared" si="108"/>
        <v>3.75</v>
      </c>
      <c r="P791" s="10">
        <f t="shared" si="111"/>
        <v>2</v>
      </c>
      <c r="Q791" s="10">
        <f t="shared" si="111"/>
        <v>80</v>
      </c>
      <c r="R791" s="10">
        <f t="shared" si="109"/>
        <v>160</v>
      </c>
      <c r="S791" s="10">
        <f t="shared" si="110"/>
        <v>2000000</v>
      </c>
    </row>
    <row r="792" spans="1:19" ht="24.95" customHeight="1" x14ac:dyDescent="0.2">
      <c r="A792" s="1">
        <v>783</v>
      </c>
      <c r="B792" s="4">
        <v>738</v>
      </c>
      <c r="C792" s="4" t="s">
        <v>1619</v>
      </c>
      <c r="D792" s="17" t="s">
        <v>1620</v>
      </c>
      <c r="E792" s="18" t="s">
        <v>44</v>
      </c>
      <c r="F792" s="8">
        <v>3950997</v>
      </c>
      <c r="G792" s="9">
        <v>1</v>
      </c>
      <c r="H792" s="9">
        <v>2</v>
      </c>
      <c r="I792" s="9">
        <v>320</v>
      </c>
      <c r="J792" s="11">
        <v>6</v>
      </c>
      <c r="K792" s="11">
        <f t="shared" si="112"/>
        <v>1975498.5</v>
      </c>
      <c r="L792" s="11">
        <f t="shared" si="106"/>
        <v>12346.865625</v>
      </c>
      <c r="M792" s="10">
        <f t="shared" si="107"/>
        <v>658499.5</v>
      </c>
      <c r="N792" s="10">
        <f t="shared" si="113"/>
        <v>3</v>
      </c>
      <c r="O792" s="10">
        <f t="shared" si="108"/>
        <v>1.875</v>
      </c>
      <c r="P792" s="10">
        <f t="shared" si="111"/>
        <v>2</v>
      </c>
      <c r="Q792" s="10">
        <f t="shared" si="111"/>
        <v>160</v>
      </c>
      <c r="R792" s="10">
        <f t="shared" si="109"/>
        <v>320</v>
      </c>
      <c r="S792" s="10">
        <f t="shared" si="110"/>
        <v>3950997</v>
      </c>
    </row>
    <row r="793" spans="1:19" ht="24.95" customHeight="1" x14ac:dyDescent="0.2">
      <c r="A793" s="1">
        <v>784</v>
      </c>
      <c r="B793" s="4">
        <v>812</v>
      </c>
      <c r="C793" s="4" t="s">
        <v>1621</v>
      </c>
      <c r="D793" s="17" t="s">
        <v>1622</v>
      </c>
      <c r="E793" s="18" t="s">
        <v>21</v>
      </c>
      <c r="F793" s="8">
        <v>3900000</v>
      </c>
      <c r="G793" s="9">
        <v>1</v>
      </c>
      <c r="H793" s="9">
        <v>4</v>
      </c>
      <c r="I793" s="9">
        <v>200</v>
      </c>
      <c r="J793" s="11">
        <v>11</v>
      </c>
      <c r="K793" s="11">
        <f t="shared" si="112"/>
        <v>975000</v>
      </c>
      <c r="L793" s="11">
        <f t="shared" si="106"/>
        <v>19500</v>
      </c>
      <c r="M793" s="10">
        <f t="shared" si="107"/>
        <v>354545.45454545453</v>
      </c>
      <c r="N793" s="10">
        <f t="shared" si="113"/>
        <v>2.75</v>
      </c>
      <c r="O793" s="10">
        <f t="shared" si="108"/>
        <v>5.5</v>
      </c>
      <c r="P793" s="10">
        <f t="shared" si="111"/>
        <v>4</v>
      </c>
      <c r="Q793" s="10">
        <f t="shared" si="111"/>
        <v>50</v>
      </c>
      <c r="R793" s="10">
        <f t="shared" si="109"/>
        <v>200</v>
      </c>
      <c r="S793" s="10">
        <f t="shared" si="110"/>
        <v>3900000</v>
      </c>
    </row>
    <row r="794" spans="1:19" ht="24.95" customHeight="1" x14ac:dyDescent="0.2">
      <c r="A794" s="1">
        <v>785</v>
      </c>
      <c r="B794" s="4">
        <v>826</v>
      </c>
      <c r="C794" s="4" t="s">
        <v>1623</v>
      </c>
      <c r="D794" s="17" t="s">
        <v>1624</v>
      </c>
      <c r="E794" s="18" t="s">
        <v>21</v>
      </c>
      <c r="F794" s="8">
        <v>3800000</v>
      </c>
      <c r="G794" s="9">
        <v>1</v>
      </c>
      <c r="H794" s="9">
        <v>3</v>
      </c>
      <c r="I794" s="9">
        <v>200</v>
      </c>
      <c r="J794" s="11">
        <v>12</v>
      </c>
      <c r="K794" s="11">
        <f t="shared" si="112"/>
        <v>1266666.6666666667</v>
      </c>
      <c r="L794" s="11">
        <f t="shared" si="106"/>
        <v>19000</v>
      </c>
      <c r="M794" s="10">
        <f t="shared" si="107"/>
        <v>316666.66666666669</v>
      </c>
      <c r="N794" s="10">
        <f t="shared" si="113"/>
        <v>4</v>
      </c>
      <c r="O794" s="10">
        <f t="shared" si="108"/>
        <v>6</v>
      </c>
      <c r="P794" s="10">
        <f t="shared" si="111"/>
        <v>3</v>
      </c>
      <c r="Q794" s="10">
        <f t="shared" si="111"/>
        <v>66.666666666666671</v>
      </c>
      <c r="R794" s="10">
        <f t="shared" si="109"/>
        <v>200</v>
      </c>
      <c r="S794" s="10">
        <f t="shared" si="110"/>
        <v>3800000</v>
      </c>
    </row>
    <row r="795" spans="1:19" ht="24.95" customHeight="1" x14ac:dyDescent="0.2">
      <c r="A795" s="1">
        <v>786</v>
      </c>
      <c r="B795" s="4">
        <v>800</v>
      </c>
      <c r="C795" s="4" t="s">
        <v>1625</v>
      </c>
      <c r="D795" s="17" t="s">
        <v>1626</v>
      </c>
      <c r="E795" s="18" t="s">
        <v>44</v>
      </c>
      <c r="F795" s="8">
        <v>3788000</v>
      </c>
      <c r="G795" s="9">
        <v>1</v>
      </c>
      <c r="H795" s="9">
        <v>2</v>
      </c>
      <c r="I795" s="9">
        <v>120</v>
      </c>
      <c r="J795" s="11">
        <v>15</v>
      </c>
      <c r="K795" s="11">
        <f t="shared" si="112"/>
        <v>1894000</v>
      </c>
      <c r="L795" s="11">
        <f t="shared" si="106"/>
        <v>31566.666666666668</v>
      </c>
      <c r="M795" s="10">
        <f t="shared" si="107"/>
        <v>252533.33333333334</v>
      </c>
      <c r="N795" s="10">
        <f t="shared" si="113"/>
        <v>7.5</v>
      </c>
      <c r="O795" s="10">
        <f t="shared" si="108"/>
        <v>12.5</v>
      </c>
      <c r="P795" s="10">
        <f t="shared" si="111"/>
        <v>2</v>
      </c>
      <c r="Q795" s="10">
        <f t="shared" si="111"/>
        <v>60</v>
      </c>
      <c r="R795" s="10">
        <f t="shared" si="109"/>
        <v>120</v>
      </c>
      <c r="S795" s="10">
        <f t="shared" si="110"/>
        <v>3788000</v>
      </c>
    </row>
    <row r="796" spans="1:19" ht="24.95" customHeight="1" x14ac:dyDescent="0.2">
      <c r="A796" s="1">
        <v>787</v>
      </c>
      <c r="B796" s="4" t="s">
        <v>23</v>
      </c>
      <c r="C796" s="4" t="s">
        <v>1627</v>
      </c>
      <c r="D796" s="17" t="s">
        <v>1628</v>
      </c>
      <c r="E796" s="18" t="s">
        <v>203</v>
      </c>
      <c r="F796" s="8">
        <v>3723420</v>
      </c>
      <c r="G796" s="9">
        <v>1</v>
      </c>
      <c r="H796" s="9">
        <v>2</v>
      </c>
      <c r="I796" s="9">
        <v>170</v>
      </c>
      <c r="J796" s="11">
        <v>12</v>
      </c>
      <c r="K796" s="11">
        <f t="shared" si="112"/>
        <v>1861710</v>
      </c>
      <c r="L796" s="11">
        <f t="shared" si="106"/>
        <v>21902.470588235294</v>
      </c>
      <c r="M796" s="10">
        <f t="shared" si="107"/>
        <v>310285</v>
      </c>
      <c r="N796" s="10">
        <f t="shared" si="113"/>
        <v>6</v>
      </c>
      <c r="O796" s="10">
        <f t="shared" si="108"/>
        <v>7.0588235294117645</v>
      </c>
      <c r="P796" s="10">
        <f t="shared" si="111"/>
        <v>2</v>
      </c>
      <c r="Q796" s="10">
        <f t="shared" si="111"/>
        <v>85</v>
      </c>
      <c r="R796" s="10">
        <f t="shared" si="109"/>
        <v>170</v>
      </c>
      <c r="S796" s="10">
        <f t="shared" si="110"/>
        <v>3723420</v>
      </c>
    </row>
    <row r="797" spans="1:19" ht="24.95" customHeight="1" x14ac:dyDescent="0.2">
      <c r="A797" s="1">
        <v>788</v>
      </c>
      <c r="B797" s="4">
        <v>681</v>
      </c>
      <c r="C797" s="4" t="s">
        <v>1629</v>
      </c>
      <c r="D797" s="17" t="s">
        <v>1630</v>
      </c>
      <c r="E797" s="18" t="s">
        <v>44</v>
      </c>
      <c r="F797" s="8">
        <v>3720000</v>
      </c>
      <c r="G797" s="9">
        <v>1</v>
      </c>
      <c r="H797" s="9">
        <v>4</v>
      </c>
      <c r="I797" s="9">
        <v>500</v>
      </c>
      <c r="J797" s="11">
        <v>16</v>
      </c>
      <c r="K797" s="11">
        <f t="shared" si="112"/>
        <v>930000</v>
      </c>
      <c r="L797" s="11">
        <f t="shared" si="106"/>
        <v>7440</v>
      </c>
      <c r="M797" s="10">
        <f t="shared" si="107"/>
        <v>232500</v>
      </c>
      <c r="N797" s="10">
        <f t="shared" si="113"/>
        <v>4</v>
      </c>
      <c r="O797" s="10">
        <f t="shared" si="108"/>
        <v>3.2</v>
      </c>
      <c r="P797" s="10">
        <f t="shared" si="111"/>
        <v>4</v>
      </c>
      <c r="Q797" s="10">
        <f t="shared" si="111"/>
        <v>125</v>
      </c>
      <c r="R797" s="10">
        <f t="shared" si="109"/>
        <v>500</v>
      </c>
      <c r="S797" s="10">
        <f t="shared" si="110"/>
        <v>3720000</v>
      </c>
    </row>
    <row r="798" spans="1:19" ht="24.95" customHeight="1" x14ac:dyDescent="0.2">
      <c r="A798" s="1">
        <v>789</v>
      </c>
      <c r="B798" s="4">
        <v>878</v>
      </c>
      <c r="C798" s="4" t="s">
        <v>1631</v>
      </c>
      <c r="D798" s="17" t="s">
        <v>1632</v>
      </c>
      <c r="E798" s="18" t="s">
        <v>110</v>
      </c>
      <c r="F798" s="8">
        <v>3700000</v>
      </c>
      <c r="G798" s="9">
        <v>1</v>
      </c>
      <c r="H798" s="9">
        <v>2</v>
      </c>
      <c r="I798" s="9">
        <v>380</v>
      </c>
      <c r="J798" s="11">
        <v>10</v>
      </c>
      <c r="K798" s="11">
        <f t="shared" si="112"/>
        <v>1850000</v>
      </c>
      <c r="L798" s="11">
        <f t="shared" si="106"/>
        <v>9736.8421052631584</v>
      </c>
      <c r="M798" s="10">
        <f t="shared" si="107"/>
        <v>370000</v>
      </c>
      <c r="N798" s="10">
        <f t="shared" si="113"/>
        <v>5</v>
      </c>
      <c r="O798" s="10">
        <f t="shared" si="108"/>
        <v>2.6315789473684208</v>
      </c>
      <c r="P798" s="10">
        <f t="shared" si="111"/>
        <v>2</v>
      </c>
      <c r="Q798" s="10">
        <f t="shared" si="111"/>
        <v>190</v>
      </c>
      <c r="R798" s="10">
        <f t="shared" si="109"/>
        <v>380</v>
      </c>
      <c r="S798" s="10">
        <f t="shared" si="110"/>
        <v>3700000</v>
      </c>
    </row>
    <row r="799" spans="1:19" ht="24.95" customHeight="1" x14ac:dyDescent="0.2">
      <c r="A799" s="1">
        <v>790</v>
      </c>
      <c r="B799" s="4">
        <v>840</v>
      </c>
      <c r="C799" s="4" t="s">
        <v>1633</v>
      </c>
      <c r="D799" s="17" t="s">
        <v>1634</v>
      </c>
      <c r="E799" s="18" t="s">
        <v>61</v>
      </c>
      <c r="F799" s="8">
        <v>3690717</v>
      </c>
      <c r="G799" s="9">
        <v>1</v>
      </c>
      <c r="H799" s="9">
        <v>2</v>
      </c>
      <c r="I799" s="9">
        <v>490</v>
      </c>
      <c r="J799" s="11">
        <v>14</v>
      </c>
      <c r="K799" s="11">
        <f t="shared" si="112"/>
        <v>1845358.5</v>
      </c>
      <c r="L799" s="11">
        <f t="shared" si="106"/>
        <v>7532.0755102040812</v>
      </c>
      <c r="M799" s="10">
        <f t="shared" si="107"/>
        <v>263622.64285714284</v>
      </c>
      <c r="N799" s="10">
        <f t="shared" si="113"/>
        <v>7</v>
      </c>
      <c r="O799" s="10">
        <f t="shared" si="108"/>
        <v>2.8571428571428572</v>
      </c>
      <c r="P799" s="10">
        <f t="shared" si="111"/>
        <v>2</v>
      </c>
      <c r="Q799" s="10">
        <f t="shared" si="111"/>
        <v>245</v>
      </c>
      <c r="R799" s="10">
        <f t="shared" si="109"/>
        <v>490</v>
      </c>
      <c r="S799" s="10">
        <f t="shared" si="110"/>
        <v>3690717</v>
      </c>
    </row>
    <row r="800" spans="1:19" ht="24.95" customHeight="1" x14ac:dyDescent="0.2">
      <c r="A800" s="1">
        <v>791</v>
      </c>
      <c r="B800" s="4">
        <v>810</v>
      </c>
      <c r="C800" s="4" t="s">
        <v>1635</v>
      </c>
      <c r="D800" s="17" t="s">
        <v>1636</v>
      </c>
      <c r="E800" s="18" t="s">
        <v>21</v>
      </c>
      <c r="F800" s="8">
        <v>3600000</v>
      </c>
      <c r="G800" s="9">
        <v>1</v>
      </c>
      <c r="H800" s="9">
        <v>4</v>
      </c>
      <c r="I800" s="9">
        <v>400</v>
      </c>
      <c r="J800" s="11">
        <v>13</v>
      </c>
      <c r="K800" s="11">
        <f t="shared" si="112"/>
        <v>900000</v>
      </c>
      <c r="L800" s="11">
        <f t="shared" si="106"/>
        <v>9000</v>
      </c>
      <c r="M800" s="10">
        <f t="shared" si="107"/>
        <v>276923.07692307694</v>
      </c>
      <c r="N800" s="10">
        <f t="shared" si="113"/>
        <v>3.25</v>
      </c>
      <c r="O800" s="10">
        <f t="shared" si="108"/>
        <v>3.25</v>
      </c>
      <c r="P800" s="10">
        <f t="shared" si="111"/>
        <v>4</v>
      </c>
      <c r="Q800" s="10">
        <f t="shared" si="111"/>
        <v>100</v>
      </c>
      <c r="R800" s="10">
        <f t="shared" si="109"/>
        <v>400</v>
      </c>
      <c r="S800" s="10">
        <f t="shared" si="110"/>
        <v>3600000</v>
      </c>
    </row>
    <row r="801" spans="1:19" ht="24.95" customHeight="1" x14ac:dyDescent="0.2">
      <c r="A801" s="1">
        <v>792</v>
      </c>
      <c r="B801" s="4" t="s">
        <v>23</v>
      </c>
      <c r="C801" s="4" t="s">
        <v>1637</v>
      </c>
      <c r="D801" s="17" t="s">
        <v>1638</v>
      </c>
      <c r="E801" s="18" t="s">
        <v>21</v>
      </c>
      <c r="F801" s="8">
        <v>3600000</v>
      </c>
      <c r="G801" s="9">
        <v>1</v>
      </c>
      <c r="H801" s="9">
        <v>3</v>
      </c>
      <c r="I801" s="9">
        <v>400</v>
      </c>
      <c r="J801" s="11">
        <v>6</v>
      </c>
      <c r="K801" s="11">
        <f t="shared" si="112"/>
        <v>1200000</v>
      </c>
      <c r="L801" s="11">
        <f t="shared" si="106"/>
        <v>9000</v>
      </c>
      <c r="M801" s="10">
        <f t="shared" si="107"/>
        <v>600000</v>
      </c>
      <c r="N801" s="10">
        <f t="shared" si="113"/>
        <v>2</v>
      </c>
      <c r="O801" s="10">
        <f t="shared" si="108"/>
        <v>1.5</v>
      </c>
      <c r="P801" s="10">
        <f t="shared" si="111"/>
        <v>3</v>
      </c>
      <c r="Q801" s="10">
        <f t="shared" si="111"/>
        <v>133.33333333333334</v>
      </c>
      <c r="R801" s="10">
        <f t="shared" si="109"/>
        <v>400</v>
      </c>
      <c r="S801" s="10">
        <f t="shared" si="110"/>
        <v>3600000</v>
      </c>
    </row>
    <row r="802" spans="1:19" ht="24.95" customHeight="1" x14ac:dyDescent="0.2">
      <c r="A802" s="1">
        <v>793</v>
      </c>
      <c r="B802" s="4">
        <v>805</v>
      </c>
      <c r="C802" s="4" t="s">
        <v>1639</v>
      </c>
      <c r="D802" s="17" t="s">
        <v>1640</v>
      </c>
      <c r="E802" s="18" t="s">
        <v>44</v>
      </c>
      <c r="F802" s="8">
        <v>3573116</v>
      </c>
      <c r="G802" s="9">
        <v>1</v>
      </c>
      <c r="H802" s="9">
        <v>3</v>
      </c>
      <c r="I802" s="9">
        <v>500</v>
      </c>
      <c r="J802" s="11">
        <v>15</v>
      </c>
      <c r="K802" s="11">
        <f t="shared" si="112"/>
        <v>1191038.6666666667</v>
      </c>
      <c r="L802" s="11">
        <f t="shared" si="106"/>
        <v>7146.232</v>
      </c>
      <c r="M802" s="10">
        <f t="shared" si="107"/>
        <v>238207.73333333334</v>
      </c>
      <c r="N802" s="10">
        <f t="shared" si="113"/>
        <v>5</v>
      </c>
      <c r="O802" s="10">
        <f t="shared" si="108"/>
        <v>3</v>
      </c>
      <c r="P802" s="10">
        <f t="shared" si="111"/>
        <v>3</v>
      </c>
      <c r="Q802" s="10">
        <f t="shared" si="111"/>
        <v>166.66666666666666</v>
      </c>
      <c r="R802" s="10">
        <f t="shared" si="109"/>
        <v>500</v>
      </c>
      <c r="S802" s="10">
        <f t="shared" si="110"/>
        <v>3573116</v>
      </c>
    </row>
    <row r="803" spans="1:19" ht="24.95" customHeight="1" x14ac:dyDescent="0.2">
      <c r="A803" s="1">
        <v>794</v>
      </c>
      <c r="B803" s="4">
        <v>856</v>
      </c>
      <c r="C803" s="4" t="s">
        <v>1641</v>
      </c>
      <c r="D803" s="17" t="s">
        <v>1642</v>
      </c>
      <c r="E803" s="18" t="s">
        <v>21</v>
      </c>
      <c r="F803" s="8">
        <v>3540000</v>
      </c>
      <c r="G803" s="9">
        <v>1</v>
      </c>
      <c r="H803" s="9">
        <v>3</v>
      </c>
      <c r="I803" s="9">
        <v>220</v>
      </c>
      <c r="J803" s="11">
        <v>12</v>
      </c>
      <c r="K803" s="11">
        <f t="shared" si="112"/>
        <v>1180000</v>
      </c>
      <c r="L803" s="11">
        <f t="shared" si="106"/>
        <v>16090.90909090909</v>
      </c>
      <c r="M803" s="10">
        <f t="shared" si="107"/>
        <v>295000</v>
      </c>
      <c r="N803" s="10">
        <f t="shared" si="113"/>
        <v>4</v>
      </c>
      <c r="O803" s="10">
        <f t="shared" si="108"/>
        <v>5.4545454545454541</v>
      </c>
      <c r="P803" s="10">
        <f t="shared" si="111"/>
        <v>3</v>
      </c>
      <c r="Q803" s="10">
        <f t="shared" si="111"/>
        <v>73.333333333333329</v>
      </c>
      <c r="R803" s="10">
        <f t="shared" si="109"/>
        <v>220</v>
      </c>
      <c r="S803" s="10">
        <f t="shared" si="110"/>
        <v>3540000</v>
      </c>
    </row>
    <row r="804" spans="1:19" ht="24.95" customHeight="1" x14ac:dyDescent="0.2">
      <c r="A804" s="1">
        <v>795</v>
      </c>
      <c r="B804" s="4">
        <v>790</v>
      </c>
      <c r="C804" s="4" t="s">
        <v>1643</v>
      </c>
      <c r="D804" s="17" t="s">
        <v>1644</v>
      </c>
      <c r="E804" s="18" t="s">
        <v>44</v>
      </c>
      <c r="F804" s="8">
        <v>3500000</v>
      </c>
      <c r="G804" s="9">
        <v>1</v>
      </c>
      <c r="H804" s="9">
        <v>3</v>
      </c>
      <c r="I804" s="9">
        <v>540</v>
      </c>
      <c r="J804" s="11">
        <v>13</v>
      </c>
      <c r="K804" s="11">
        <f t="shared" si="112"/>
        <v>1166666.6666666667</v>
      </c>
      <c r="L804" s="11">
        <f t="shared" si="106"/>
        <v>6481.4814814814818</v>
      </c>
      <c r="M804" s="10">
        <f t="shared" si="107"/>
        <v>269230.76923076925</v>
      </c>
      <c r="N804" s="10">
        <f t="shared" si="113"/>
        <v>4.333333333333333</v>
      </c>
      <c r="O804" s="10">
        <f t="shared" si="108"/>
        <v>2.4074074074074074</v>
      </c>
      <c r="P804" s="10">
        <f t="shared" si="111"/>
        <v>3</v>
      </c>
      <c r="Q804" s="10">
        <f t="shared" si="111"/>
        <v>180</v>
      </c>
      <c r="R804" s="10">
        <f t="shared" si="109"/>
        <v>540</v>
      </c>
      <c r="S804" s="10">
        <f t="shared" si="110"/>
        <v>3500000</v>
      </c>
    </row>
    <row r="805" spans="1:19" ht="24.95" customHeight="1" x14ac:dyDescent="0.2">
      <c r="A805" s="1">
        <v>796</v>
      </c>
      <c r="B805" s="4" t="s">
        <v>23</v>
      </c>
      <c r="C805" s="4" t="s">
        <v>1645</v>
      </c>
      <c r="D805" s="17" t="s">
        <v>1646</v>
      </c>
      <c r="E805" s="18" t="s">
        <v>61</v>
      </c>
      <c r="F805" s="8">
        <v>3360000</v>
      </c>
      <c r="G805" s="9">
        <v>1</v>
      </c>
      <c r="H805" s="9">
        <v>2</v>
      </c>
      <c r="I805" s="9">
        <v>276</v>
      </c>
      <c r="J805" s="11">
        <v>10</v>
      </c>
      <c r="K805" s="11">
        <f t="shared" si="112"/>
        <v>1680000</v>
      </c>
      <c r="L805" s="11">
        <f t="shared" si="106"/>
        <v>12173.91304347826</v>
      </c>
      <c r="M805" s="10">
        <f t="shared" si="107"/>
        <v>336000</v>
      </c>
      <c r="N805" s="10">
        <f t="shared" si="113"/>
        <v>5</v>
      </c>
      <c r="O805" s="10">
        <f t="shared" si="108"/>
        <v>3.6231884057971016</v>
      </c>
      <c r="P805" s="10">
        <f t="shared" si="111"/>
        <v>2</v>
      </c>
      <c r="Q805" s="10">
        <f t="shared" si="111"/>
        <v>138</v>
      </c>
      <c r="R805" s="10">
        <f t="shared" si="109"/>
        <v>276</v>
      </c>
      <c r="S805" s="10">
        <f t="shared" si="110"/>
        <v>3360000</v>
      </c>
    </row>
    <row r="806" spans="1:19" ht="24.95" customHeight="1" x14ac:dyDescent="0.2">
      <c r="A806" s="1">
        <v>797</v>
      </c>
      <c r="B806" s="4">
        <v>815</v>
      </c>
      <c r="C806" s="4" t="s">
        <v>1647</v>
      </c>
      <c r="D806" s="17" t="s">
        <v>1648</v>
      </c>
      <c r="E806" s="18" t="s">
        <v>61</v>
      </c>
      <c r="F806" s="8">
        <v>3360000</v>
      </c>
      <c r="G806" s="9">
        <v>2</v>
      </c>
      <c r="H806" s="9">
        <v>2</v>
      </c>
      <c r="I806" s="9">
        <v>124</v>
      </c>
      <c r="J806" s="11">
        <v>11</v>
      </c>
      <c r="K806" s="11">
        <f t="shared" si="112"/>
        <v>1680000</v>
      </c>
      <c r="L806" s="11">
        <f t="shared" si="106"/>
        <v>27096.774193548386</v>
      </c>
      <c r="M806" s="10">
        <f t="shared" si="107"/>
        <v>305454.54545454547</v>
      </c>
      <c r="N806" s="10">
        <f t="shared" si="113"/>
        <v>5.5</v>
      </c>
      <c r="O806" s="10">
        <f t="shared" si="108"/>
        <v>8.870967741935484</v>
      </c>
      <c r="P806" s="10">
        <f t="shared" si="111"/>
        <v>1</v>
      </c>
      <c r="Q806" s="10">
        <f t="shared" si="111"/>
        <v>62</v>
      </c>
      <c r="R806" s="10">
        <f t="shared" si="109"/>
        <v>62</v>
      </c>
      <c r="S806" s="10">
        <f t="shared" si="110"/>
        <v>1680000</v>
      </c>
    </row>
    <row r="807" spans="1:19" ht="24.95" customHeight="1" x14ac:dyDescent="0.2">
      <c r="A807" s="1">
        <v>798</v>
      </c>
      <c r="B807" s="4">
        <v>804</v>
      </c>
      <c r="C807" s="4" t="s">
        <v>1649</v>
      </c>
      <c r="D807" s="17" t="s">
        <v>1650</v>
      </c>
      <c r="E807" s="18" t="s">
        <v>61</v>
      </c>
      <c r="F807" s="8">
        <v>3230000</v>
      </c>
      <c r="G807" s="9">
        <v>1</v>
      </c>
      <c r="H807" s="9">
        <v>3</v>
      </c>
      <c r="I807" s="9">
        <v>450</v>
      </c>
      <c r="J807" s="11">
        <v>9</v>
      </c>
      <c r="K807" s="11">
        <f t="shared" si="112"/>
        <v>1076666.6666666667</v>
      </c>
      <c r="L807" s="11">
        <f t="shared" si="106"/>
        <v>7177.7777777777774</v>
      </c>
      <c r="M807" s="10">
        <f t="shared" si="107"/>
        <v>358888.88888888888</v>
      </c>
      <c r="N807" s="10">
        <f t="shared" si="113"/>
        <v>3</v>
      </c>
      <c r="O807" s="10">
        <f t="shared" si="108"/>
        <v>2</v>
      </c>
      <c r="P807" s="10">
        <f t="shared" si="111"/>
        <v>3</v>
      </c>
      <c r="Q807" s="10">
        <f t="shared" si="111"/>
        <v>150</v>
      </c>
      <c r="R807" s="10">
        <f t="shared" si="109"/>
        <v>450</v>
      </c>
      <c r="S807" s="10">
        <f t="shared" si="110"/>
        <v>3230000</v>
      </c>
    </row>
    <row r="808" spans="1:19" ht="24.95" customHeight="1" x14ac:dyDescent="0.2">
      <c r="A808" s="1">
        <v>799</v>
      </c>
      <c r="B808" s="4">
        <v>869</v>
      </c>
      <c r="C808" s="4" t="s">
        <v>1651</v>
      </c>
      <c r="D808" s="17" t="s">
        <v>1652</v>
      </c>
      <c r="E808" s="18" t="s">
        <v>110</v>
      </c>
      <c r="F808" s="8">
        <v>3200000</v>
      </c>
      <c r="G808" s="9">
        <v>1</v>
      </c>
      <c r="H808" s="9">
        <v>2</v>
      </c>
      <c r="I808" s="9">
        <v>300</v>
      </c>
      <c r="J808" s="11">
        <v>10</v>
      </c>
      <c r="K808" s="11">
        <f t="shared" si="112"/>
        <v>1600000</v>
      </c>
      <c r="L808" s="11">
        <f t="shared" si="106"/>
        <v>10666.666666666666</v>
      </c>
      <c r="M808" s="10">
        <f t="shared" si="107"/>
        <v>320000</v>
      </c>
      <c r="N808" s="10">
        <f t="shared" si="113"/>
        <v>5</v>
      </c>
      <c r="O808" s="10">
        <f t="shared" si="108"/>
        <v>3.3333333333333335</v>
      </c>
      <c r="P808" s="10">
        <f t="shared" si="111"/>
        <v>2</v>
      </c>
      <c r="Q808" s="10">
        <f t="shared" si="111"/>
        <v>150</v>
      </c>
      <c r="R808" s="10">
        <f t="shared" si="109"/>
        <v>300</v>
      </c>
      <c r="S808" s="10">
        <f t="shared" si="110"/>
        <v>3200000</v>
      </c>
    </row>
    <row r="809" spans="1:19" ht="24.95" customHeight="1" x14ac:dyDescent="0.2">
      <c r="A809" s="1">
        <v>800</v>
      </c>
      <c r="B809" s="4" t="s">
        <v>23</v>
      </c>
      <c r="C809" s="4" t="s">
        <v>1653</v>
      </c>
      <c r="D809" s="17" t="s">
        <v>1654</v>
      </c>
      <c r="E809" s="18" t="s">
        <v>61</v>
      </c>
      <c r="F809" s="8">
        <v>3170000</v>
      </c>
      <c r="G809" s="9">
        <v>1</v>
      </c>
      <c r="H809" s="9">
        <v>2</v>
      </c>
      <c r="I809" s="9">
        <v>450</v>
      </c>
      <c r="J809" s="11">
        <v>8</v>
      </c>
      <c r="K809" s="11">
        <f t="shared" si="112"/>
        <v>1585000</v>
      </c>
      <c r="L809" s="11">
        <f t="shared" si="106"/>
        <v>7044.4444444444443</v>
      </c>
      <c r="M809" s="10">
        <f t="shared" si="107"/>
        <v>396250</v>
      </c>
      <c r="N809" s="10">
        <f t="shared" si="113"/>
        <v>4</v>
      </c>
      <c r="O809" s="10">
        <f t="shared" si="108"/>
        <v>1.7777777777777777</v>
      </c>
      <c r="P809" s="10">
        <f t="shared" si="111"/>
        <v>2</v>
      </c>
      <c r="Q809" s="10">
        <f t="shared" si="111"/>
        <v>225</v>
      </c>
      <c r="R809" s="10">
        <f t="shared" si="109"/>
        <v>450</v>
      </c>
      <c r="S809" s="10">
        <f t="shared" si="110"/>
        <v>3170000</v>
      </c>
    </row>
    <row r="810" spans="1:19" ht="24.95" customHeight="1" x14ac:dyDescent="0.2">
      <c r="A810" s="1">
        <v>801</v>
      </c>
      <c r="B810" s="4">
        <v>833</v>
      </c>
      <c r="C810" s="4" t="s">
        <v>1655</v>
      </c>
      <c r="D810" s="17" t="s">
        <v>1656</v>
      </c>
      <c r="E810" s="18" t="s">
        <v>312</v>
      </c>
      <c r="F810" s="8">
        <v>3137667</v>
      </c>
      <c r="G810" s="9">
        <v>1</v>
      </c>
      <c r="H810" s="9">
        <v>2</v>
      </c>
      <c r="I810" s="9">
        <v>380</v>
      </c>
      <c r="J810" s="11">
        <v>12</v>
      </c>
      <c r="K810" s="11">
        <f t="shared" si="112"/>
        <v>1568833.5</v>
      </c>
      <c r="L810" s="11">
        <f t="shared" si="106"/>
        <v>8257.0184210526313</v>
      </c>
      <c r="M810" s="10">
        <f t="shared" si="107"/>
        <v>261472.25</v>
      </c>
      <c r="N810" s="10">
        <f t="shared" si="113"/>
        <v>6</v>
      </c>
      <c r="O810" s="10">
        <f t="shared" si="108"/>
        <v>3.1578947368421053</v>
      </c>
      <c r="P810" s="10">
        <f t="shared" si="111"/>
        <v>2</v>
      </c>
      <c r="Q810" s="10">
        <f t="shared" si="111"/>
        <v>190</v>
      </c>
      <c r="R810" s="10">
        <f t="shared" si="109"/>
        <v>380</v>
      </c>
      <c r="S810" s="10">
        <f t="shared" si="110"/>
        <v>3137667</v>
      </c>
    </row>
    <row r="811" spans="1:19" ht="24.95" customHeight="1" x14ac:dyDescent="0.2">
      <c r="A811" s="1">
        <v>802</v>
      </c>
      <c r="B811" s="4">
        <v>825</v>
      </c>
      <c r="C811" s="4" t="s">
        <v>1657</v>
      </c>
      <c r="D811" s="17" t="s">
        <v>1658</v>
      </c>
      <c r="E811" s="18" t="s">
        <v>44</v>
      </c>
      <c r="F811" s="8">
        <v>3125600</v>
      </c>
      <c r="G811" s="9">
        <v>1</v>
      </c>
      <c r="H811" s="9">
        <v>3</v>
      </c>
      <c r="I811" s="9">
        <v>450</v>
      </c>
      <c r="J811" s="11">
        <v>9</v>
      </c>
      <c r="K811" s="11">
        <f t="shared" si="112"/>
        <v>1041866.6666666666</v>
      </c>
      <c r="L811" s="11">
        <f t="shared" si="106"/>
        <v>6945.7777777777774</v>
      </c>
      <c r="M811" s="10">
        <f t="shared" si="107"/>
        <v>347288.88888888888</v>
      </c>
      <c r="N811" s="10">
        <f t="shared" si="113"/>
        <v>3</v>
      </c>
      <c r="O811" s="10">
        <f t="shared" si="108"/>
        <v>2</v>
      </c>
      <c r="P811" s="10">
        <f t="shared" si="111"/>
        <v>3</v>
      </c>
      <c r="Q811" s="10">
        <f t="shared" si="111"/>
        <v>150</v>
      </c>
      <c r="R811" s="10">
        <f t="shared" si="109"/>
        <v>450</v>
      </c>
      <c r="S811" s="10">
        <f t="shared" si="110"/>
        <v>3125600</v>
      </c>
    </row>
    <row r="812" spans="1:19" ht="24.95" customHeight="1" x14ac:dyDescent="0.2">
      <c r="A812" s="1">
        <v>803</v>
      </c>
      <c r="B812" s="4" t="s">
        <v>23</v>
      </c>
      <c r="C812" s="4" t="s">
        <v>1659</v>
      </c>
      <c r="D812" s="17" t="s">
        <v>1660</v>
      </c>
      <c r="E812" s="18" t="s">
        <v>44</v>
      </c>
      <c r="F812" s="8">
        <v>3066526</v>
      </c>
      <c r="G812" s="9">
        <v>1</v>
      </c>
      <c r="H812" s="9">
        <v>3</v>
      </c>
      <c r="I812" s="9">
        <v>250</v>
      </c>
      <c r="J812" s="11">
        <v>12</v>
      </c>
      <c r="K812" s="11">
        <f t="shared" si="112"/>
        <v>1022175.3333333334</v>
      </c>
      <c r="L812" s="11">
        <f t="shared" si="106"/>
        <v>12266.103999999999</v>
      </c>
      <c r="M812" s="10">
        <f t="shared" si="107"/>
        <v>255543.83333333334</v>
      </c>
      <c r="N812" s="10">
        <f t="shared" si="113"/>
        <v>4</v>
      </c>
      <c r="O812" s="10">
        <f t="shared" si="108"/>
        <v>4.8</v>
      </c>
      <c r="P812" s="10">
        <f t="shared" si="111"/>
        <v>3</v>
      </c>
      <c r="Q812" s="10">
        <f t="shared" si="111"/>
        <v>83.333333333333329</v>
      </c>
      <c r="R812" s="10">
        <f t="shared" si="109"/>
        <v>250</v>
      </c>
      <c r="S812" s="10">
        <f t="shared" si="110"/>
        <v>3066526</v>
      </c>
    </row>
    <row r="813" spans="1:19" ht="24.95" customHeight="1" x14ac:dyDescent="0.2">
      <c r="A813" s="1">
        <v>804</v>
      </c>
      <c r="B813" s="4" t="s">
        <v>23</v>
      </c>
      <c r="C813" s="4" t="s">
        <v>1661</v>
      </c>
      <c r="D813" s="17" t="s">
        <v>1662</v>
      </c>
      <c r="E813" s="18" t="s">
        <v>203</v>
      </c>
      <c r="F813" s="8">
        <v>3024703</v>
      </c>
      <c r="G813" s="9">
        <v>1</v>
      </c>
      <c r="H813" s="9">
        <v>2</v>
      </c>
      <c r="I813" s="9">
        <v>200</v>
      </c>
      <c r="J813" s="11">
        <v>8</v>
      </c>
      <c r="K813" s="11">
        <f t="shared" si="112"/>
        <v>1512351.5</v>
      </c>
      <c r="L813" s="11">
        <f t="shared" si="106"/>
        <v>15123.514999999999</v>
      </c>
      <c r="M813" s="10">
        <f t="shared" si="107"/>
        <v>378087.875</v>
      </c>
      <c r="N813" s="10">
        <f t="shared" si="113"/>
        <v>4</v>
      </c>
      <c r="O813" s="10">
        <f t="shared" si="108"/>
        <v>4</v>
      </c>
      <c r="P813" s="10">
        <f t="shared" si="111"/>
        <v>2</v>
      </c>
      <c r="Q813" s="10">
        <f t="shared" si="111"/>
        <v>100</v>
      </c>
      <c r="R813" s="10">
        <f t="shared" si="109"/>
        <v>200</v>
      </c>
      <c r="S813" s="10">
        <f t="shared" si="110"/>
        <v>3024703</v>
      </c>
    </row>
    <row r="814" spans="1:19" ht="24.95" customHeight="1" x14ac:dyDescent="0.2">
      <c r="A814" s="1">
        <v>805</v>
      </c>
      <c r="B814" s="4">
        <v>863</v>
      </c>
      <c r="C814" s="4" t="s">
        <v>1663</v>
      </c>
      <c r="D814" s="17" t="s">
        <v>1664</v>
      </c>
      <c r="E814" s="18" t="s">
        <v>39</v>
      </c>
      <c r="F814" s="8">
        <v>3000000</v>
      </c>
      <c r="G814" s="9">
        <v>1</v>
      </c>
      <c r="H814" s="9">
        <v>3</v>
      </c>
      <c r="I814" s="9">
        <v>240</v>
      </c>
      <c r="J814" s="11">
        <v>9</v>
      </c>
      <c r="K814" s="11">
        <f t="shared" si="112"/>
        <v>1000000</v>
      </c>
      <c r="L814" s="11">
        <f t="shared" si="106"/>
        <v>12500</v>
      </c>
      <c r="M814" s="10">
        <f t="shared" si="107"/>
        <v>333333.33333333331</v>
      </c>
      <c r="N814" s="10">
        <f t="shared" si="113"/>
        <v>3</v>
      </c>
      <c r="O814" s="10">
        <f t="shared" si="108"/>
        <v>3.75</v>
      </c>
      <c r="P814" s="10">
        <f t="shared" si="111"/>
        <v>3</v>
      </c>
      <c r="Q814" s="10">
        <f t="shared" si="111"/>
        <v>80</v>
      </c>
      <c r="R814" s="10">
        <f t="shared" si="109"/>
        <v>240</v>
      </c>
      <c r="S814" s="10">
        <f t="shared" si="110"/>
        <v>3000000</v>
      </c>
    </row>
    <row r="815" spans="1:19" ht="24.95" customHeight="1" x14ac:dyDescent="0.2">
      <c r="A815" s="1">
        <v>806</v>
      </c>
      <c r="B815" s="4">
        <v>828</v>
      </c>
      <c r="C815" s="4" t="s">
        <v>1665</v>
      </c>
      <c r="D815" s="17" t="s">
        <v>1666</v>
      </c>
      <c r="E815" s="18" t="s">
        <v>39</v>
      </c>
      <c r="F815" s="8">
        <v>3000000</v>
      </c>
      <c r="G815" s="9">
        <v>1</v>
      </c>
      <c r="H815" s="9">
        <v>3</v>
      </c>
      <c r="I815" s="9">
        <v>200</v>
      </c>
      <c r="J815" s="11">
        <v>3</v>
      </c>
      <c r="K815" s="11">
        <f t="shared" si="112"/>
        <v>1000000</v>
      </c>
      <c r="L815" s="11">
        <f t="shared" si="106"/>
        <v>15000</v>
      </c>
      <c r="M815" s="10">
        <f t="shared" si="107"/>
        <v>1000000</v>
      </c>
      <c r="N815" s="10">
        <f t="shared" si="113"/>
        <v>1</v>
      </c>
      <c r="O815" s="10">
        <f t="shared" si="108"/>
        <v>1.5</v>
      </c>
      <c r="P815" s="10">
        <f t="shared" si="111"/>
        <v>3</v>
      </c>
      <c r="Q815" s="10">
        <f t="shared" si="111"/>
        <v>66.666666666666671</v>
      </c>
      <c r="R815" s="10">
        <f t="shared" si="109"/>
        <v>200</v>
      </c>
      <c r="S815" s="10">
        <f t="shared" si="110"/>
        <v>3000000</v>
      </c>
    </row>
    <row r="816" spans="1:19" ht="24.95" customHeight="1" x14ac:dyDescent="0.2">
      <c r="A816" s="1">
        <v>807</v>
      </c>
      <c r="B816" s="4">
        <v>836</v>
      </c>
      <c r="C816" s="4" t="s">
        <v>1667</v>
      </c>
      <c r="D816" s="17" t="s">
        <v>1668</v>
      </c>
      <c r="E816" s="18" t="s">
        <v>44</v>
      </c>
      <c r="F816" s="8">
        <v>3000000</v>
      </c>
      <c r="G816" s="9">
        <v>1</v>
      </c>
      <c r="H816" s="9">
        <v>14</v>
      </c>
      <c r="I816" s="9">
        <v>2500</v>
      </c>
      <c r="J816" s="11">
        <v>120</v>
      </c>
      <c r="K816" s="11">
        <f t="shared" si="112"/>
        <v>214285.71428571429</v>
      </c>
      <c r="L816" s="11">
        <f t="shared" si="106"/>
        <v>1200</v>
      </c>
      <c r="M816" s="10">
        <f t="shared" si="107"/>
        <v>25000</v>
      </c>
      <c r="N816" s="10">
        <f t="shared" si="113"/>
        <v>8.5714285714285712</v>
      </c>
      <c r="O816" s="10">
        <f t="shared" si="108"/>
        <v>4.8</v>
      </c>
      <c r="P816" s="10">
        <f t="shared" si="111"/>
        <v>14</v>
      </c>
      <c r="Q816" s="10">
        <f t="shared" si="111"/>
        <v>178.57142857142858</v>
      </c>
      <c r="R816" s="10">
        <f t="shared" si="109"/>
        <v>2500</v>
      </c>
      <c r="S816" s="10">
        <f t="shared" si="110"/>
        <v>3000000</v>
      </c>
    </row>
    <row r="817" spans="1:19" ht="24.95" customHeight="1" x14ac:dyDescent="0.2">
      <c r="A817" s="1">
        <v>808</v>
      </c>
      <c r="B817" s="4">
        <v>884</v>
      </c>
      <c r="C817" s="4" t="s">
        <v>1669</v>
      </c>
      <c r="D817" s="17" t="s">
        <v>1670</v>
      </c>
      <c r="E817" s="18" t="s">
        <v>21</v>
      </c>
      <c r="F817" s="8">
        <v>3000000</v>
      </c>
      <c r="G817" s="9">
        <v>2</v>
      </c>
      <c r="H817" s="9">
        <v>6</v>
      </c>
      <c r="I817" s="9">
        <v>900</v>
      </c>
      <c r="J817" s="11">
        <v>20</v>
      </c>
      <c r="K817" s="11">
        <f t="shared" si="112"/>
        <v>500000</v>
      </c>
      <c r="L817" s="11">
        <f t="shared" si="106"/>
        <v>3333.3333333333335</v>
      </c>
      <c r="M817" s="10">
        <f t="shared" si="107"/>
        <v>150000</v>
      </c>
      <c r="N817" s="10">
        <f t="shared" si="113"/>
        <v>3.3333333333333335</v>
      </c>
      <c r="O817" s="10">
        <f t="shared" si="108"/>
        <v>2.2222222222222223</v>
      </c>
      <c r="P817" s="10">
        <f t="shared" si="111"/>
        <v>3</v>
      </c>
      <c r="Q817" s="10">
        <f t="shared" si="111"/>
        <v>150</v>
      </c>
      <c r="R817" s="10">
        <f t="shared" si="109"/>
        <v>450</v>
      </c>
      <c r="S817" s="10">
        <f t="shared" si="110"/>
        <v>1500000</v>
      </c>
    </row>
    <row r="818" spans="1:19" ht="24.95" customHeight="1" x14ac:dyDescent="0.2">
      <c r="A818" s="1">
        <v>809</v>
      </c>
      <c r="B818" s="4">
        <v>848</v>
      </c>
      <c r="C818" s="4" t="s">
        <v>1671</v>
      </c>
      <c r="D818" s="17" t="s">
        <v>1672</v>
      </c>
      <c r="E818" s="18" t="s">
        <v>39</v>
      </c>
      <c r="F818" s="8">
        <v>3000000</v>
      </c>
      <c r="G818" s="9">
        <v>2</v>
      </c>
      <c r="H818" s="9">
        <v>13</v>
      </c>
      <c r="I818" s="9">
        <v>1400</v>
      </c>
      <c r="J818" s="11">
        <v>90</v>
      </c>
      <c r="K818" s="11">
        <f t="shared" si="112"/>
        <v>230769.23076923078</v>
      </c>
      <c r="L818" s="11">
        <f t="shared" si="106"/>
        <v>2142.8571428571427</v>
      </c>
      <c r="M818" s="10">
        <f t="shared" si="107"/>
        <v>33333.333333333336</v>
      </c>
      <c r="N818" s="10">
        <f t="shared" si="113"/>
        <v>6.9230769230769234</v>
      </c>
      <c r="O818" s="10">
        <f t="shared" si="108"/>
        <v>6.4285714285714279</v>
      </c>
      <c r="P818" s="10">
        <f t="shared" si="111"/>
        <v>6.5</v>
      </c>
      <c r="Q818" s="10">
        <f t="shared" si="111"/>
        <v>107.69230769230769</v>
      </c>
      <c r="R818" s="10">
        <f t="shared" si="109"/>
        <v>700</v>
      </c>
      <c r="S818" s="10">
        <f t="shared" si="110"/>
        <v>1500000</v>
      </c>
    </row>
    <row r="819" spans="1:19" ht="24.95" customHeight="1" x14ac:dyDescent="0.2">
      <c r="A819" s="1">
        <v>810</v>
      </c>
      <c r="B819" s="4">
        <v>846</v>
      </c>
      <c r="C819" s="4" t="s">
        <v>1673</v>
      </c>
      <c r="D819" s="17" t="s">
        <v>1674</v>
      </c>
      <c r="E819" s="18" t="s">
        <v>44</v>
      </c>
      <c r="F819" s="8">
        <v>2925064</v>
      </c>
      <c r="G819" s="9">
        <v>1</v>
      </c>
      <c r="H819" s="9">
        <v>2</v>
      </c>
      <c r="I819" s="9">
        <v>220</v>
      </c>
      <c r="J819" s="11">
        <v>12</v>
      </c>
      <c r="K819" s="11">
        <f t="shared" si="112"/>
        <v>1462532</v>
      </c>
      <c r="L819" s="11">
        <f t="shared" si="106"/>
        <v>13295.745454545455</v>
      </c>
      <c r="M819" s="10">
        <f t="shared" si="107"/>
        <v>243755.33333333334</v>
      </c>
      <c r="N819" s="10">
        <f t="shared" si="113"/>
        <v>6</v>
      </c>
      <c r="O819" s="10">
        <f t="shared" si="108"/>
        <v>5.4545454545454541</v>
      </c>
      <c r="P819" s="10">
        <f t="shared" si="111"/>
        <v>2</v>
      </c>
      <c r="Q819" s="10">
        <f t="shared" si="111"/>
        <v>110</v>
      </c>
      <c r="R819" s="10">
        <f t="shared" si="109"/>
        <v>220</v>
      </c>
      <c r="S819" s="10">
        <f t="shared" si="110"/>
        <v>2925064</v>
      </c>
    </row>
    <row r="820" spans="1:19" ht="24.95" customHeight="1" x14ac:dyDescent="0.2">
      <c r="A820" s="1">
        <v>811</v>
      </c>
      <c r="B820" s="4">
        <v>829</v>
      </c>
      <c r="C820" s="4" t="s">
        <v>1675</v>
      </c>
      <c r="D820" s="17" t="s">
        <v>1676</v>
      </c>
      <c r="E820" s="18" t="s">
        <v>21</v>
      </c>
      <c r="F820" s="8">
        <v>2917610</v>
      </c>
      <c r="G820" s="9">
        <v>1</v>
      </c>
      <c r="H820" s="9">
        <v>2</v>
      </c>
      <c r="I820" s="9">
        <v>280</v>
      </c>
      <c r="J820" s="11">
        <v>9</v>
      </c>
      <c r="K820" s="11">
        <f t="shared" si="112"/>
        <v>1458805</v>
      </c>
      <c r="L820" s="11">
        <f t="shared" si="106"/>
        <v>10420.035714285714</v>
      </c>
      <c r="M820" s="10">
        <f t="shared" si="107"/>
        <v>324178.88888888888</v>
      </c>
      <c r="N820" s="10">
        <f t="shared" si="113"/>
        <v>4.5</v>
      </c>
      <c r="O820" s="10">
        <f t="shared" si="108"/>
        <v>3.214285714285714</v>
      </c>
      <c r="P820" s="10">
        <f t="shared" si="111"/>
        <v>2</v>
      </c>
      <c r="Q820" s="10">
        <f t="shared" si="111"/>
        <v>140</v>
      </c>
      <c r="R820" s="10">
        <f t="shared" si="109"/>
        <v>280</v>
      </c>
      <c r="S820" s="10">
        <f t="shared" si="110"/>
        <v>2917610</v>
      </c>
    </row>
    <row r="821" spans="1:19" ht="24.95" customHeight="1" x14ac:dyDescent="0.2">
      <c r="A821" s="1">
        <v>812</v>
      </c>
      <c r="B821" s="4">
        <v>844</v>
      </c>
      <c r="C821" s="4" t="s">
        <v>1677</v>
      </c>
      <c r="D821" s="17" t="s">
        <v>1678</v>
      </c>
      <c r="E821" s="18" t="s">
        <v>21</v>
      </c>
      <c r="F821" s="8">
        <v>2900000</v>
      </c>
      <c r="G821" s="9">
        <v>1</v>
      </c>
      <c r="H821" s="9">
        <v>3</v>
      </c>
      <c r="I821" s="9">
        <v>700</v>
      </c>
      <c r="J821" s="11">
        <v>15</v>
      </c>
      <c r="K821" s="11">
        <f t="shared" si="112"/>
        <v>966666.66666666663</v>
      </c>
      <c r="L821" s="11">
        <f t="shared" si="106"/>
        <v>4142.8571428571431</v>
      </c>
      <c r="M821" s="10">
        <f t="shared" si="107"/>
        <v>193333.33333333334</v>
      </c>
      <c r="N821" s="10">
        <f t="shared" si="113"/>
        <v>5</v>
      </c>
      <c r="O821" s="10">
        <f t="shared" si="108"/>
        <v>2.1428571428571428</v>
      </c>
      <c r="P821" s="10">
        <f t="shared" si="111"/>
        <v>3</v>
      </c>
      <c r="Q821" s="10">
        <f t="shared" si="111"/>
        <v>233.33333333333334</v>
      </c>
      <c r="R821" s="10">
        <f t="shared" si="109"/>
        <v>700</v>
      </c>
      <c r="S821" s="10">
        <f t="shared" si="110"/>
        <v>2900000</v>
      </c>
    </row>
    <row r="822" spans="1:19" ht="24.95" customHeight="1" x14ac:dyDescent="0.2">
      <c r="A822" s="1">
        <v>813</v>
      </c>
      <c r="B822" s="4">
        <v>841</v>
      </c>
      <c r="C822" s="4" t="s">
        <v>1679</v>
      </c>
      <c r="D822" s="17" t="s">
        <v>1680</v>
      </c>
      <c r="E822" s="18" t="s">
        <v>61</v>
      </c>
      <c r="F822" s="8">
        <v>2820000</v>
      </c>
      <c r="G822" s="9">
        <v>1</v>
      </c>
      <c r="H822" s="9">
        <v>2</v>
      </c>
      <c r="I822" s="9">
        <v>500</v>
      </c>
      <c r="J822" s="11">
        <v>11</v>
      </c>
      <c r="K822" s="11">
        <f t="shared" si="112"/>
        <v>1410000</v>
      </c>
      <c r="L822" s="11">
        <f t="shared" si="106"/>
        <v>5640</v>
      </c>
      <c r="M822" s="10">
        <f t="shared" si="107"/>
        <v>256363.63636363635</v>
      </c>
      <c r="N822" s="10">
        <f t="shared" si="113"/>
        <v>5.5</v>
      </c>
      <c r="O822" s="10">
        <f t="shared" si="108"/>
        <v>2.1999999999999997</v>
      </c>
      <c r="P822" s="10">
        <f t="shared" si="111"/>
        <v>2</v>
      </c>
      <c r="Q822" s="10">
        <f t="shared" si="111"/>
        <v>250</v>
      </c>
      <c r="R822" s="10">
        <f t="shared" si="109"/>
        <v>500</v>
      </c>
      <c r="S822" s="10">
        <f t="shared" si="110"/>
        <v>2820000</v>
      </c>
    </row>
    <row r="823" spans="1:19" ht="24.95" customHeight="1" x14ac:dyDescent="0.2">
      <c r="A823" s="1">
        <v>814</v>
      </c>
      <c r="B823" s="4">
        <v>853</v>
      </c>
      <c r="C823" s="4" t="s">
        <v>1681</v>
      </c>
      <c r="D823" s="17" t="s">
        <v>1682</v>
      </c>
      <c r="E823" s="18" t="s">
        <v>36</v>
      </c>
      <c r="F823" s="8">
        <v>2800000</v>
      </c>
      <c r="G823" s="9">
        <v>1</v>
      </c>
      <c r="H823" s="9">
        <v>2</v>
      </c>
      <c r="I823" s="9">
        <v>400</v>
      </c>
      <c r="J823" s="11">
        <v>9</v>
      </c>
      <c r="K823" s="11">
        <f t="shared" si="112"/>
        <v>1400000</v>
      </c>
      <c r="L823" s="11">
        <f t="shared" si="106"/>
        <v>7000</v>
      </c>
      <c r="M823" s="10">
        <f t="shared" si="107"/>
        <v>311111.11111111112</v>
      </c>
      <c r="N823" s="10">
        <f t="shared" si="113"/>
        <v>4.5</v>
      </c>
      <c r="O823" s="10">
        <f t="shared" si="108"/>
        <v>2.25</v>
      </c>
      <c r="P823" s="10">
        <f t="shared" si="111"/>
        <v>2</v>
      </c>
      <c r="Q823" s="10">
        <f t="shared" si="111"/>
        <v>200</v>
      </c>
      <c r="R823" s="10">
        <f t="shared" si="109"/>
        <v>400</v>
      </c>
      <c r="S823" s="10">
        <f t="shared" si="110"/>
        <v>2800000</v>
      </c>
    </row>
    <row r="824" spans="1:19" ht="24.95" customHeight="1" x14ac:dyDescent="0.2">
      <c r="A824" s="1">
        <v>815</v>
      </c>
      <c r="B824" s="4">
        <v>850</v>
      </c>
      <c r="C824" s="4" t="s">
        <v>1683</v>
      </c>
      <c r="D824" s="17" t="s">
        <v>1684</v>
      </c>
      <c r="E824" s="18" t="s">
        <v>73</v>
      </c>
      <c r="F824" s="8">
        <v>2700000</v>
      </c>
      <c r="G824" s="9">
        <v>1</v>
      </c>
      <c r="H824" s="9">
        <v>6</v>
      </c>
      <c r="I824" s="9">
        <v>240</v>
      </c>
      <c r="J824" s="11">
        <v>10</v>
      </c>
      <c r="K824" s="11">
        <f t="shared" si="112"/>
        <v>450000</v>
      </c>
      <c r="L824" s="11">
        <f t="shared" si="106"/>
        <v>11250</v>
      </c>
      <c r="M824" s="10">
        <f t="shared" si="107"/>
        <v>270000</v>
      </c>
      <c r="N824" s="10">
        <f t="shared" si="113"/>
        <v>1.6666666666666667</v>
      </c>
      <c r="O824" s="10">
        <f t="shared" si="108"/>
        <v>4.1666666666666661</v>
      </c>
      <c r="P824" s="10">
        <f t="shared" si="111"/>
        <v>6</v>
      </c>
      <c r="Q824" s="10">
        <f t="shared" si="111"/>
        <v>40</v>
      </c>
      <c r="R824" s="10">
        <f t="shared" si="109"/>
        <v>240</v>
      </c>
      <c r="S824" s="10">
        <f t="shared" si="110"/>
        <v>2700000</v>
      </c>
    </row>
    <row r="825" spans="1:19" ht="24.95" customHeight="1" x14ac:dyDescent="0.2">
      <c r="A825" s="1">
        <v>816</v>
      </c>
      <c r="B825" s="4">
        <v>843</v>
      </c>
      <c r="C825" s="4" t="s">
        <v>1685</v>
      </c>
      <c r="D825" s="17" t="s">
        <v>1686</v>
      </c>
      <c r="E825" s="18" t="s">
        <v>44</v>
      </c>
      <c r="F825" s="8">
        <v>2700000</v>
      </c>
      <c r="G825" s="9">
        <v>1</v>
      </c>
      <c r="H825" s="9">
        <v>3</v>
      </c>
      <c r="I825" s="9">
        <v>250</v>
      </c>
      <c r="J825" s="11">
        <v>6</v>
      </c>
      <c r="K825" s="11">
        <f t="shared" si="112"/>
        <v>900000</v>
      </c>
      <c r="L825" s="11">
        <f t="shared" si="106"/>
        <v>10800</v>
      </c>
      <c r="M825" s="10">
        <f t="shared" si="107"/>
        <v>450000</v>
      </c>
      <c r="N825" s="10">
        <f t="shared" si="113"/>
        <v>2</v>
      </c>
      <c r="O825" s="10">
        <f t="shared" si="108"/>
        <v>2.4</v>
      </c>
      <c r="P825" s="10">
        <f t="shared" si="111"/>
        <v>3</v>
      </c>
      <c r="Q825" s="10">
        <f t="shared" si="111"/>
        <v>83.333333333333329</v>
      </c>
      <c r="R825" s="10">
        <f t="shared" si="109"/>
        <v>250</v>
      </c>
      <c r="S825" s="10">
        <f t="shared" si="110"/>
        <v>2700000</v>
      </c>
    </row>
    <row r="826" spans="1:19" ht="24.95" customHeight="1" x14ac:dyDescent="0.2">
      <c r="A826" s="1">
        <v>817</v>
      </c>
      <c r="B826" s="4">
        <v>866</v>
      </c>
      <c r="C826" s="4" t="s">
        <v>1687</v>
      </c>
      <c r="D826" s="17" t="s">
        <v>1688</v>
      </c>
      <c r="E826" s="18" t="s">
        <v>21</v>
      </c>
      <c r="F826" s="8">
        <v>2700000</v>
      </c>
      <c r="G826" s="9">
        <v>1</v>
      </c>
      <c r="H826" s="9">
        <v>8</v>
      </c>
      <c r="I826" s="9">
        <v>1100</v>
      </c>
      <c r="J826" s="11">
        <v>100</v>
      </c>
      <c r="K826" s="11">
        <f t="shared" si="112"/>
        <v>337500</v>
      </c>
      <c r="L826" s="11">
        <f t="shared" si="106"/>
        <v>2454.5454545454545</v>
      </c>
      <c r="M826" s="10">
        <f t="shared" si="107"/>
        <v>27000</v>
      </c>
      <c r="N826" s="10">
        <f t="shared" si="113"/>
        <v>12.5</v>
      </c>
      <c r="O826" s="10">
        <f t="shared" si="108"/>
        <v>9.0909090909090917</v>
      </c>
      <c r="P826" s="10">
        <f t="shared" si="111"/>
        <v>8</v>
      </c>
      <c r="Q826" s="10">
        <f t="shared" si="111"/>
        <v>137.5</v>
      </c>
      <c r="R826" s="10">
        <f t="shared" si="109"/>
        <v>1100</v>
      </c>
      <c r="S826" s="10">
        <f t="shared" si="110"/>
        <v>2700000</v>
      </c>
    </row>
    <row r="827" spans="1:19" ht="24.95" customHeight="1" x14ac:dyDescent="0.2">
      <c r="A827" s="1">
        <v>818</v>
      </c>
      <c r="B827" s="4">
        <v>873</v>
      </c>
      <c r="C827" s="4" t="s">
        <v>1689</v>
      </c>
      <c r="D827" s="17" t="s">
        <v>1690</v>
      </c>
      <c r="E827" s="18" t="s">
        <v>36</v>
      </c>
      <c r="F827" s="8">
        <v>2655000</v>
      </c>
      <c r="G827" s="9">
        <v>1</v>
      </c>
      <c r="H827" s="9">
        <v>4</v>
      </c>
      <c r="I827" s="9">
        <v>600</v>
      </c>
      <c r="J827" s="11">
        <v>20</v>
      </c>
      <c r="K827" s="11">
        <f t="shared" si="112"/>
        <v>663750</v>
      </c>
      <c r="L827" s="11">
        <f t="shared" si="106"/>
        <v>4425</v>
      </c>
      <c r="M827" s="10">
        <f t="shared" si="107"/>
        <v>132750</v>
      </c>
      <c r="N827" s="10">
        <f t="shared" si="113"/>
        <v>5</v>
      </c>
      <c r="O827" s="10">
        <f t="shared" si="108"/>
        <v>3.3333333333333335</v>
      </c>
      <c r="P827" s="10">
        <f t="shared" si="111"/>
        <v>4</v>
      </c>
      <c r="Q827" s="10">
        <f t="shared" si="111"/>
        <v>150</v>
      </c>
      <c r="R827" s="10">
        <f t="shared" si="109"/>
        <v>600</v>
      </c>
      <c r="S827" s="10">
        <f t="shared" si="110"/>
        <v>2655000</v>
      </c>
    </row>
    <row r="828" spans="1:19" ht="24.95" customHeight="1" x14ac:dyDescent="0.2">
      <c r="A828" s="1">
        <v>819</v>
      </c>
      <c r="B828" s="4">
        <v>855</v>
      </c>
      <c r="C828" s="4" t="s">
        <v>1691</v>
      </c>
      <c r="D828" s="17" t="s">
        <v>1692</v>
      </c>
      <c r="E828" s="18" t="s">
        <v>44</v>
      </c>
      <c r="F828" s="8">
        <v>2600000</v>
      </c>
      <c r="G828" s="9">
        <v>1</v>
      </c>
      <c r="H828" s="9">
        <v>2</v>
      </c>
      <c r="I828" s="9">
        <v>210</v>
      </c>
      <c r="J828" s="11">
        <v>8</v>
      </c>
      <c r="K828" s="11">
        <f t="shared" si="112"/>
        <v>1300000</v>
      </c>
      <c r="L828" s="11">
        <f t="shared" si="106"/>
        <v>12380.952380952382</v>
      </c>
      <c r="M828" s="10">
        <f t="shared" si="107"/>
        <v>325000</v>
      </c>
      <c r="N828" s="10">
        <f t="shared" si="113"/>
        <v>4</v>
      </c>
      <c r="O828" s="10">
        <f t="shared" si="108"/>
        <v>3.8095238095238098</v>
      </c>
      <c r="P828" s="10">
        <f t="shared" si="111"/>
        <v>2</v>
      </c>
      <c r="Q828" s="10">
        <f t="shared" si="111"/>
        <v>105</v>
      </c>
      <c r="R828" s="10">
        <f t="shared" si="109"/>
        <v>210</v>
      </c>
      <c r="S828" s="10">
        <f t="shared" si="110"/>
        <v>2600000</v>
      </c>
    </row>
    <row r="829" spans="1:19" ht="24.95" customHeight="1" x14ac:dyDescent="0.2">
      <c r="A829" s="1">
        <v>820</v>
      </c>
      <c r="B829" s="4">
        <v>854</v>
      </c>
      <c r="C829" s="4" t="s">
        <v>1693</v>
      </c>
      <c r="D829" s="17" t="s">
        <v>1694</v>
      </c>
      <c r="E829" s="18" t="s">
        <v>21</v>
      </c>
      <c r="F829" s="8">
        <v>2503440</v>
      </c>
      <c r="G829" s="9">
        <v>1</v>
      </c>
      <c r="H829" s="9">
        <v>4</v>
      </c>
      <c r="I829" s="9">
        <v>500</v>
      </c>
      <c r="J829" s="11">
        <v>20</v>
      </c>
      <c r="K829" s="11">
        <f t="shared" si="112"/>
        <v>625860</v>
      </c>
      <c r="L829" s="11">
        <f t="shared" si="106"/>
        <v>5006.88</v>
      </c>
      <c r="M829" s="10">
        <f t="shared" si="107"/>
        <v>125172</v>
      </c>
      <c r="N829" s="10">
        <f t="shared" si="113"/>
        <v>5</v>
      </c>
      <c r="O829" s="10">
        <f t="shared" si="108"/>
        <v>4</v>
      </c>
      <c r="P829" s="10">
        <f t="shared" si="111"/>
        <v>4</v>
      </c>
      <c r="Q829" s="10">
        <f t="shared" si="111"/>
        <v>125</v>
      </c>
      <c r="R829" s="10">
        <f t="shared" si="109"/>
        <v>500</v>
      </c>
      <c r="S829" s="10">
        <f t="shared" si="110"/>
        <v>2503440</v>
      </c>
    </row>
    <row r="830" spans="1:19" ht="24.95" customHeight="1" x14ac:dyDescent="0.2">
      <c r="A830" s="1">
        <v>821</v>
      </c>
      <c r="B830" s="4">
        <v>914</v>
      </c>
      <c r="C830" s="4" t="s">
        <v>1695</v>
      </c>
      <c r="D830" s="17" t="s">
        <v>1696</v>
      </c>
      <c r="E830" s="18" t="s">
        <v>44</v>
      </c>
      <c r="F830" s="8">
        <v>2500000</v>
      </c>
      <c r="G830" s="9">
        <v>1</v>
      </c>
      <c r="H830" s="9">
        <v>3</v>
      </c>
      <c r="I830" s="9">
        <v>200</v>
      </c>
      <c r="J830" s="11">
        <v>10</v>
      </c>
      <c r="K830" s="11">
        <f t="shared" si="112"/>
        <v>833333.33333333337</v>
      </c>
      <c r="L830" s="11">
        <f t="shared" si="106"/>
        <v>12500</v>
      </c>
      <c r="M830" s="10">
        <f t="shared" si="107"/>
        <v>250000</v>
      </c>
      <c r="N830" s="10">
        <f t="shared" si="113"/>
        <v>3.3333333333333335</v>
      </c>
      <c r="O830" s="10">
        <f t="shared" si="108"/>
        <v>5</v>
      </c>
      <c r="P830" s="10">
        <f t="shared" si="111"/>
        <v>3</v>
      </c>
      <c r="Q830" s="10">
        <f t="shared" si="111"/>
        <v>66.666666666666671</v>
      </c>
      <c r="R830" s="10">
        <f t="shared" si="109"/>
        <v>200</v>
      </c>
      <c r="S830" s="10">
        <f t="shared" si="110"/>
        <v>2500000</v>
      </c>
    </row>
    <row r="831" spans="1:19" ht="24.95" customHeight="1" x14ac:dyDescent="0.2">
      <c r="A831" s="1">
        <v>822</v>
      </c>
      <c r="B831" s="4">
        <v>830</v>
      </c>
      <c r="C831" s="4" t="s">
        <v>1697</v>
      </c>
      <c r="D831" s="17" t="s">
        <v>1698</v>
      </c>
      <c r="E831" s="18" t="s">
        <v>44</v>
      </c>
      <c r="F831" s="8">
        <v>2500000</v>
      </c>
      <c r="G831" s="9">
        <v>1</v>
      </c>
      <c r="H831" s="9">
        <v>2</v>
      </c>
      <c r="I831" s="9">
        <v>250</v>
      </c>
      <c r="J831" s="11">
        <v>7</v>
      </c>
      <c r="K831" s="11">
        <f t="shared" si="112"/>
        <v>1250000</v>
      </c>
      <c r="L831" s="11">
        <f t="shared" si="106"/>
        <v>10000</v>
      </c>
      <c r="M831" s="10">
        <f t="shared" si="107"/>
        <v>357142.85714285716</v>
      </c>
      <c r="N831" s="10">
        <f t="shared" si="113"/>
        <v>3.5</v>
      </c>
      <c r="O831" s="10">
        <f t="shared" si="108"/>
        <v>2.8000000000000003</v>
      </c>
      <c r="P831" s="10">
        <f t="shared" si="111"/>
        <v>2</v>
      </c>
      <c r="Q831" s="10">
        <f t="shared" si="111"/>
        <v>125</v>
      </c>
      <c r="R831" s="10">
        <f t="shared" si="109"/>
        <v>250</v>
      </c>
      <c r="S831" s="10">
        <f t="shared" si="110"/>
        <v>2500000</v>
      </c>
    </row>
    <row r="832" spans="1:19" ht="24.95" customHeight="1" x14ac:dyDescent="0.2">
      <c r="A832" s="1">
        <v>823</v>
      </c>
      <c r="B832" s="4" t="s">
        <v>23</v>
      </c>
      <c r="C832" s="4" t="s">
        <v>1699</v>
      </c>
      <c r="D832" s="17" t="s">
        <v>1700</v>
      </c>
      <c r="E832" s="18" t="s">
        <v>44</v>
      </c>
      <c r="F832" s="8">
        <v>2475000</v>
      </c>
      <c r="G832" s="9">
        <v>2</v>
      </c>
      <c r="H832" s="9">
        <v>11</v>
      </c>
      <c r="I832" s="9">
        <v>750</v>
      </c>
      <c r="J832" s="11">
        <v>59</v>
      </c>
      <c r="K832" s="11">
        <f t="shared" si="112"/>
        <v>225000</v>
      </c>
      <c r="L832" s="11">
        <f t="shared" si="106"/>
        <v>3300</v>
      </c>
      <c r="M832" s="10">
        <f t="shared" si="107"/>
        <v>41949.152542372882</v>
      </c>
      <c r="N832" s="10">
        <f t="shared" si="113"/>
        <v>5.3636363636363633</v>
      </c>
      <c r="O832" s="10">
        <f t="shared" si="108"/>
        <v>7.8666666666666663</v>
      </c>
      <c r="P832" s="10">
        <f t="shared" si="111"/>
        <v>5.5</v>
      </c>
      <c r="Q832" s="10">
        <f t="shared" si="111"/>
        <v>68.181818181818187</v>
      </c>
      <c r="R832" s="10">
        <f t="shared" si="109"/>
        <v>375</v>
      </c>
      <c r="S832" s="10">
        <f t="shared" si="110"/>
        <v>1237500</v>
      </c>
    </row>
    <row r="833" spans="1:19" ht="24.95" customHeight="1" x14ac:dyDescent="0.2">
      <c r="A833" s="1">
        <v>824</v>
      </c>
      <c r="B833" s="4">
        <v>874</v>
      </c>
      <c r="C833" s="4" t="s">
        <v>1701</v>
      </c>
      <c r="D833" s="17" t="s">
        <v>1702</v>
      </c>
      <c r="E833" s="18" t="s">
        <v>21</v>
      </c>
      <c r="F833" s="8">
        <v>2434021</v>
      </c>
      <c r="G833" s="9">
        <v>1</v>
      </c>
      <c r="H833" s="9">
        <v>2</v>
      </c>
      <c r="I833" s="9">
        <v>120</v>
      </c>
      <c r="J833" s="11">
        <v>6</v>
      </c>
      <c r="K833" s="11">
        <f t="shared" si="112"/>
        <v>1217010.5</v>
      </c>
      <c r="L833" s="11">
        <f t="shared" si="106"/>
        <v>20283.508333333335</v>
      </c>
      <c r="M833" s="10">
        <f t="shared" si="107"/>
        <v>405670.16666666669</v>
      </c>
      <c r="N833" s="10">
        <f t="shared" si="113"/>
        <v>3</v>
      </c>
      <c r="O833" s="10">
        <f t="shared" si="108"/>
        <v>5</v>
      </c>
      <c r="P833" s="10">
        <f t="shared" si="111"/>
        <v>2</v>
      </c>
      <c r="Q833" s="10">
        <f t="shared" si="111"/>
        <v>60</v>
      </c>
      <c r="R833" s="10">
        <f t="shared" si="109"/>
        <v>120</v>
      </c>
      <c r="S833" s="10">
        <f t="shared" si="110"/>
        <v>2434021</v>
      </c>
    </row>
    <row r="834" spans="1:19" ht="24.95" customHeight="1" x14ac:dyDescent="0.2">
      <c r="A834" s="1">
        <v>825</v>
      </c>
      <c r="B834" s="4" t="s">
        <v>23</v>
      </c>
      <c r="C834" s="4" t="s">
        <v>1703</v>
      </c>
      <c r="D834" s="17" t="s">
        <v>1704</v>
      </c>
      <c r="E834" s="18" t="s">
        <v>113</v>
      </c>
      <c r="F834" s="8">
        <v>2400000</v>
      </c>
      <c r="G834" s="9">
        <v>1</v>
      </c>
      <c r="H834" s="9">
        <v>5</v>
      </c>
      <c r="I834" s="9">
        <v>140</v>
      </c>
      <c r="J834" s="11">
        <v>28</v>
      </c>
      <c r="K834" s="11">
        <f t="shared" si="112"/>
        <v>480000</v>
      </c>
      <c r="L834" s="11">
        <f t="shared" ref="L834:L897" si="114">F834/I834</f>
        <v>17142.857142857141</v>
      </c>
      <c r="M834" s="10">
        <f t="shared" ref="M834:M897" si="115">F834/J834</f>
        <v>85714.28571428571</v>
      </c>
      <c r="N834" s="10">
        <f t="shared" si="113"/>
        <v>5.6</v>
      </c>
      <c r="O834" s="10">
        <f t="shared" ref="O834:O897" si="116">(J834/I834)*100</f>
        <v>20</v>
      </c>
      <c r="P834" s="10">
        <f t="shared" si="111"/>
        <v>5</v>
      </c>
      <c r="Q834" s="10">
        <f t="shared" si="111"/>
        <v>28</v>
      </c>
      <c r="R834" s="10">
        <f t="shared" ref="R834:R897" si="117">I834/G834</f>
        <v>140</v>
      </c>
      <c r="S834" s="10">
        <f t="shared" ref="S834:S897" si="118">F834/G834</f>
        <v>2400000</v>
      </c>
    </row>
    <row r="835" spans="1:19" ht="24.95" customHeight="1" x14ac:dyDescent="0.2">
      <c r="A835" s="1">
        <v>826</v>
      </c>
      <c r="B835" s="4">
        <v>806</v>
      </c>
      <c r="C835" s="4" t="s">
        <v>1705</v>
      </c>
      <c r="D835" s="17" t="s">
        <v>1706</v>
      </c>
      <c r="E835" s="18" t="s">
        <v>44</v>
      </c>
      <c r="F835" s="8">
        <v>2400000</v>
      </c>
      <c r="G835" s="9">
        <v>1</v>
      </c>
      <c r="H835" s="9">
        <v>2</v>
      </c>
      <c r="I835" s="9">
        <v>182</v>
      </c>
      <c r="J835" s="11">
        <v>8</v>
      </c>
      <c r="K835" s="11">
        <f t="shared" si="112"/>
        <v>1200000</v>
      </c>
      <c r="L835" s="11">
        <f t="shared" si="114"/>
        <v>13186.813186813188</v>
      </c>
      <c r="M835" s="10">
        <f t="shared" si="115"/>
        <v>300000</v>
      </c>
      <c r="N835" s="10">
        <f t="shared" si="113"/>
        <v>4</v>
      </c>
      <c r="O835" s="10">
        <f t="shared" si="116"/>
        <v>4.395604395604396</v>
      </c>
      <c r="P835" s="10">
        <f t="shared" si="111"/>
        <v>2</v>
      </c>
      <c r="Q835" s="10">
        <f t="shared" si="111"/>
        <v>91</v>
      </c>
      <c r="R835" s="10">
        <f t="shared" si="117"/>
        <v>182</v>
      </c>
      <c r="S835" s="10">
        <f t="shared" si="118"/>
        <v>2400000</v>
      </c>
    </row>
    <row r="836" spans="1:19" ht="24.95" customHeight="1" x14ac:dyDescent="0.2">
      <c r="A836" s="1">
        <v>827</v>
      </c>
      <c r="B836" s="4">
        <v>807</v>
      </c>
      <c r="C836" s="4" t="s">
        <v>1707</v>
      </c>
      <c r="D836" s="17" t="s">
        <v>1708</v>
      </c>
      <c r="E836" s="18" t="s">
        <v>110</v>
      </c>
      <c r="F836" s="8">
        <v>2400000</v>
      </c>
      <c r="G836" s="9">
        <v>1</v>
      </c>
      <c r="H836" s="9">
        <v>3</v>
      </c>
      <c r="I836" s="9">
        <v>220</v>
      </c>
      <c r="J836" s="11">
        <v>9</v>
      </c>
      <c r="K836" s="11">
        <f t="shared" si="112"/>
        <v>800000</v>
      </c>
      <c r="L836" s="11">
        <f t="shared" si="114"/>
        <v>10909.09090909091</v>
      </c>
      <c r="M836" s="10">
        <f t="shared" si="115"/>
        <v>266666.66666666669</v>
      </c>
      <c r="N836" s="10">
        <f t="shared" si="113"/>
        <v>3</v>
      </c>
      <c r="O836" s="10">
        <f t="shared" si="116"/>
        <v>4.0909090909090908</v>
      </c>
      <c r="P836" s="10">
        <f t="shared" ref="P836:Q899" si="119">H836/G836</f>
        <v>3</v>
      </c>
      <c r="Q836" s="10">
        <f t="shared" si="119"/>
        <v>73.333333333333329</v>
      </c>
      <c r="R836" s="10">
        <f t="shared" si="117"/>
        <v>220</v>
      </c>
      <c r="S836" s="10">
        <f t="shared" si="118"/>
        <v>2400000</v>
      </c>
    </row>
    <row r="837" spans="1:19" ht="24.95" customHeight="1" x14ac:dyDescent="0.2">
      <c r="A837" s="1">
        <v>828</v>
      </c>
      <c r="B837" s="4">
        <v>847</v>
      </c>
      <c r="C837" s="4" t="s">
        <v>1709</v>
      </c>
      <c r="D837" s="17" t="s">
        <v>1710</v>
      </c>
      <c r="E837" s="18" t="s">
        <v>44</v>
      </c>
      <c r="F837" s="8">
        <v>2400000</v>
      </c>
      <c r="G837" s="9">
        <v>1</v>
      </c>
      <c r="H837" s="9">
        <v>3</v>
      </c>
      <c r="I837" s="9">
        <v>240</v>
      </c>
      <c r="J837" s="11">
        <v>12</v>
      </c>
      <c r="K837" s="11">
        <f t="shared" ref="K837:K900" si="120">F837/H837</f>
        <v>800000</v>
      </c>
      <c r="L837" s="11">
        <f t="shared" si="114"/>
        <v>10000</v>
      </c>
      <c r="M837" s="10">
        <f t="shared" si="115"/>
        <v>200000</v>
      </c>
      <c r="N837" s="10">
        <f t="shared" ref="N837:N900" si="121">J837/H837</f>
        <v>4</v>
      </c>
      <c r="O837" s="10">
        <f t="shared" si="116"/>
        <v>5</v>
      </c>
      <c r="P837" s="10">
        <f t="shared" si="119"/>
        <v>3</v>
      </c>
      <c r="Q837" s="10">
        <f t="shared" si="119"/>
        <v>80</v>
      </c>
      <c r="R837" s="10">
        <f t="shared" si="117"/>
        <v>240</v>
      </c>
      <c r="S837" s="10">
        <f t="shared" si="118"/>
        <v>2400000</v>
      </c>
    </row>
    <row r="838" spans="1:19" ht="24.95" customHeight="1" x14ac:dyDescent="0.2">
      <c r="A838" s="1">
        <v>829</v>
      </c>
      <c r="B838" s="4" t="s">
        <v>23</v>
      </c>
      <c r="C838" s="4" t="s">
        <v>1711</v>
      </c>
      <c r="D838" s="17" t="s">
        <v>1712</v>
      </c>
      <c r="E838" s="18" t="s">
        <v>44</v>
      </c>
      <c r="F838" s="8">
        <v>2400000</v>
      </c>
      <c r="G838" s="9">
        <v>1</v>
      </c>
      <c r="H838" s="9">
        <v>2</v>
      </c>
      <c r="I838" s="9">
        <v>250</v>
      </c>
      <c r="J838" s="11">
        <v>7</v>
      </c>
      <c r="K838" s="11">
        <f t="shared" si="120"/>
        <v>1200000</v>
      </c>
      <c r="L838" s="11">
        <f t="shared" si="114"/>
        <v>9600</v>
      </c>
      <c r="M838" s="10">
        <f t="shared" si="115"/>
        <v>342857.14285714284</v>
      </c>
      <c r="N838" s="10">
        <f t="shared" si="121"/>
        <v>3.5</v>
      </c>
      <c r="O838" s="10">
        <f t="shared" si="116"/>
        <v>2.8000000000000003</v>
      </c>
      <c r="P838" s="10">
        <f t="shared" si="119"/>
        <v>2</v>
      </c>
      <c r="Q838" s="10">
        <f t="shared" si="119"/>
        <v>125</v>
      </c>
      <c r="R838" s="10">
        <f t="shared" si="117"/>
        <v>250</v>
      </c>
      <c r="S838" s="10">
        <f t="shared" si="118"/>
        <v>2400000</v>
      </c>
    </row>
    <row r="839" spans="1:19" ht="24.95" customHeight="1" x14ac:dyDescent="0.2">
      <c r="A839" s="1">
        <v>830</v>
      </c>
      <c r="B839" s="4">
        <v>862</v>
      </c>
      <c r="C839" s="4" t="s">
        <v>1713</v>
      </c>
      <c r="D839" s="17" t="s">
        <v>1714</v>
      </c>
      <c r="E839" s="18" t="s">
        <v>61</v>
      </c>
      <c r="F839" s="8">
        <v>2353449</v>
      </c>
      <c r="G839" s="9">
        <v>1</v>
      </c>
      <c r="H839" s="9">
        <v>3</v>
      </c>
      <c r="I839" s="9">
        <v>480</v>
      </c>
      <c r="J839" s="11">
        <v>5</v>
      </c>
      <c r="K839" s="11">
        <f t="shared" si="120"/>
        <v>784483</v>
      </c>
      <c r="L839" s="11">
        <f t="shared" si="114"/>
        <v>4903.0187500000002</v>
      </c>
      <c r="M839" s="10">
        <f t="shared" si="115"/>
        <v>470689.8</v>
      </c>
      <c r="N839" s="10">
        <f t="shared" si="121"/>
        <v>1.6666666666666667</v>
      </c>
      <c r="O839" s="10">
        <f t="shared" si="116"/>
        <v>1.0416666666666665</v>
      </c>
      <c r="P839" s="10">
        <f t="shared" si="119"/>
        <v>3</v>
      </c>
      <c r="Q839" s="10">
        <f t="shared" si="119"/>
        <v>160</v>
      </c>
      <c r="R839" s="10">
        <f t="shared" si="117"/>
        <v>480</v>
      </c>
      <c r="S839" s="10">
        <f t="shared" si="118"/>
        <v>2353449</v>
      </c>
    </row>
    <row r="840" spans="1:19" ht="24.95" customHeight="1" x14ac:dyDescent="0.2">
      <c r="A840" s="1">
        <v>831</v>
      </c>
      <c r="B840" s="4">
        <v>851</v>
      </c>
      <c r="C840" s="4" t="s">
        <v>1715</v>
      </c>
      <c r="D840" s="17" t="s">
        <v>1716</v>
      </c>
      <c r="E840" s="18" t="s">
        <v>44</v>
      </c>
      <c r="F840" s="8">
        <v>2350000</v>
      </c>
      <c r="G840" s="9">
        <v>1</v>
      </c>
      <c r="H840" s="9">
        <v>2</v>
      </c>
      <c r="I840" s="9">
        <v>300</v>
      </c>
      <c r="J840" s="11">
        <v>12</v>
      </c>
      <c r="K840" s="11">
        <f t="shared" si="120"/>
        <v>1175000</v>
      </c>
      <c r="L840" s="11">
        <f t="shared" si="114"/>
        <v>7833.333333333333</v>
      </c>
      <c r="M840" s="10">
        <f t="shared" si="115"/>
        <v>195833.33333333334</v>
      </c>
      <c r="N840" s="10">
        <f t="shared" si="121"/>
        <v>6</v>
      </c>
      <c r="O840" s="10">
        <f t="shared" si="116"/>
        <v>4</v>
      </c>
      <c r="P840" s="10">
        <f t="shared" si="119"/>
        <v>2</v>
      </c>
      <c r="Q840" s="10">
        <f t="shared" si="119"/>
        <v>150</v>
      </c>
      <c r="R840" s="10">
        <f t="shared" si="117"/>
        <v>300</v>
      </c>
      <c r="S840" s="10">
        <f t="shared" si="118"/>
        <v>2350000</v>
      </c>
    </row>
    <row r="841" spans="1:19" ht="24.95" customHeight="1" x14ac:dyDescent="0.2">
      <c r="A841" s="1">
        <v>832</v>
      </c>
      <c r="B841" s="4">
        <v>868</v>
      </c>
      <c r="C841" s="4" t="s">
        <v>1717</v>
      </c>
      <c r="D841" s="17" t="s">
        <v>1718</v>
      </c>
      <c r="E841" s="18" t="s">
        <v>44</v>
      </c>
      <c r="F841" s="8">
        <v>2328000</v>
      </c>
      <c r="G841" s="9">
        <v>1</v>
      </c>
      <c r="H841" s="9">
        <v>2</v>
      </c>
      <c r="I841" s="9">
        <v>200</v>
      </c>
      <c r="J841" s="11">
        <v>2</v>
      </c>
      <c r="K841" s="11">
        <f t="shared" si="120"/>
        <v>1164000</v>
      </c>
      <c r="L841" s="11">
        <f t="shared" si="114"/>
        <v>11640</v>
      </c>
      <c r="M841" s="10">
        <f t="shared" si="115"/>
        <v>1164000</v>
      </c>
      <c r="N841" s="10">
        <f t="shared" si="121"/>
        <v>1</v>
      </c>
      <c r="O841" s="10">
        <f t="shared" si="116"/>
        <v>1</v>
      </c>
      <c r="P841" s="10">
        <f t="shared" si="119"/>
        <v>2</v>
      </c>
      <c r="Q841" s="10">
        <f t="shared" si="119"/>
        <v>100</v>
      </c>
      <c r="R841" s="10">
        <f t="shared" si="117"/>
        <v>200</v>
      </c>
      <c r="S841" s="10">
        <f t="shared" si="118"/>
        <v>2328000</v>
      </c>
    </row>
    <row r="842" spans="1:19" ht="24.95" customHeight="1" x14ac:dyDescent="0.2">
      <c r="A842" s="1">
        <v>833</v>
      </c>
      <c r="B842" s="4">
        <v>861</v>
      </c>
      <c r="C842" s="4" t="s">
        <v>1719</v>
      </c>
      <c r="D842" s="17" t="s">
        <v>1720</v>
      </c>
      <c r="E842" s="18" t="s">
        <v>39</v>
      </c>
      <c r="F842" s="8">
        <v>2300000</v>
      </c>
      <c r="G842" s="9">
        <v>1</v>
      </c>
      <c r="H842" s="9">
        <v>2</v>
      </c>
      <c r="I842" s="9">
        <v>400</v>
      </c>
      <c r="J842" s="11">
        <v>7</v>
      </c>
      <c r="K842" s="11">
        <f t="shared" si="120"/>
        <v>1150000</v>
      </c>
      <c r="L842" s="11">
        <f t="shared" si="114"/>
        <v>5750</v>
      </c>
      <c r="M842" s="10">
        <f t="shared" si="115"/>
        <v>328571.42857142858</v>
      </c>
      <c r="N842" s="10">
        <f t="shared" si="121"/>
        <v>3.5</v>
      </c>
      <c r="O842" s="10">
        <f t="shared" si="116"/>
        <v>1.7500000000000002</v>
      </c>
      <c r="P842" s="10">
        <f t="shared" si="119"/>
        <v>2</v>
      </c>
      <c r="Q842" s="10">
        <f t="shared" si="119"/>
        <v>200</v>
      </c>
      <c r="R842" s="10">
        <f t="shared" si="117"/>
        <v>400</v>
      </c>
      <c r="S842" s="10">
        <f t="shared" si="118"/>
        <v>2300000</v>
      </c>
    </row>
    <row r="843" spans="1:19" ht="24.95" customHeight="1" x14ac:dyDescent="0.2">
      <c r="A843" s="1">
        <v>834</v>
      </c>
      <c r="B843" s="4">
        <v>837</v>
      </c>
      <c r="C843" s="4" t="s">
        <v>1721</v>
      </c>
      <c r="D843" s="17" t="s">
        <v>1722</v>
      </c>
      <c r="E843" s="18" t="s">
        <v>44</v>
      </c>
      <c r="F843" s="8">
        <v>2280000</v>
      </c>
      <c r="G843" s="9">
        <v>1</v>
      </c>
      <c r="H843" s="9">
        <v>2</v>
      </c>
      <c r="I843" s="9">
        <v>143</v>
      </c>
      <c r="J843" s="11">
        <v>7</v>
      </c>
      <c r="K843" s="11">
        <f t="shared" si="120"/>
        <v>1140000</v>
      </c>
      <c r="L843" s="11">
        <f t="shared" si="114"/>
        <v>15944.055944055945</v>
      </c>
      <c r="M843" s="10">
        <f t="shared" si="115"/>
        <v>325714.28571428574</v>
      </c>
      <c r="N843" s="10">
        <f t="shared" si="121"/>
        <v>3.5</v>
      </c>
      <c r="O843" s="10">
        <f t="shared" si="116"/>
        <v>4.895104895104895</v>
      </c>
      <c r="P843" s="10">
        <f t="shared" si="119"/>
        <v>2</v>
      </c>
      <c r="Q843" s="10">
        <f t="shared" si="119"/>
        <v>71.5</v>
      </c>
      <c r="R843" s="10">
        <f t="shared" si="117"/>
        <v>143</v>
      </c>
      <c r="S843" s="10">
        <f t="shared" si="118"/>
        <v>2280000</v>
      </c>
    </row>
    <row r="844" spans="1:19" ht="24.95" customHeight="1" x14ac:dyDescent="0.2">
      <c r="A844" s="1">
        <v>835</v>
      </c>
      <c r="B844" s="4">
        <v>859</v>
      </c>
      <c r="C844" s="4" t="s">
        <v>1723</v>
      </c>
      <c r="D844" s="17" t="s">
        <v>1724</v>
      </c>
      <c r="E844" s="18" t="s">
        <v>44</v>
      </c>
      <c r="F844" s="8">
        <v>2063233</v>
      </c>
      <c r="G844" s="9">
        <v>1</v>
      </c>
      <c r="H844" s="9">
        <v>3</v>
      </c>
      <c r="I844" s="9">
        <v>200</v>
      </c>
      <c r="J844" s="11">
        <v>8</v>
      </c>
      <c r="K844" s="11">
        <f t="shared" si="120"/>
        <v>687744.33333333337</v>
      </c>
      <c r="L844" s="11">
        <f t="shared" si="114"/>
        <v>10316.165000000001</v>
      </c>
      <c r="M844" s="10">
        <f t="shared" si="115"/>
        <v>257904.125</v>
      </c>
      <c r="N844" s="10">
        <f t="shared" si="121"/>
        <v>2.6666666666666665</v>
      </c>
      <c r="O844" s="10">
        <f t="shared" si="116"/>
        <v>4</v>
      </c>
      <c r="P844" s="10">
        <f t="shared" si="119"/>
        <v>3</v>
      </c>
      <c r="Q844" s="10">
        <f t="shared" si="119"/>
        <v>66.666666666666671</v>
      </c>
      <c r="R844" s="10">
        <f t="shared" si="117"/>
        <v>200</v>
      </c>
      <c r="S844" s="10">
        <f t="shared" si="118"/>
        <v>2063233</v>
      </c>
    </row>
    <row r="845" spans="1:19" ht="24.95" customHeight="1" x14ac:dyDescent="0.2">
      <c r="A845" s="1">
        <v>836</v>
      </c>
      <c r="B845" s="4" t="s">
        <v>23</v>
      </c>
      <c r="C845" s="4" t="s">
        <v>1725</v>
      </c>
      <c r="D845" s="17" t="s">
        <v>1726</v>
      </c>
      <c r="E845" s="18" t="s">
        <v>44</v>
      </c>
      <c r="F845" s="8">
        <v>2044142</v>
      </c>
      <c r="G845" s="9">
        <v>1</v>
      </c>
      <c r="H845" s="9">
        <v>2</v>
      </c>
      <c r="I845" s="9">
        <v>400</v>
      </c>
      <c r="J845" s="11">
        <v>10</v>
      </c>
      <c r="K845" s="11">
        <f t="shared" si="120"/>
        <v>1022071</v>
      </c>
      <c r="L845" s="11">
        <f t="shared" si="114"/>
        <v>5110.3549999999996</v>
      </c>
      <c r="M845" s="10">
        <f t="shared" si="115"/>
        <v>204414.2</v>
      </c>
      <c r="N845" s="10">
        <f t="shared" si="121"/>
        <v>5</v>
      </c>
      <c r="O845" s="10">
        <f t="shared" si="116"/>
        <v>2.5</v>
      </c>
      <c r="P845" s="10">
        <f t="shared" si="119"/>
        <v>2</v>
      </c>
      <c r="Q845" s="10">
        <f t="shared" si="119"/>
        <v>200</v>
      </c>
      <c r="R845" s="10">
        <f t="shared" si="117"/>
        <v>400</v>
      </c>
      <c r="S845" s="10">
        <f t="shared" si="118"/>
        <v>2044142</v>
      </c>
    </row>
    <row r="846" spans="1:19" ht="24.95" customHeight="1" x14ac:dyDescent="0.2">
      <c r="A846" s="1">
        <v>837</v>
      </c>
      <c r="B846" s="4">
        <v>872</v>
      </c>
      <c r="C846" s="4" t="s">
        <v>1727</v>
      </c>
      <c r="D846" s="17" t="s">
        <v>1728</v>
      </c>
      <c r="E846" s="18" t="s">
        <v>21</v>
      </c>
      <c r="F846" s="8">
        <v>2000000</v>
      </c>
      <c r="G846" s="9">
        <v>1</v>
      </c>
      <c r="H846" s="9">
        <v>2</v>
      </c>
      <c r="I846" s="9">
        <v>160</v>
      </c>
      <c r="J846" s="11">
        <v>6</v>
      </c>
      <c r="K846" s="11">
        <f t="shared" si="120"/>
        <v>1000000</v>
      </c>
      <c r="L846" s="11">
        <f t="shared" si="114"/>
        <v>12500</v>
      </c>
      <c r="M846" s="10">
        <f t="shared" si="115"/>
        <v>333333.33333333331</v>
      </c>
      <c r="N846" s="10">
        <f t="shared" si="121"/>
        <v>3</v>
      </c>
      <c r="O846" s="10">
        <f t="shared" si="116"/>
        <v>3.75</v>
      </c>
      <c r="P846" s="10">
        <f t="shared" si="119"/>
        <v>2</v>
      </c>
      <c r="Q846" s="10">
        <f t="shared" si="119"/>
        <v>80</v>
      </c>
      <c r="R846" s="10">
        <f t="shared" si="117"/>
        <v>160</v>
      </c>
      <c r="S846" s="10">
        <f t="shared" si="118"/>
        <v>2000000</v>
      </c>
    </row>
    <row r="847" spans="1:19" ht="24.95" customHeight="1" x14ac:dyDescent="0.2">
      <c r="A847" s="1">
        <v>838</v>
      </c>
      <c r="B847" s="4">
        <v>867</v>
      </c>
      <c r="C847" s="4" t="s">
        <v>1729</v>
      </c>
      <c r="D847" s="17" t="s">
        <v>1730</v>
      </c>
      <c r="E847" s="18" t="s">
        <v>36</v>
      </c>
      <c r="F847" s="8">
        <v>2000000</v>
      </c>
      <c r="G847" s="9">
        <v>1</v>
      </c>
      <c r="H847" s="9">
        <v>2</v>
      </c>
      <c r="I847" s="9">
        <v>350</v>
      </c>
      <c r="J847" s="11">
        <v>7</v>
      </c>
      <c r="K847" s="11">
        <f t="shared" si="120"/>
        <v>1000000</v>
      </c>
      <c r="L847" s="11">
        <f t="shared" si="114"/>
        <v>5714.2857142857147</v>
      </c>
      <c r="M847" s="10">
        <f t="shared" si="115"/>
        <v>285714.28571428574</v>
      </c>
      <c r="N847" s="10">
        <f t="shared" si="121"/>
        <v>3.5</v>
      </c>
      <c r="O847" s="10">
        <f t="shared" si="116"/>
        <v>2</v>
      </c>
      <c r="P847" s="10">
        <f t="shared" si="119"/>
        <v>2</v>
      </c>
      <c r="Q847" s="10">
        <f t="shared" si="119"/>
        <v>175</v>
      </c>
      <c r="R847" s="10">
        <f t="shared" si="117"/>
        <v>350</v>
      </c>
      <c r="S847" s="10">
        <f t="shared" si="118"/>
        <v>2000000</v>
      </c>
    </row>
    <row r="848" spans="1:19" ht="24.95" customHeight="1" x14ac:dyDescent="0.2">
      <c r="A848" s="1">
        <v>839</v>
      </c>
      <c r="B848" s="4">
        <v>891</v>
      </c>
      <c r="C848" s="4" t="s">
        <v>1731</v>
      </c>
      <c r="D848" s="17" t="s">
        <v>1732</v>
      </c>
      <c r="E848" s="18" t="s">
        <v>39</v>
      </c>
      <c r="F848" s="8">
        <v>1984000</v>
      </c>
      <c r="G848" s="9">
        <v>1</v>
      </c>
      <c r="H848" s="9">
        <v>2</v>
      </c>
      <c r="I848" s="9">
        <v>300</v>
      </c>
      <c r="J848" s="11">
        <v>6</v>
      </c>
      <c r="K848" s="11">
        <f t="shared" si="120"/>
        <v>992000</v>
      </c>
      <c r="L848" s="11">
        <f t="shared" si="114"/>
        <v>6613.333333333333</v>
      </c>
      <c r="M848" s="10">
        <f t="shared" si="115"/>
        <v>330666.66666666669</v>
      </c>
      <c r="N848" s="10">
        <f t="shared" si="121"/>
        <v>3</v>
      </c>
      <c r="O848" s="10">
        <f t="shared" si="116"/>
        <v>2</v>
      </c>
      <c r="P848" s="10">
        <f t="shared" si="119"/>
        <v>2</v>
      </c>
      <c r="Q848" s="10">
        <f t="shared" si="119"/>
        <v>150</v>
      </c>
      <c r="R848" s="10">
        <f t="shared" si="117"/>
        <v>300</v>
      </c>
      <c r="S848" s="10">
        <f t="shared" si="118"/>
        <v>1984000</v>
      </c>
    </row>
    <row r="849" spans="1:19" ht="24.95" customHeight="1" x14ac:dyDescent="0.2">
      <c r="A849" s="1">
        <v>840</v>
      </c>
      <c r="B849" s="4" t="s">
        <v>23</v>
      </c>
      <c r="C849" s="4" t="s">
        <v>1733</v>
      </c>
      <c r="D849" s="17" t="s">
        <v>1734</v>
      </c>
      <c r="E849" s="18" t="s">
        <v>21</v>
      </c>
      <c r="F849" s="8">
        <v>1891983</v>
      </c>
      <c r="G849" s="9">
        <v>1</v>
      </c>
      <c r="H849" s="9">
        <v>2</v>
      </c>
      <c r="I849" s="9">
        <v>240</v>
      </c>
      <c r="J849" s="11">
        <v>8</v>
      </c>
      <c r="K849" s="11">
        <f t="shared" si="120"/>
        <v>945991.5</v>
      </c>
      <c r="L849" s="11">
        <f t="shared" si="114"/>
        <v>7883.2624999999998</v>
      </c>
      <c r="M849" s="10">
        <f t="shared" si="115"/>
        <v>236497.875</v>
      </c>
      <c r="N849" s="10">
        <f t="shared" si="121"/>
        <v>4</v>
      </c>
      <c r="O849" s="10">
        <f t="shared" si="116"/>
        <v>3.3333333333333335</v>
      </c>
      <c r="P849" s="10">
        <f t="shared" si="119"/>
        <v>2</v>
      </c>
      <c r="Q849" s="10">
        <f t="shared" si="119"/>
        <v>120</v>
      </c>
      <c r="R849" s="10">
        <f t="shared" si="117"/>
        <v>240</v>
      </c>
      <c r="S849" s="10">
        <f t="shared" si="118"/>
        <v>1891983</v>
      </c>
    </row>
    <row r="850" spans="1:19" ht="24.95" customHeight="1" x14ac:dyDescent="0.2">
      <c r="A850" s="1">
        <v>841</v>
      </c>
      <c r="B850" s="4" t="s">
        <v>23</v>
      </c>
      <c r="C850" s="4" t="s">
        <v>1735</v>
      </c>
      <c r="D850" s="17" t="s">
        <v>1736</v>
      </c>
      <c r="E850" s="18" t="s">
        <v>94</v>
      </c>
      <c r="F850" s="8">
        <v>1500000</v>
      </c>
      <c r="G850" s="9">
        <v>1</v>
      </c>
      <c r="H850" s="9">
        <v>2</v>
      </c>
      <c r="I850" s="9">
        <v>100</v>
      </c>
      <c r="J850" s="11">
        <v>5</v>
      </c>
      <c r="K850" s="11">
        <f t="shared" si="120"/>
        <v>750000</v>
      </c>
      <c r="L850" s="11">
        <f t="shared" si="114"/>
        <v>15000</v>
      </c>
      <c r="M850" s="10">
        <f t="shared" si="115"/>
        <v>300000</v>
      </c>
      <c r="N850" s="10">
        <f t="shared" si="121"/>
        <v>2.5</v>
      </c>
      <c r="O850" s="10">
        <f t="shared" si="116"/>
        <v>5</v>
      </c>
      <c r="P850" s="10">
        <f t="shared" si="119"/>
        <v>2</v>
      </c>
      <c r="Q850" s="10">
        <f t="shared" si="119"/>
        <v>50</v>
      </c>
      <c r="R850" s="10">
        <f t="shared" si="117"/>
        <v>100</v>
      </c>
      <c r="S850" s="10">
        <f t="shared" si="118"/>
        <v>1500000</v>
      </c>
    </row>
    <row r="851" spans="1:19" ht="24.95" customHeight="1" x14ac:dyDescent="0.2">
      <c r="A851" s="1">
        <v>842</v>
      </c>
      <c r="B851" s="4">
        <v>907</v>
      </c>
      <c r="C851" s="4" t="s">
        <v>1737</v>
      </c>
      <c r="D851" s="17" t="s">
        <v>1738</v>
      </c>
      <c r="E851" s="18" t="s">
        <v>39</v>
      </c>
      <c r="F851" s="19">
        <v>1500000</v>
      </c>
      <c r="G851" s="9">
        <v>2</v>
      </c>
      <c r="H851" s="9">
        <v>3</v>
      </c>
      <c r="I851" s="9">
        <v>350</v>
      </c>
      <c r="J851" s="11">
        <v>9</v>
      </c>
      <c r="K851" s="11">
        <f t="shared" si="120"/>
        <v>500000</v>
      </c>
      <c r="L851" s="11">
        <f t="shared" si="114"/>
        <v>4285.7142857142853</v>
      </c>
      <c r="M851" s="10">
        <f t="shared" si="115"/>
        <v>166666.66666666666</v>
      </c>
      <c r="N851" s="10">
        <f t="shared" si="121"/>
        <v>3</v>
      </c>
      <c r="O851" s="10">
        <f t="shared" si="116"/>
        <v>2.5714285714285712</v>
      </c>
      <c r="P851" s="10">
        <f t="shared" si="119"/>
        <v>1.5</v>
      </c>
      <c r="Q851" s="10">
        <f t="shared" si="119"/>
        <v>116.66666666666667</v>
      </c>
      <c r="R851" s="10">
        <f t="shared" si="117"/>
        <v>175</v>
      </c>
      <c r="S851" s="10">
        <f t="shared" si="118"/>
        <v>750000</v>
      </c>
    </row>
    <row r="852" spans="1:19" ht="24.95" customHeight="1" x14ac:dyDescent="0.2">
      <c r="A852" s="1">
        <v>843</v>
      </c>
      <c r="B852" s="4">
        <v>881</v>
      </c>
      <c r="C852" s="4" t="s">
        <v>1739</v>
      </c>
      <c r="D852" s="17" t="s">
        <v>1740</v>
      </c>
      <c r="E852" s="18" t="s">
        <v>44</v>
      </c>
      <c r="F852" s="8">
        <v>1430000</v>
      </c>
      <c r="G852" s="9">
        <v>1</v>
      </c>
      <c r="H852" s="9">
        <v>2</v>
      </c>
      <c r="I852" s="9">
        <v>320</v>
      </c>
      <c r="J852" s="11">
        <v>6</v>
      </c>
      <c r="K852" s="11">
        <f t="shared" si="120"/>
        <v>715000</v>
      </c>
      <c r="L852" s="11">
        <f t="shared" si="114"/>
        <v>4468.75</v>
      </c>
      <c r="M852" s="10">
        <f t="shared" si="115"/>
        <v>238333.33333333334</v>
      </c>
      <c r="N852" s="10">
        <f t="shared" si="121"/>
        <v>3</v>
      </c>
      <c r="O852" s="10">
        <f t="shared" si="116"/>
        <v>1.875</v>
      </c>
      <c r="P852" s="10">
        <f t="shared" si="119"/>
        <v>2</v>
      </c>
      <c r="Q852" s="10">
        <f t="shared" si="119"/>
        <v>160</v>
      </c>
      <c r="R852" s="10">
        <f t="shared" si="117"/>
        <v>320</v>
      </c>
      <c r="S852" s="10">
        <f t="shared" si="118"/>
        <v>1430000</v>
      </c>
    </row>
    <row r="853" spans="1:19" ht="24.95" customHeight="1" x14ac:dyDescent="0.2">
      <c r="A853" s="1">
        <v>844</v>
      </c>
      <c r="B853" s="4" t="s">
        <v>23</v>
      </c>
      <c r="C853" s="4" t="s">
        <v>1741</v>
      </c>
      <c r="D853" s="17" t="s">
        <v>1742</v>
      </c>
      <c r="E853" s="18" t="s">
        <v>101</v>
      </c>
      <c r="F853" s="8">
        <v>1400000</v>
      </c>
      <c r="G853" s="9">
        <v>1</v>
      </c>
      <c r="H853" s="9">
        <v>2</v>
      </c>
      <c r="I853" s="9">
        <v>400</v>
      </c>
      <c r="J853" s="11">
        <v>3</v>
      </c>
      <c r="K853" s="11">
        <f t="shared" si="120"/>
        <v>700000</v>
      </c>
      <c r="L853" s="11">
        <f t="shared" si="114"/>
        <v>3500</v>
      </c>
      <c r="M853" s="10">
        <f t="shared" si="115"/>
        <v>466666.66666666669</v>
      </c>
      <c r="N853" s="10">
        <f t="shared" si="121"/>
        <v>1.5</v>
      </c>
      <c r="O853" s="10">
        <f t="shared" si="116"/>
        <v>0.75</v>
      </c>
      <c r="P853" s="10">
        <f t="shared" si="119"/>
        <v>2</v>
      </c>
      <c r="Q853" s="10">
        <f t="shared" si="119"/>
        <v>200</v>
      </c>
      <c r="R853" s="10">
        <f t="shared" si="117"/>
        <v>400</v>
      </c>
      <c r="S853" s="10">
        <f t="shared" si="118"/>
        <v>1400000</v>
      </c>
    </row>
    <row r="854" spans="1:19" ht="24.95" customHeight="1" x14ac:dyDescent="0.2">
      <c r="A854" s="1">
        <v>845</v>
      </c>
      <c r="B854" s="4">
        <v>876</v>
      </c>
      <c r="C854" s="4" t="s">
        <v>1743</v>
      </c>
      <c r="D854" s="17" t="s">
        <v>1744</v>
      </c>
      <c r="E854" s="18" t="s">
        <v>44</v>
      </c>
      <c r="F854" s="8">
        <v>1383423</v>
      </c>
      <c r="G854" s="9">
        <v>1</v>
      </c>
      <c r="H854" s="9">
        <v>2</v>
      </c>
      <c r="I854" s="9">
        <v>250</v>
      </c>
      <c r="J854" s="11">
        <v>7</v>
      </c>
      <c r="K854" s="11">
        <f t="shared" si="120"/>
        <v>691711.5</v>
      </c>
      <c r="L854" s="11">
        <f t="shared" si="114"/>
        <v>5533.692</v>
      </c>
      <c r="M854" s="10">
        <f t="shared" si="115"/>
        <v>197631.85714285713</v>
      </c>
      <c r="N854" s="10">
        <f t="shared" si="121"/>
        <v>3.5</v>
      </c>
      <c r="O854" s="10">
        <f t="shared" si="116"/>
        <v>2.8000000000000003</v>
      </c>
      <c r="P854" s="10">
        <f t="shared" si="119"/>
        <v>2</v>
      </c>
      <c r="Q854" s="10">
        <f t="shared" si="119"/>
        <v>125</v>
      </c>
      <c r="R854" s="10">
        <f t="shared" si="117"/>
        <v>250</v>
      </c>
      <c r="S854" s="10">
        <f t="shared" si="118"/>
        <v>1383423</v>
      </c>
    </row>
    <row r="855" spans="1:19" ht="24.95" customHeight="1" x14ac:dyDescent="0.2">
      <c r="A855" s="1">
        <v>846</v>
      </c>
      <c r="B855" s="4">
        <v>883</v>
      </c>
      <c r="C855" s="4" t="s">
        <v>1745</v>
      </c>
      <c r="D855" s="17" t="s">
        <v>1746</v>
      </c>
      <c r="E855" s="18" t="s">
        <v>61</v>
      </c>
      <c r="F855" s="8">
        <v>1320000</v>
      </c>
      <c r="G855" s="9">
        <v>1</v>
      </c>
      <c r="H855" s="9">
        <v>2</v>
      </c>
      <c r="I855" s="9">
        <v>220</v>
      </c>
      <c r="J855" s="11">
        <v>2</v>
      </c>
      <c r="K855" s="11">
        <f t="shared" si="120"/>
        <v>660000</v>
      </c>
      <c r="L855" s="11">
        <f t="shared" si="114"/>
        <v>6000</v>
      </c>
      <c r="M855" s="10">
        <f t="shared" si="115"/>
        <v>660000</v>
      </c>
      <c r="N855" s="10">
        <f t="shared" si="121"/>
        <v>1</v>
      </c>
      <c r="O855" s="10">
        <f t="shared" si="116"/>
        <v>0.90909090909090906</v>
      </c>
      <c r="P855" s="10">
        <f t="shared" si="119"/>
        <v>2</v>
      </c>
      <c r="Q855" s="10">
        <f t="shared" si="119"/>
        <v>110</v>
      </c>
      <c r="R855" s="10">
        <f t="shared" si="117"/>
        <v>220</v>
      </c>
      <c r="S855" s="10">
        <f t="shared" si="118"/>
        <v>1320000</v>
      </c>
    </row>
    <row r="856" spans="1:19" ht="24.95" customHeight="1" x14ac:dyDescent="0.2">
      <c r="A856" s="1">
        <v>847</v>
      </c>
      <c r="B856" s="4">
        <v>897</v>
      </c>
      <c r="C856" s="4" t="s">
        <v>1747</v>
      </c>
      <c r="D856" s="17" t="s">
        <v>1748</v>
      </c>
      <c r="E856" s="18" t="s">
        <v>39</v>
      </c>
      <c r="F856" s="8">
        <v>1300000</v>
      </c>
      <c r="G856" s="9">
        <v>1</v>
      </c>
      <c r="H856" s="9">
        <v>7</v>
      </c>
      <c r="I856" s="9">
        <v>500</v>
      </c>
      <c r="J856" s="11">
        <v>40</v>
      </c>
      <c r="K856" s="11">
        <f t="shared" si="120"/>
        <v>185714.28571428571</v>
      </c>
      <c r="L856" s="11">
        <f t="shared" si="114"/>
        <v>2600</v>
      </c>
      <c r="M856" s="10">
        <f t="shared" si="115"/>
        <v>32500</v>
      </c>
      <c r="N856" s="10">
        <f t="shared" si="121"/>
        <v>5.7142857142857144</v>
      </c>
      <c r="O856" s="10">
        <f t="shared" si="116"/>
        <v>8</v>
      </c>
      <c r="P856" s="10">
        <f t="shared" si="119"/>
        <v>7</v>
      </c>
      <c r="Q856" s="10">
        <f t="shared" si="119"/>
        <v>71.428571428571431</v>
      </c>
      <c r="R856" s="10">
        <f t="shared" si="117"/>
        <v>500</v>
      </c>
      <c r="S856" s="10">
        <f t="shared" si="118"/>
        <v>1300000</v>
      </c>
    </row>
    <row r="857" spans="1:19" ht="24.95" customHeight="1" x14ac:dyDescent="0.2">
      <c r="A857" s="1">
        <v>848</v>
      </c>
      <c r="B857" s="4">
        <v>893</v>
      </c>
      <c r="C857" s="4" t="s">
        <v>1749</v>
      </c>
      <c r="D857" s="17" t="s">
        <v>1750</v>
      </c>
      <c r="E857" s="18" t="s">
        <v>21</v>
      </c>
      <c r="F857" s="8">
        <v>1200000</v>
      </c>
      <c r="G857" s="9">
        <v>1</v>
      </c>
      <c r="H857" s="9">
        <v>1</v>
      </c>
      <c r="I857" s="9">
        <v>60</v>
      </c>
      <c r="J857" s="11">
        <v>5</v>
      </c>
      <c r="K857" s="11">
        <f t="shared" si="120"/>
        <v>1200000</v>
      </c>
      <c r="L857" s="11">
        <f t="shared" si="114"/>
        <v>20000</v>
      </c>
      <c r="M857" s="10">
        <f t="shared" si="115"/>
        <v>240000</v>
      </c>
      <c r="N857" s="10">
        <f t="shared" si="121"/>
        <v>5</v>
      </c>
      <c r="O857" s="10">
        <f t="shared" si="116"/>
        <v>8.3333333333333321</v>
      </c>
      <c r="P857" s="10">
        <f t="shared" si="119"/>
        <v>1</v>
      </c>
      <c r="Q857" s="10">
        <f t="shared" si="119"/>
        <v>60</v>
      </c>
      <c r="R857" s="10">
        <f t="shared" si="117"/>
        <v>60</v>
      </c>
      <c r="S857" s="10">
        <f t="shared" si="118"/>
        <v>1200000</v>
      </c>
    </row>
    <row r="858" spans="1:19" ht="24.95" customHeight="1" x14ac:dyDescent="0.2">
      <c r="A858" s="1">
        <v>849</v>
      </c>
      <c r="B858" s="4">
        <v>877</v>
      </c>
      <c r="C858" s="4" t="s">
        <v>1751</v>
      </c>
      <c r="D858" s="17" t="s">
        <v>1752</v>
      </c>
      <c r="E858" s="18" t="s">
        <v>113</v>
      </c>
      <c r="F858" s="8">
        <v>1200000</v>
      </c>
      <c r="G858" s="9">
        <v>1</v>
      </c>
      <c r="H858" s="9">
        <v>2</v>
      </c>
      <c r="I858" s="9">
        <v>200</v>
      </c>
      <c r="J858" s="11">
        <v>4</v>
      </c>
      <c r="K858" s="11">
        <f t="shared" si="120"/>
        <v>600000</v>
      </c>
      <c r="L858" s="11">
        <f t="shared" si="114"/>
        <v>6000</v>
      </c>
      <c r="M858" s="10">
        <f t="shared" si="115"/>
        <v>300000</v>
      </c>
      <c r="N858" s="10">
        <f t="shared" si="121"/>
        <v>2</v>
      </c>
      <c r="O858" s="10">
        <f t="shared" si="116"/>
        <v>2</v>
      </c>
      <c r="P858" s="10">
        <f t="shared" si="119"/>
        <v>2</v>
      </c>
      <c r="Q858" s="10">
        <f t="shared" si="119"/>
        <v>100</v>
      </c>
      <c r="R858" s="10">
        <f t="shared" si="117"/>
        <v>200</v>
      </c>
      <c r="S858" s="10">
        <f t="shared" si="118"/>
        <v>1200000</v>
      </c>
    </row>
    <row r="859" spans="1:19" ht="24.95" customHeight="1" x14ac:dyDescent="0.2">
      <c r="A859" s="1">
        <v>850</v>
      </c>
      <c r="B859" s="4">
        <v>887</v>
      </c>
      <c r="C859" s="4" t="s">
        <v>1753</v>
      </c>
      <c r="D859" s="17" t="s">
        <v>1754</v>
      </c>
      <c r="E859" s="18" t="s">
        <v>21</v>
      </c>
      <c r="F859" s="8">
        <v>1200000</v>
      </c>
      <c r="G859" s="9">
        <v>1</v>
      </c>
      <c r="H859" s="9">
        <v>2</v>
      </c>
      <c r="I859" s="9">
        <v>200</v>
      </c>
      <c r="J859" s="11">
        <v>5</v>
      </c>
      <c r="K859" s="11">
        <f t="shared" si="120"/>
        <v>600000</v>
      </c>
      <c r="L859" s="11">
        <f t="shared" si="114"/>
        <v>6000</v>
      </c>
      <c r="M859" s="10">
        <f t="shared" si="115"/>
        <v>240000</v>
      </c>
      <c r="N859" s="10">
        <f t="shared" si="121"/>
        <v>2.5</v>
      </c>
      <c r="O859" s="10">
        <f t="shared" si="116"/>
        <v>2.5</v>
      </c>
      <c r="P859" s="10">
        <f t="shared" si="119"/>
        <v>2</v>
      </c>
      <c r="Q859" s="10">
        <f t="shared" si="119"/>
        <v>100</v>
      </c>
      <c r="R859" s="10">
        <f t="shared" si="117"/>
        <v>200</v>
      </c>
      <c r="S859" s="10">
        <f t="shared" si="118"/>
        <v>1200000</v>
      </c>
    </row>
    <row r="860" spans="1:19" ht="24.95" customHeight="1" x14ac:dyDescent="0.2">
      <c r="A860" s="1">
        <v>851</v>
      </c>
      <c r="B860" s="4" t="s">
        <v>23</v>
      </c>
      <c r="C860" s="4" t="s">
        <v>1755</v>
      </c>
      <c r="D860" s="17" t="s">
        <v>1756</v>
      </c>
      <c r="E860" s="18" t="s">
        <v>113</v>
      </c>
      <c r="F860" s="8">
        <v>1200000</v>
      </c>
      <c r="G860" s="9">
        <v>1</v>
      </c>
      <c r="H860" s="9">
        <v>2</v>
      </c>
      <c r="I860" s="9">
        <v>200</v>
      </c>
      <c r="J860" s="11">
        <v>6</v>
      </c>
      <c r="K860" s="11">
        <f t="shared" si="120"/>
        <v>600000</v>
      </c>
      <c r="L860" s="11">
        <f t="shared" si="114"/>
        <v>6000</v>
      </c>
      <c r="M860" s="10">
        <f t="shared" si="115"/>
        <v>200000</v>
      </c>
      <c r="N860" s="10">
        <f t="shared" si="121"/>
        <v>3</v>
      </c>
      <c r="O860" s="10">
        <f t="shared" si="116"/>
        <v>3</v>
      </c>
      <c r="P860" s="10">
        <f t="shared" si="119"/>
        <v>2</v>
      </c>
      <c r="Q860" s="10">
        <f t="shared" si="119"/>
        <v>100</v>
      </c>
      <c r="R860" s="10">
        <f t="shared" si="117"/>
        <v>200</v>
      </c>
      <c r="S860" s="10">
        <f t="shared" si="118"/>
        <v>1200000</v>
      </c>
    </row>
    <row r="861" spans="1:19" ht="24.95" customHeight="1" x14ac:dyDescent="0.2">
      <c r="A861" s="1">
        <v>852</v>
      </c>
      <c r="B861" s="4">
        <v>895</v>
      </c>
      <c r="C861" s="4" t="s">
        <v>1757</v>
      </c>
      <c r="D861" s="17" t="s">
        <v>1758</v>
      </c>
      <c r="E861" s="18" t="s">
        <v>61</v>
      </c>
      <c r="F861" s="8">
        <v>1179727</v>
      </c>
      <c r="G861" s="9">
        <v>1</v>
      </c>
      <c r="H861" s="9">
        <v>2</v>
      </c>
      <c r="I861" s="9">
        <v>200</v>
      </c>
      <c r="J861" s="11">
        <v>3</v>
      </c>
      <c r="K861" s="11">
        <f t="shared" si="120"/>
        <v>589863.5</v>
      </c>
      <c r="L861" s="11">
        <f t="shared" si="114"/>
        <v>5898.6350000000002</v>
      </c>
      <c r="M861" s="10">
        <f t="shared" si="115"/>
        <v>393242.33333333331</v>
      </c>
      <c r="N861" s="10">
        <f t="shared" si="121"/>
        <v>1.5</v>
      </c>
      <c r="O861" s="10">
        <f t="shared" si="116"/>
        <v>1.5</v>
      </c>
      <c r="P861" s="10">
        <f t="shared" si="119"/>
        <v>2</v>
      </c>
      <c r="Q861" s="10">
        <f t="shared" si="119"/>
        <v>100</v>
      </c>
      <c r="R861" s="10">
        <f t="shared" si="117"/>
        <v>200</v>
      </c>
      <c r="S861" s="10">
        <f t="shared" si="118"/>
        <v>1179727</v>
      </c>
    </row>
    <row r="862" spans="1:19" ht="24.95" customHeight="1" x14ac:dyDescent="0.2">
      <c r="A862" s="1">
        <v>853</v>
      </c>
      <c r="B862" s="4">
        <v>886</v>
      </c>
      <c r="C862" s="4" t="s">
        <v>1759</v>
      </c>
      <c r="D862" s="17" t="s">
        <v>1760</v>
      </c>
      <c r="E862" s="18" t="s">
        <v>110</v>
      </c>
      <c r="F862" s="8">
        <v>1098750</v>
      </c>
      <c r="G862" s="9">
        <v>1</v>
      </c>
      <c r="H862" s="9">
        <v>2</v>
      </c>
      <c r="I862" s="9">
        <v>350</v>
      </c>
      <c r="J862" s="11">
        <v>9</v>
      </c>
      <c r="K862" s="11">
        <f t="shared" si="120"/>
        <v>549375</v>
      </c>
      <c r="L862" s="11">
        <f t="shared" si="114"/>
        <v>3139.2857142857142</v>
      </c>
      <c r="M862" s="10">
        <f t="shared" si="115"/>
        <v>122083.33333333333</v>
      </c>
      <c r="N862" s="10">
        <f t="shared" si="121"/>
        <v>4.5</v>
      </c>
      <c r="O862" s="10">
        <f t="shared" si="116"/>
        <v>2.5714285714285712</v>
      </c>
      <c r="P862" s="10">
        <f t="shared" si="119"/>
        <v>2</v>
      </c>
      <c r="Q862" s="10">
        <f t="shared" si="119"/>
        <v>175</v>
      </c>
      <c r="R862" s="10">
        <f t="shared" si="117"/>
        <v>350</v>
      </c>
      <c r="S862" s="10">
        <f t="shared" si="118"/>
        <v>1098750</v>
      </c>
    </row>
    <row r="863" spans="1:19" ht="24.95" customHeight="1" x14ac:dyDescent="0.2">
      <c r="A863" s="1">
        <v>854</v>
      </c>
      <c r="B863" s="4" t="s">
        <v>23</v>
      </c>
      <c r="C863" s="4" t="s">
        <v>1761</v>
      </c>
      <c r="D863" s="17" t="s">
        <v>1762</v>
      </c>
      <c r="E863" s="18" t="s">
        <v>44</v>
      </c>
      <c r="F863" s="8">
        <v>1020000</v>
      </c>
      <c r="G863" s="9">
        <v>1</v>
      </c>
      <c r="H863" s="9">
        <v>1</v>
      </c>
      <c r="I863" s="9">
        <v>150</v>
      </c>
      <c r="J863" s="11">
        <v>2</v>
      </c>
      <c r="K863" s="11">
        <f t="shared" si="120"/>
        <v>1020000</v>
      </c>
      <c r="L863" s="11">
        <f t="shared" si="114"/>
        <v>6800</v>
      </c>
      <c r="M863" s="10">
        <f t="shared" si="115"/>
        <v>510000</v>
      </c>
      <c r="N863" s="10">
        <f t="shared" si="121"/>
        <v>2</v>
      </c>
      <c r="O863" s="10">
        <f t="shared" si="116"/>
        <v>1.3333333333333335</v>
      </c>
      <c r="P863" s="10">
        <f t="shared" si="119"/>
        <v>1</v>
      </c>
      <c r="Q863" s="10">
        <f t="shared" si="119"/>
        <v>150</v>
      </c>
      <c r="R863" s="10">
        <f t="shared" si="117"/>
        <v>150</v>
      </c>
      <c r="S863" s="10">
        <f t="shared" si="118"/>
        <v>1020000</v>
      </c>
    </row>
    <row r="864" spans="1:19" ht="24.95" customHeight="1" x14ac:dyDescent="0.2">
      <c r="A864" s="1">
        <v>855</v>
      </c>
      <c r="B864" s="4">
        <v>879</v>
      </c>
      <c r="C864" s="4" t="s">
        <v>1763</v>
      </c>
      <c r="D864" s="17" t="s">
        <v>1764</v>
      </c>
      <c r="E864" s="18" t="s">
        <v>44</v>
      </c>
      <c r="F864" s="8">
        <v>1000000</v>
      </c>
      <c r="G864" s="9">
        <v>1</v>
      </c>
      <c r="H864" s="9">
        <v>2</v>
      </c>
      <c r="I864" s="9">
        <v>120</v>
      </c>
      <c r="J864" s="11">
        <v>4</v>
      </c>
      <c r="K864" s="11">
        <f t="shared" si="120"/>
        <v>500000</v>
      </c>
      <c r="L864" s="11">
        <f t="shared" si="114"/>
        <v>8333.3333333333339</v>
      </c>
      <c r="M864" s="10">
        <f t="shared" si="115"/>
        <v>250000</v>
      </c>
      <c r="N864" s="10">
        <f t="shared" si="121"/>
        <v>2</v>
      </c>
      <c r="O864" s="10">
        <f t="shared" si="116"/>
        <v>3.3333333333333335</v>
      </c>
      <c r="P864" s="10">
        <f t="shared" si="119"/>
        <v>2</v>
      </c>
      <c r="Q864" s="10">
        <f t="shared" si="119"/>
        <v>60</v>
      </c>
      <c r="R864" s="10">
        <f t="shared" si="117"/>
        <v>120</v>
      </c>
      <c r="S864" s="10">
        <f t="shared" si="118"/>
        <v>1000000</v>
      </c>
    </row>
    <row r="865" spans="1:19" ht="24.95" customHeight="1" x14ac:dyDescent="0.2">
      <c r="A865" s="1">
        <v>856</v>
      </c>
      <c r="B865" s="4">
        <v>896</v>
      </c>
      <c r="C865" s="4" t="s">
        <v>1765</v>
      </c>
      <c r="D865" s="17" t="s">
        <v>1766</v>
      </c>
      <c r="E865" s="18" t="s">
        <v>73</v>
      </c>
      <c r="F865" s="8">
        <v>1000000</v>
      </c>
      <c r="G865" s="9">
        <v>1</v>
      </c>
      <c r="H865" s="9">
        <v>2</v>
      </c>
      <c r="I865" s="9">
        <v>200</v>
      </c>
      <c r="J865" s="11">
        <v>6</v>
      </c>
      <c r="K865" s="11">
        <f t="shared" si="120"/>
        <v>500000</v>
      </c>
      <c r="L865" s="11">
        <f t="shared" si="114"/>
        <v>5000</v>
      </c>
      <c r="M865" s="10">
        <f t="shared" si="115"/>
        <v>166666.66666666666</v>
      </c>
      <c r="N865" s="10">
        <f t="shared" si="121"/>
        <v>3</v>
      </c>
      <c r="O865" s="10">
        <f t="shared" si="116"/>
        <v>3</v>
      </c>
      <c r="P865" s="10">
        <f t="shared" si="119"/>
        <v>2</v>
      </c>
      <c r="Q865" s="10">
        <f t="shared" si="119"/>
        <v>100</v>
      </c>
      <c r="R865" s="10">
        <f t="shared" si="117"/>
        <v>200</v>
      </c>
      <c r="S865" s="10">
        <f t="shared" si="118"/>
        <v>1000000</v>
      </c>
    </row>
    <row r="866" spans="1:19" ht="24.95" customHeight="1" x14ac:dyDescent="0.2">
      <c r="A866" s="1">
        <v>857</v>
      </c>
      <c r="B866" s="4" t="s">
        <v>23</v>
      </c>
      <c r="C866" s="4" t="s">
        <v>1767</v>
      </c>
      <c r="D866" s="17" t="s">
        <v>1768</v>
      </c>
      <c r="E866" s="18" t="s">
        <v>113</v>
      </c>
      <c r="F866" s="8">
        <v>1000000</v>
      </c>
      <c r="G866" s="9">
        <v>1</v>
      </c>
      <c r="H866" s="9">
        <v>3</v>
      </c>
      <c r="I866" s="9">
        <v>330</v>
      </c>
      <c r="J866" s="11">
        <v>7</v>
      </c>
      <c r="K866" s="11">
        <f t="shared" si="120"/>
        <v>333333.33333333331</v>
      </c>
      <c r="L866" s="11">
        <f t="shared" si="114"/>
        <v>3030.3030303030305</v>
      </c>
      <c r="M866" s="10">
        <f t="shared" si="115"/>
        <v>142857.14285714287</v>
      </c>
      <c r="N866" s="10">
        <f t="shared" si="121"/>
        <v>2.3333333333333335</v>
      </c>
      <c r="O866" s="10">
        <f t="shared" si="116"/>
        <v>2.1212121212121215</v>
      </c>
      <c r="P866" s="10">
        <f t="shared" si="119"/>
        <v>3</v>
      </c>
      <c r="Q866" s="10">
        <f t="shared" si="119"/>
        <v>110</v>
      </c>
      <c r="R866" s="10">
        <f t="shared" si="117"/>
        <v>330</v>
      </c>
      <c r="S866" s="10">
        <f t="shared" si="118"/>
        <v>1000000</v>
      </c>
    </row>
    <row r="867" spans="1:19" ht="24.95" customHeight="1" x14ac:dyDescent="0.2">
      <c r="A867" s="1">
        <v>858</v>
      </c>
      <c r="B867" s="4" t="s">
        <v>23</v>
      </c>
      <c r="C867" s="4" t="s">
        <v>1769</v>
      </c>
      <c r="D867" s="17" t="s">
        <v>1770</v>
      </c>
      <c r="E867" s="18" t="s">
        <v>44</v>
      </c>
      <c r="F867" s="8">
        <v>1000000</v>
      </c>
      <c r="G867" s="9">
        <v>2</v>
      </c>
      <c r="H867" s="9">
        <v>2</v>
      </c>
      <c r="I867" s="9">
        <v>255</v>
      </c>
      <c r="J867" s="11">
        <v>5</v>
      </c>
      <c r="K867" s="11">
        <f t="shared" si="120"/>
        <v>500000</v>
      </c>
      <c r="L867" s="11">
        <f t="shared" si="114"/>
        <v>3921.5686274509803</v>
      </c>
      <c r="M867" s="10">
        <f t="shared" si="115"/>
        <v>200000</v>
      </c>
      <c r="N867" s="10">
        <f t="shared" si="121"/>
        <v>2.5</v>
      </c>
      <c r="O867" s="10">
        <f t="shared" si="116"/>
        <v>1.9607843137254901</v>
      </c>
      <c r="P867" s="10">
        <f t="shared" si="119"/>
        <v>1</v>
      </c>
      <c r="Q867" s="10">
        <f t="shared" si="119"/>
        <v>127.5</v>
      </c>
      <c r="R867" s="10">
        <f t="shared" si="117"/>
        <v>127.5</v>
      </c>
      <c r="S867" s="10">
        <f t="shared" si="118"/>
        <v>500000</v>
      </c>
    </row>
    <row r="868" spans="1:19" ht="24.95" customHeight="1" x14ac:dyDescent="0.2">
      <c r="A868" s="1">
        <v>859</v>
      </c>
      <c r="B868" s="4">
        <v>899</v>
      </c>
      <c r="C868" s="4" t="s">
        <v>1771</v>
      </c>
      <c r="D868" s="17" t="s">
        <v>1772</v>
      </c>
      <c r="E868" s="18" t="s">
        <v>21</v>
      </c>
      <c r="F868" s="8">
        <v>1000000</v>
      </c>
      <c r="G868" s="9">
        <v>3</v>
      </c>
      <c r="H868" s="9">
        <v>8</v>
      </c>
      <c r="I868" s="9">
        <v>700</v>
      </c>
      <c r="J868" s="11">
        <v>20</v>
      </c>
      <c r="K868" s="11">
        <f t="shared" si="120"/>
        <v>125000</v>
      </c>
      <c r="L868" s="11">
        <f t="shared" si="114"/>
        <v>1428.5714285714287</v>
      </c>
      <c r="M868" s="10">
        <f t="shared" si="115"/>
        <v>50000</v>
      </c>
      <c r="N868" s="10">
        <f t="shared" si="121"/>
        <v>2.5</v>
      </c>
      <c r="O868" s="10">
        <f t="shared" si="116"/>
        <v>2.8571428571428572</v>
      </c>
      <c r="P868" s="10">
        <f t="shared" si="119"/>
        <v>2.6666666666666665</v>
      </c>
      <c r="Q868" s="10">
        <f t="shared" si="119"/>
        <v>87.5</v>
      </c>
      <c r="R868" s="10">
        <f t="shared" si="117"/>
        <v>233.33333333333334</v>
      </c>
      <c r="S868" s="10">
        <f t="shared" si="118"/>
        <v>333333.33333333331</v>
      </c>
    </row>
    <row r="869" spans="1:19" ht="24.95" customHeight="1" x14ac:dyDescent="0.2">
      <c r="A869" s="1">
        <v>860</v>
      </c>
      <c r="B869" s="4">
        <v>900</v>
      </c>
      <c r="C869" s="4" t="s">
        <v>1773</v>
      </c>
      <c r="D869" s="17" t="s">
        <v>1774</v>
      </c>
      <c r="E869" s="18" t="s">
        <v>44</v>
      </c>
      <c r="F869" s="8">
        <v>990000</v>
      </c>
      <c r="G869" s="9">
        <v>1</v>
      </c>
      <c r="H869" s="9">
        <v>2</v>
      </c>
      <c r="I869" s="9">
        <v>220</v>
      </c>
      <c r="J869" s="11">
        <v>4</v>
      </c>
      <c r="K869" s="11">
        <f t="shared" si="120"/>
        <v>495000</v>
      </c>
      <c r="L869" s="11">
        <f t="shared" si="114"/>
        <v>4500</v>
      </c>
      <c r="M869" s="10">
        <f t="shared" si="115"/>
        <v>247500</v>
      </c>
      <c r="N869" s="10">
        <f t="shared" si="121"/>
        <v>2</v>
      </c>
      <c r="O869" s="10">
        <f t="shared" si="116"/>
        <v>1.8181818181818181</v>
      </c>
      <c r="P869" s="10">
        <f t="shared" si="119"/>
        <v>2</v>
      </c>
      <c r="Q869" s="10">
        <f t="shared" si="119"/>
        <v>110</v>
      </c>
      <c r="R869" s="10">
        <f t="shared" si="117"/>
        <v>220</v>
      </c>
      <c r="S869" s="10">
        <f t="shared" si="118"/>
        <v>990000</v>
      </c>
    </row>
    <row r="870" spans="1:19" ht="24.95" customHeight="1" x14ac:dyDescent="0.2">
      <c r="A870" s="1">
        <v>861</v>
      </c>
      <c r="B870" s="4">
        <v>901</v>
      </c>
      <c r="C870" s="4" t="s">
        <v>1775</v>
      </c>
      <c r="D870" s="17" t="s">
        <v>1776</v>
      </c>
      <c r="E870" s="18" t="s">
        <v>44</v>
      </c>
      <c r="F870" s="8">
        <v>980000</v>
      </c>
      <c r="G870" s="9">
        <v>1</v>
      </c>
      <c r="H870" s="9">
        <v>2</v>
      </c>
      <c r="I870" s="9">
        <v>200</v>
      </c>
      <c r="J870" s="11">
        <v>3</v>
      </c>
      <c r="K870" s="11">
        <f t="shared" si="120"/>
        <v>490000</v>
      </c>
      <c r="L870" s="11">
        <f t="shared" si="114"/>
        <v>4900</v>
      </c>
      <c r="M870" s="10">
        <f t="shared" si="115"/>
        <v>326666.66666666669</v>
      </c>
      <c r="N870" s="10">
        <f t="shared" si="121"/>
        <v>1.5</v>
      </c>
      <c r="O870" s="10">
        <f t="shared" si="116"/>
        <v>1.5</v>
      </c>
      <c r="P870" s="10">
        <f t="shared" si="119"/>
        <v>2</v>
      </c>
      <c r="Q870" s="10">
        <f t="shared" si="119"/>
        <v>100</v>
      </c>
      <c r="R870" s="10">
        <f t="shared" si="117"/>
        <v>200</v>
      </c>
      <c r="S870" s="10">
        <f t="shared" si="118"/>
        <v>980000</v>
      </c>
    </row>
    <row r="871" spans="1:19" ht="24.95" customHeight="1" x14ac:dyDescent="0.2">
      <c r="A871" s="1">
        <v>862</v>
      </c>
      <c r="B871" s="4">
        <v>904</v>
      </c>
      <c r="C871" s="4" t="s">
        <v>1777</v>
      </c>
      <c r="D871" s="17" t="s">
        <v>1778</v>
      </c>
      <c r="E871" s="18" t="s">
        <v>21</v>
      </c>
      <c r="F871" s="8">
        <v>910000</v>
      </c>
      <c r="G871" s="9">
        <v>1</v>
      </c>
      <c r="H871" s="9">
        <v>5</v>
      </c>
      <c r="I871" s="9">
        <v>650</v>
      </c>
      <c r="J871" s="11">
        <v>35</v>
      </c>
      <c r="K871" s="11">
        <f t="shared" si="120"/>
        <v>182000</v>
      </c>
      <c r="L871" s="11">
        <f t="shared" si="114"/>
        <v>1400</v>
      </c>
      <c r="M871" s="10">
        <f t="shared" si="115"/>
        <v>26000</v>
      </c>
      <c r="N871" s="10">
        <f t="shared" si="121"/>
        <v>7</v>
      </c>
      <c r="O871" s="10">
        <f t="shared" si="116"/>
        <v>5.384615384615385</v>
      </c>
      <c r="P871" s="10">
        <f t="shared" si="119"/>
        <v>5</v>
      </c>
      <c r="Q871" s="10">
        <f t="shared" si="119"/>
        <v>130</v>
      </c>
      <c r="R871" s="10">
        <f t="shared" si="117"/>
        <v>650</v>
      </c>
      <c r="S871" s="10">
        <f t="shared" si="118"/>
        <v>910000</v>
      </c>
    </row>
    <row r="872" spans="1:19" ht="24.95" customHeight="1" x14ac:dyDescent="0.2">
      <c r="A872" s="1">
        <v>863</v>
      </c>
      <c r="B872" s="4">
        <v>912</v>
      </c>
      <c r="C872" s="4" t="s">
        <v>1779</v>
      </c>
      <c r="D872" s="17" t="s">
        <v>1780</v>
      </c>
      <c r="E872" s="18" t="s">
        <v>312</v>
      </c>
      <c r="F872" s="8">
        <v>907895</v>
      </c>
      <c r="G872" s="9">
        <v>1</v>
      </c>
      <c r="H872" s="9">
        <v>2</v>
      </c>
      <c r="I872" s="9">
        <v>350</v>
      </c>
      <c r="J872" s="11">
        <v>3</v>
      </c>
      <c r="K872" s="11">
        <f t="shared" si="120"/>
        <v>453947.5</v>
      </c>
      <c r="L872" s="11">
        <f t="shared" si="114"/>
        <v>2593.9857142857145</v>
      </c>
      <c r="M872" s="10">
        <f t="shared" si="115"/>
        <v>302631.66666666669</v>
      </c>
      <c r="N872" s="10">
        <f t="shared" si="121"/>
        <v>1.5</v>
      </c>
      <c r="O872" s="10">
        <f t="shared" si="116"/>
        <v>0.85714285714285721</v>
      </c>
      <c r="P872" s="10">
        <f t="shared" si="119"/>
        <v>2</v>
      </c>
      <c r="Q872" s="10">
        <f t="shared" si="119"/>
        <v>175</v>
      </c>
      <c r="R872" s="10">
        <f t="shared" si="117"/>
        <v>350</v>
      </c>
      <c r="S872" s="10">
        <f t="shared" si="118"/>
        <v>907895</v>
      </c>
    </row>
    <row r="873" spans="1:19" ht="24.95" customHeight="1" x14ac:dyDescent="0.2">
      <c r="A873" s="1">
        <v>864</v>
      </c>
      <c r="B873" s="4">
        <v>905</v>
      </c>
      <c r="C873" s="4" t="s">
        <v>1781</v>
      </c>
      <c r="D873" s="17" t="s">
        <v>1782</v>
      </c>
      <c r="E873" s="18" t="s">
        <v>44</v>
      </c>
      <c r="F873" s="8">
        <v>900000</v>
      </c>
      <c r="G873" s="9">
        <v>1</v>
      </c>
      <c r="H873" s="9">
        <v>2</v>
      </c>
      <c r="I873" s="9">
        <v>280</v>
      </c>
      <c r="J873" s="11">
        <v>4</v>
      </c>
      <c r="K873" s="11">
        <f t="shared" si="120"/>
        <v>450000</v>
      </c>
      <c r="L873" s="11">
        <f t="shared" si="114"/>
        <v>3214.2857142857142</v>
      </c>
      <c r="M873" s="10">
        <f t="shared" si="115"/>
        <v>225000</v>
      </c>
      <c r="N873" s="10">
        <f t="shared" si="121"/>
        <v>2</v>
      </c>
      <c r="O873" s="10">
        <f t="shared" si="116"/>
        <v>1.4285714285714286</v>
      </c>
      <c r="P873" s="10">
        <f t="shared" si="119"/>
        <v>2</v>
      </c>
      <c r="Q873" s="10">
        <f t="shared" si="119"/>
        <v>140</v>
      </c>
      <c r="R873" s="10">
        <f t="shared" si="117"/>
        <v>280</v>
      </c>
      <c r="S873" s="10">
        <f t="shared" si="118"/>
        <v>900000</v>
      </c>
    </row>
    <row r="874" spans="1:19" ht="24.95" customHeight="1" x14ac:dyDescent="0.2">
      <c r="A874" s="1">
        <v>865</v>
      </c>
      <c r="B874" s="4">
        <v>906</v>
      </c>
      <c r="C874" s="4" t="s">
        <v>1783</v>
      </c>
      <c r="D874" s="17" t="s">
        <v>1784</v>
      </c>
      <c r="E874" s="18" t="s">
        <v>21</v>
      </c>
      <c r="F874" s="8">
        <v>892500</v>
      </c>
      <c r="G874" s="9">
        <v>1</v>
      </c>
      <c r="H874" s="9">
        <v>1</v>
      </c>
      <c r="I874" s="9">
        <v>100</v>
      </c>
      <c r="J874" s="11">
        <v>1</v>
      </c>
      <c r="K874" s="11">
        <f t="shared" si="120"/>
        <v>892500</v>
      </c>
      <c r="L874" s="11">
        <f t="shared" si="114"/>
        <v>8925</v>
      </c>
      <c r="M874" s="10">
        <f t="shared" si="115"/>
        <v>892500</v>
      </c>
      <c r="N874" s="10">
        <f t="shared" si="121"/>
        <v>1</v>
      </c>
      <c r="O874" s="10">
        <f t="shared" si="116"/>
        <v>1</v>
      </c>
      <c r="P874" s="10">
        <f t="shared" si="119"/>
        <v>1</v>
      </c>
      <c r="Q874" s="10">
        <f t="shared" si="119"/>
        <v>100</v>
      </c>
      <c r="R874" s="10">
        <f t="shared" si="117"/>
        <v>100</v>
      </c>
      <c r="S874" s="10">
        <f t="shared" si="118"/>
        <v>892500</v>
      </c>
    </row>
    <row r="875" spans="1:19" ht="24.95" customHeight="1" x14ac:dyDescent="0.2">
      <c r="A875" s="1">
        <v>866</v>
      </c>
      <c r="B875" s="4">
        <v>924</v>
      </c>
      <c r="C875" s="4" t="s">
        <v>1785</v>
      </c>
      <c r="D875" s="17" t="s">
        <v>1786</v>
      </c>
      <c r="E875" s="18" t="s">
        <v>36</v>
      </c>
      <c r="F875" s="8">
        <v>850000</v>
      </c>
      <c r="G875" s="9">
        <v>1</v>
      </c>
      <c r="H875" s="9">
        <v>3</v>
      </c>
      <c r="I875" s="9">
        <v>190</v>
      </c>
      <c r="J875" s="11">
        <v>4</v>
      </c>
      <c r="K875" s="11">
        <f t="shared" si="120"/>
        <v>283333.33333333331</v>
      </c>
      <c r="L875" s="11">
        <f t="shared" si="114"/>
        <v>4473.6842105263158</v>
      </c>
      <c r="M875" s="10">
        <f t="shared" si="115"/>
        <v>212500</v>
      </c>
      <c r="N875" s="10">
        <f t="shared" si="121"/>
        <v>1.3333333333333333</v>
      </c>
      <c r="O875" s="10">
        <f t="shared" si="116"/>
        <v>2.1052631578947367</v>
      </c>
      <c r="P875" s="10">
        <f t="shared" si="119"/>
        <v>3</v>
      </c>
      <c r="Q875" s="10">
        <f t="shared" si="119"/>
        <v>63.333333333333336</v>
      </c>
      <c r="R875" s="10">
        <f t="shared" si="117"/>
        <v>190</v>
      </c>
      <c r="S875" s="10">
        <f t="shared" si="118"/>
        <v>850000</v>
      </c>
    </row>
    <row r="876" spans="1:19" ht="24.95" customHeight="1" x14ac:dyDescent="0.2">
      <c r="A876" s="1">
        <v>867</v>
      </c>
      <c r="B876" s="4">
        <v>902</v>
      </c>
      <c r="C876" s="4" t="s">
        <v>1787</v>
      </c>
      <c r="D876" s="17" t="s">
        <v>1788</v>
      </c>
      <c r="E876" s="18" t="s">
        <v>21</v>
      </c>
      <c r="F876" s="8">
        <v>800000</v>
      </c>
      <c r="G876" s="9">
        <v>1</v>
      </c>
      <c r="H876" s="9">
        <v>2</v>
      </c>
      <c r="I876" s="9">
        <v>100</v>
      </c>
      <c r="J876" s="11">
        <v>6</v>
      </c>
      <c r="K876" s="11">
        <f t="shared" si="120"/>
        <v>400000</v>
      </c>
      <c r="L876" s="11">
        <f t="shared" si="114"/>
        <v>8000</v>
      </c>
      <c r="M876" s="10">
        <f t="shared" si="115"/>
        <v>133333.33333333334</v>
      </c>
      <c r="N876" s="10">
        <f t="shared" si="121"/>
        <v>3</v>
      </c>
      <c r="O876" s="10">
        <f t="shared" si="116"/>
        <v>6</v>
      </c>
      <c r="P876" s="10">
        <f t="shared" si="119"/>
        <v>2</v>
      </c>
      <c r="Q876" s="10">
        <f t="shared" si="119"/>
        <v>50</v>
      </c>
      <c r="R876" s="10">
        <f t="shared" si="117"/>
        <v>100</v>
      </c>
      <c r="S876" s="10">
        <f t="shared" si="118"/>
        <v>800000</v>
      </c>
    </row>
    <row r="877" spans="1:19" ht="24.95" customHeight="1" x14ac:dyDescent="0.2">
      <c r="A877" s="1">
        <v>868</v>
      </c>
      <c r="B877" s="4" t="s">
        <v>23</v>
      </c>
      <c r="C877" s="4" t="s">
        <v>1789</v>
      </c>
      <c r="D877" s="17" t="s">
        <v>1790</v>
      </c>
      <c r="E877" s="18" t="s">
        <v>73</v>
      </c>
      <c r="F877" s="8">
        <v>800000</v>
      </c>
      <c r="G877" s="9">
        <v>1</v>
      </c>
      <c r="H877" s="9">
        <v>2</v>
      </c>
      <c r="I877" s="9">
        <v>120</v>
      </c>
      <c r="J877" s="11">
        <v>22</v>
      </c>
      <c r="K877" s="11">
        <f t="shared" si="120"/>
        <v>400000</v>
      </c>
      <c r="L877" s="11">
        <f t="shared" si="114"/>
        <v>6666.666666666667</v>
      </c>
      <c r="M877" s="10">
        <f t="shared" si="115"/>
        <v>36363.63636363636</v>
      </c>
      <c r="N877" s="10">
        <f t="shared" si="121"/>
        <v>11</v>
      </c>
      <c r="O877" s="10">
        <f t="shared" si="116"/>
        <v>18.333333333333332</v>
      </c>
      <c r="P877" s="10">
        <f t="shared" si="119"/>
        <v>2</v>
      </c>
      <c r="Q877" s="10">
        <f t="shared" si="119"/>
        <v>60</v>
      </c>
      <c r="R877" s="10">
        <f t="shared" si="117"/>
        <v>120</v>
      </c>
      <c r="S877" s="10">
        <f t="shared" si="118"/>
        <v>800000</v>
      </c>
    </row>
    <row r="878" spans="1:19" ht="24.95" customHeight="1" x14ac:dyDescent="0.2">
      <c r="A878" s="1">
        <v>869</v>
      </c>
      <c r="B878" s="4" t="s">
        <v>23</v>
      </c>
      <c r="C878" s="4" t="s">
        <v>1791</v>
      </c>
      <c r="D878" s="17" t="s">
        <v>1792</v>
      </c>
      <c r="E878" s="18" t="s">
        <v>176</v>
      </c>
      <c r="F878" s="8">
        <v>800000</v>
      </c>
      <c r="G878" s="9">
        <v>1</v>
      </c>
      <c r="H878" s="9">
        <v>5</v>
      </c>
      <c r="I878" s="9">
        <v>700</v>
      </c>
      <c r="J878" s="11">
        <v>22</v>
      </c>
      <c r="K878" s="11">
        <f t="shared" si="120"/>
        <v>160000</v>
      </c>
      <c r="L878" s="11">
        <f t="shared" si="114"/>
        <v>1142.8571428571429</v>
      </c>
      <c r="M878" s="10">
        <f t="shared" si="115"/>
        <v>36363.63636363636</v>
      </c>
      <c r="N878" s="10">
        <f t="shared" si="121"/>
        <v>4.4000000000000004</v>
      </c>
      <c r="O878" s="10">
        <f t="shared" si="116"/>
        <v>3.1428571428571432</v>
      </c>
      <c r="P878" s="10">
        <f t="shared" si="119"/>
        <v>5</v>
      </c>
      <c r="Q878" s="10">
        <f t="shared" si="119"/>
        <v>140</v>
      </c>
      <c r="R878" s="10">
        <f t="shared" si="117"/>
        <v>700</v>
      </c>
      <c r="S878" s="10">
        <f t="shared" si="118"/>
        <v>800000</v>
      </c>
    </row>
    <row r="879" spans="1:19" ht="24.95" customHeight="1" x14ac:dyDescent="0.2">
      <c r="A879" s="1">
        <v>870</v>
      </c>
      <c r="B879" s="4" t="s">
        <v>23</v>
      </c>
      <c r="C879" s="4" t="s">
        <v>1793</v>
      </c>
      <c r="D879" s="17" t="s">
        <v>1794</v>
      </c>
      <c r="E879" s="18" t="s">
        <v>61</v>
      </c>
      <c r="F879" s="8">
        <v>750000</v>
      </c>
      <c r="G879" s="9">
        <v>1</v>
      </c>
      <c r="H879" s="9">
        <v>2</v>
      </c>
      <c r="I879" s="9">
        <v>150</v>
      </c>
      <c r="J879" s="11">
        <v>3</v>
      </c>
      <c r="K879" s="11">
        <f t="shared" si="120"/>
        <v>375000</v>
      </c>
      <c r="L879" s="11">
        <f t="shared" si="114"/>
        <v>5000</v>
      </c>
      <c r="M879" s="10">
        <f t="shared" si="115"/>
        <v>250000</v>
      </c>
      <c r="N879" s="10">
        <f t="shared" si="121"/>
        <v>1.5</v>
      </c>
      <c r="O879" s="10">
        <f t="shared" si="116"/>
        <v>2</v>
      </c>
      <c r="P879" s="10">
        <f t="shared" si="119"/>
        <v>2</v>
      </c>
      <c r="Q879" s="10">
        <f t="shared" si="119"/>
        <v>75</v>
      </c>
      <c r="R879" s="10">
        <f t="shared" si="117"/>
        <v>150</v>
      </c>
      <c r="S879" s="10">
        <f t="shared" si="118"/>
        <v>750000</v>
      </c>
    </row>
    <row r="880" spans="1:19" ht="24.95" customHeight="1" x14ac:dyDescent="0.2">
      <c r="A880" s="1">
        <v>871</v>
      </c>
      <c r="B880" s="4" t="s">
        <v>23</v>
      </c>
      <c r="C880" s="4" t="s">
        <v>1795</v>
      </c>
      <c r="D880" s="17" t="s">
        <v>1796</v>
      </c>
      <c r="E880" s="18" t="s">
        <v>61</v>
      </c>
      <c r="F880" s="8">
        <v>750000</v>
      </c>
      <c r="G880" s="9">
        <v>1</v>
      </c>
      <c r="H880" s="9">
        <v>8</v>
      </c>
      <c r="I880" s="9">
        <v>500</v>
      </c>
      <c r="J880" s="11">
        <v>35</v>
      </c>
      <c r="K880" s="11">
        <f t="shared" si="120"/>
        <v>93750</v>
      </c>
      <c r="L880" s="11">
        <f t="shared" si="114"/>
        <v>1500</v>
      </c>
      <c r="M880" s="10">
        <f t="shared" si="115"/>
        <v>21428.571428571428</v>
      </c>
      <c r="N880" s="10">
        <f t="shared" si="121"/>
        <v>4.375</v>
      </c>
      <c r="O880" s="10">
        <f t="shared" si="116"/>
        <v>7.0000000000000009</v>
      </c>
      <c r="P880" s="10">
        <f t="shared" si="119"/>
        <v>8</v>
      </c>
      <c r="Q880" s="10">
        <f t="shared" si="119"/>
        <v>62.5</v>
      </c>
      <c r="R880" s="10">
        <f t="shared" si="117"/>
        <v>500</v>
      </c>
      <c r="S880" s="10">
        <f t="shared" si="118"/>
        <v>750000</v>
      </c>
    </row>
    <row r="881" spans="1:19" ht="24.95" customHeight="1" x14ac:dyDescent="0.2">
      <c r="A881" s="1">
        <v>872</v>
      </c>
      <c r="B881" s="4">
        <v>889</v>
      </c>
      <c r="C881" s="4" t="s">
        <v>1797</v>
      </c>
      <c r="D881" s="17" t="s">
        <v>1798</v>
      </c>
      <c r="E881" s="18" t="s">
        <v>44</v>
      </c>
      <c r="F881" s="8">
        <v>715895</v>
      </c>
      <c r="G881" s="9">
        <v>1</v>
      </c>
      <c r="H881" s="9">
        <v>2</v>
      </c>
      <c r="I881" s="9">
        <v>400</v>
      </c>
      <c r="J881" s="11">
        <v>4</v>
      </c>
      <c r="K881" s="11">
        <f t="shared" si="120"/>
        <v>357947.5</v>
      </c>
      <c r="L881" s="11">
        <f t="shared" si="114"/>
        <v>1789.7375</v>
      </c>
      <c r="M881" s="10">
        <f t="shared" si="115"/>
        <v>178973.75</v>
      </c>
      <c r="N881" s="10">
        <f t="shared" si="121"/>
        <v>2</v>
      </c>
      <c r="O881" s="10">
        <f t="shared" si="116"/>
        <v>1</v>
      </c>
      <c r="P881" s="10">
        <f t="shared" si="119"/>
        <v>2</v>
      </c>
      <c r="Q881" s="10">
        <f t="shared" si="119"/>
        <v>200</v>
      </c>
      <c r="R881" s="10">
        <f t="shared" si="117"/>
        <v>400</v>
      </c>
      <c r="S881" s="10">
        <f t="shared" si="118"/>
        <v>715895</v>
      </c>
    </row>
    <row r="882" spans="1:19" ht="24.95" customHeight="1" x14ac:dyDescent="0.2">
      <c r="A882" s="1">
        <v>873</v>
      </c>
      <c r="B882" s="4">
        <v>894</v>
      </c>
      <c r="C882" s="4" t="s">
        <v>1799</v>
      </c>
      <c r="D882" s="17" t="s">
        <v>1800</v>
      </c>
      <c r="E882" s="18" t="s">
        <v>312</v>
      </c>
      <c r="F882" s="8">
        <v>700000</v>
      </c>
      <c r="G882" s="9">
        <v>1</v>
      </c>
      <c r="H882" s="9">
        <v>2</v>
      </c>
      <c r="I882" s="9">
        <v>160</v>
      </c>
      <c r="J882" s="11">
        <v>30</v>
      </c>
      <c r="K882" s="11">
        <f t="shared" si="120"/>
        <v>350000</v>
      </c>
      <c r="L882" s="11">
        <f t="shared" si="114"/>
        <v>4375</v>
      </c>
      <c r="M882" s="10">
        <f t="shared" si="115"/>
        <v>23333.333333333332</v>
      </c>
      <c r="N882" s="10">
        <f t="shared" si="121"/>
        <v>15</v>
      </c>
      <c r="O882" s="10">
        <f t="shared" si="116"/>
        <v>18.75</v>
      </c>
      <c r="P882" s="10">
        <f t="shared" si="119"/>
        <v>2</v>
      </c>
      <c r="Q882" s="10">
        <f t="shared" si="119"/>
        <v>80</v>
      </c>
      <c r="R882" s="10">
        <f t="shared" si="117"/>
        <v>160</v>
      </c>
      <c r="S882" s="10">
        <f t="shared" si="118"/>
        <v>700000</v>
      </c>
    </row>
    <row r="883" spans="1:19" ht="24.95" customHeight="1" x14ac:dyDescent="0.2">
      <c r="A883" s="1">
        <v>874</v>
      </c>
      <c r="B883" s="4">
        <v>910</v>
      </c>
      <c r="C883" s="4" t="s">
        <v>1801</v>
      </c>
      <c r="D883" s="17" t="s">
        <v>1802</v>
      </c>
      <c r="E883" s="18" t="s">
        <v>36</v>
      </c>
      <c r="F883" s="8">
        <v>678015</v>
      </c>
      <c r="G883" s="9">
        <v>1</v>
      </c>
      <c r="H883" s="9">
        <v>5</v>
      </c>
      <c r="I883" s="9">
        <v>500</v>
      </c>
      <c r="J883" s="11">
        <v>18</v>
      </c>
      <c r="K883" s="11">
        <f t="shared" si="120"/>
        <v>135603</v>
      </c>
      <c r="L883" s="11">
        <f t="shared" si="114"/>
        <v>1356.03</v>
      </c>
      <c r="M883" s="10">
        <f t="shared" si="115"/>
        <v>37667.5</v>
      </c>
      <c r="N883" s="10">
        <f t="shared" si="121"/>
        <v>3.6</v>
      </c>
      <c r="O883" s="10">
        <f t="shared" si="116"/>
        <v>3.5999999999999996</v>
      </c>
      <c r="P883" s="10">
        <f t="shared" si="119"/>
        <v>5</v>
      </c>
      <c r="Q883" s="10">
        <f t="shared" si="119"/>
        <v>100</v>
      </c>
      <c r="R883" s="10">
        <f t="shared" si="117"/>
        <v>500</v>
      </c>
      <c r="S883" s="10">
        <f t="shared" si="118"/>
        <v>678015</v>
      </c>
    </row>
    <row r="884" spans="1:19" ht="24.95" customHeight="1" x14ac:dyDescent="0.2">
      <c r="A884" s="1">
        <v>875</v>
      </c>
      <c r="B884" s="4">
        <v>888</v>
      </c>
      <c r="C884" s="4" t="s">
        <v>1803</v>
      </c>
      <c r="D884" s="17" t="s">
        <v>1804</v>
      </c>
      <c r="E884" s="18" t="s">
        <v>21</v>
      </c>
      <c r="F884" s="8">
        <v>650000</v>
      </c>
      <c r="G884" s="9">
        <v>1</v>
      </c>
      <c r="H884" s="9">
        <v>2</v>
      </c>
      <c r="I884" s="9">
        <v>400</v>
      </c>
      <c r="J884" s="11">
        <v>5</v>
      </c>
      <c r="K884" s="11">
        <f t="shared" si="120"/>
        <v>325000</v>
      </c>
      <c r="L884" s="11">
        <f t="shared" si="114"/>
        <v>1625</v>
      </c>
      <c r="M884" s="10">
        <f t="shared" si="115"/>
        <v>130000</v>
      </c>
      <c r="N884" s="10">
        <f t="shared" si="121"/>
        <v>2.5</v>
      </c>
      <c r="O884" s="10">
        <f t="shared" si="116"/>
        <v>1.25</v>
      </c>
      <c r="P884" s="10">
        <f t="shared" si="119"/>
        <v>2</v>
      </c>
      <c r="Q884" s="10">
        <f t="shared" si="119"/>
        <v>200</v>
      </c>
      <c r="R884" s="10">
        <f t="shared" si="117"/>
        <v>400</v>
      </c>
      <c r="S884" s="10">
        <f t="shared" si="118"/>
        <v>650000</v>
      </c>
    </row>
    <row r="885" spans="1:19" ht="24.95" customHeight="1" x14ac:dyDescent="0.2">
      <c r="A885" s="1">
        <v>876</v>
      </c>
      <c r="B885" s="4" t="s">
        <v>23</v>
      </c>
      <c r="C885" s="4" t="s">
        <v>1805</v>
      </c>
      <c r="D885" s="17" t="s">
        <v>1806</v>
      </c>
      <c r="E885" s="18" t="s">
        <v>135</v>
      </c>
      <c r="F885" s="8">
        <v>627864</v>
      </c>
      <c r="G885" s="9">
        <v>1</v>
      </c>
      <c r="H885" s="9">
        <v>1</v>
      </c>
      <c r="I885" s="9">
        <v>80</v>
      </c>
      <c r="J885" s="11">
        <v>8</v>
      </c>
      <c r="K885" s="11">
        <f t="shared" si="120"/>
        <v>627864</v>
      </c>
      <c r="L885" s="11">
        <f t="shared" si="114"/>
        <v>7848.3</v>
      </c>
      <c r="M885" s="10">
        <f t="shared" si="115"/>
        <v>78483</v>
      </c>
      <c r="N885" s="10">
        <f t="shared" si="121"/>
        <v>8</v>
      </c>
      <c r="O885" s="10">
        <f t="shared" si="116"/>
        <v>10</v>
      </c>
      <c r="P885" s="10">
        <f t="shared" si="119"/>
        <v>1</v>
      </c>
      <c r="Q885" s="10">
        <f t="shared" si="119"/>
        <v>80</v>
      </c>
      <c r="R885" s="10">
        <f t="shared" si="117"/>
        <v>80</v>
      </c>
      <c r="S885" s="10">
        <f t="shared" si="118"/>
        <v>627864</v>
      </c>
    </row>
    <row r="886" spans="1:19" ht="24.95" customHeight="1" x14ac:dyDescent="0.2">
      <c r="A886" s="1">
        <v>877</v>
      </c>
      <c r="B886" s="4">
        <v>909</v>
      </c>
      <c r="C886" s="4" t="s">
        <v>1807</v>
      </c>
      <c r="D886" s="17" t="s">
        <v>1808</v>
      </c>
      <c r="E886" s="18" t="s">
        <v>312</v>
      </c>
      <c r="F886" s="8">
        <v>627000</v>
      </c>
      <c r="G886" s="9">
        <v>1</v>
      </c>
      <c r="H886" s="9">
        <v>1</v>
      </c>
      <c r="I886" s="9">
        <v>52</v>
      </c>
      <c r="J886" s="11">
        <v>2</v>
      </c>
      <c r="K886" s="11">
        <f t="shared" si="120"/>
        <v>627000</v>
      </c>
      <c r="L886" s="11">
        <f t="shared" si="114"/>
        <v>12057.692307692309</v>
      </c>
      <c r="M886" s="10">
        <f t="shared" si="115"/>
        <v>313500</v>
      </c>
      <c r="N886" s="10">
        <f t="shared" si="121"/>
        <v>2</v>
      </c>
      <c r="O886" s="10">
        <f t="shared" si="116"/>
        <v>3.8461538461538463</v>
      </c>
      <c r="P886" s="10">
        <f t="shared" si="119"/>
        <v>1</v>
      </c>
      <c r="Q886" s="10">
        <f t="shared" si="119"/>
        <v>52</v>
      </c>
      <c r="R886" s="10">
        <f t="shared" si="117"/>
        <v>52</v>
      </c>
      <c r="S886" s="10">
        <f t="shared" si="118"/>
        <v>627000</v>
      </c>
    </row>
    <row r="887" spans="1:19" ht="24.95" customHeight="1" x14ac:dyDescent="0.2">
      <c r="A887" s="1">
        <v>878</v>
      </c>
      <c r="B887" s="4">
        <v>913</v>
      </c>
      <c r="C887" s="4" t="s">
        <v>1809</v>
      </c>
      <c r="D887" s="17" t="s">
        <v>1810</v>
      </c>
      <c r="E887" s="18" t="s">
        <v>36</v>
      </c>
      <c r="F887" s="8">
        <v>600000</v>
      </c>
      <c r="G887" s="9">
        <v>1</v>
      </c>
      <c r="H887" s="9">
        <v>2</v>
      </c>
      <c r="I887" s="9">
        <v>200</v>
      </c>
      <c r="J887" s="11">
        <v>4</v>
      </c>
      <c r="K887" s="11">
        <f t="shared" si="120"/>
        <v>300000</v>
      </c>
      <c r="L887" s="11">
        <f t="shared" si="114"/>
        <v>3000</v>
      </c>
      <c r="M887" s="10">
        <f t="shared" si="115"/>
        <v>150000</v>
      </c>
      <c r="N887" s="10">
        <f t="shared" si="121"/>
        <v>2</v>
      </c>
      <c r="O887" s="10">
        <f t="shared" si="116"/>
        <v>2</v>
      </c>
      <c r="P887" s="10">
        <f t="shared" si="119"/>
        <v>2</v>
      </c>
      <c r="Q887" s="10">
        <f t="shared" si="119"/>
        <v>100</v>
      </c>
      <c r="R887" s="10">
        <f t="shared" si="117"/>
        <v>200</v>
      </c>
      <c r="S887" s="10">
        <f t="shared" si="118"/>
        <v>600000</v>
      </c>
    </row>
    <row r="888" spans="1:19" ht="24.95" customHeight="1" x14ac:dyDescent="0.2">
      <c r="A888" s="1">
        <v>879</v>
      </c>
      <c r="B888" s="4">
        <v>916</v>
      </c>
      <c r="C888" s="4" t="s">
        <v>1811</v>
      </c>
      <c r="D888" s="17" t="s">
        <v>1812</v>
      </c>
      <c r="E888" s="18" t="s">
        <v>39</v>
      </c>
      <c r="F888" s="8">
        <v>600000</v>
      </c>
      <c r="G888" s="9">
        <v>1</v>
      </c>
      <c r="H888" s="9">
        <v>4</v>
      </c>
      <c r="I888" s="9">
        <v>600</v>
      </c>
      <c r="J888" s="11">
        <v>20</v>
      </c>
      <c r="K888" s="11">
        <f t="shared" si="120"/>
        <v>150000</v>
      </c>
      <c r="L888" s="11">
        <f t="shared" si="114"/>
        <v>1000</v>
      </c>
      <c r="M888" s="10">
        <f t="shared" si="115"/>
        <v>30000</v>
      </c>
      <c r="N888" s="10">
        <f t="shared" si="121"/>
        <v>5</v>
      </c>
      <c r="O888" s="10">
        <f t="shared" si="116"/>
        <v>3.3333333333333335</v>
      </c>
      <c r="P888" s="10">
        <f t="shared" si="119"/>
        <v>4</v>
      </c>
      <c r="Q888" s="10">
        <f t="shared" si="119"/>
        <v>150</v>
      </c>
      <c r="R888" s="10">
        <f t="shared" si="117"/>
        <v>600</v>
      </c>
      <c r="S888" s="10">
        <f t="shared" si="118"/>
        <v>600000</v>
      </c>
    </row>
    <row r="889" spans="1:19" ht="24.95" customHeight="1" x14ac:dyDescent="0.2">
      <c r="A889" s="1">
        <v>880</v>
      </c>
      <c r="B889" s="4">
        <v>923</v>
      </c>
      <c r="C889" s="4" t="s">
        <v>1813</v>
      </c>
      <c r="D889" s="17" t="s">
        <v>1814</v>
      </c>
      <c r="E889" s="18" t="s">
        <v>39</v>
      </c>
      <c r="F889" s="8">
        <v>559000</v>
      </c>
      <c r="G889" s="9">
        <v>1</v>
      </c>
      <c r="H889" s="9">
        <v>5</v>
      </c>
      <c r="I889" s="9">
        <v>300</v>
      </c>
      <c r="J889" s="11">
        <v>23</v>
      </c>
      <c r="K889" s="11">
        <f t="shared" si="120"/>
        <v>111800</v>
      </c>
      <c r="L889" s="11">
        <f t="shared" si="114"/>
        <v>1863.3333333333333</v>
      </c>
      <c r="M889" s="10">
        <f t="shared" si="115"/>
        <v>24304.347826086956</v>
      </c>
      <c r="N889" s="10">
        <f t="shared" si="121"/>
        <v>4.5999999999999996</v>
      </c>
      <c r="O889" s="10">
        <f t="shared" si="116"/>
        <v>7.6666666666666661</v>
      </c>
      <c r="P889" s="10">
        <f t="shared" si="119"/>
        <v>5</v>
      </c>
      <c r="Q889" s="10">
        <f t="shared" si="119"/>
        <v>60</v>
      </c>
      <c r="R889" s="10">
        <f t="shared" si="117"/>
        <v>300</v>
      </c>
      <c r="S889" s="10">
        <f t="shared" si="118"/>
        <v>559000</v>
      </c>
    </row>
    <row r="890" spans="1:19" ht="24.95" customHeight="1" x14ac:dyDescent="0.2">
      <c r="A890" s="1">
        <v>881</v>
      </c>
      <c r="B890" s="4" t="s">
        <v>23</v>
      </c>
      <c r="C890" s="4" t="s">
        <v>1815</v>
      </c>
      <c r="D890" s="17" t="s">
        <v>1816</v>
      </c>
      <c r="E890" s="18" t="s">
        <v>44</v>
      </c>
      <c r="F890" s="8">
        <v>540000</v>
      </c>
      <c r="G890" s="9">
        <v>1</v>
      </c>
      <c r="H890" s="9">
        <v>1</v>
      </c>
      <c r="I890" s="9">
        <v>250</v>
      </c>
      <c r="J890" s="11">
        <v>1</v>
      </c>
      <c r="K890" s="11">
        <f t="shared" si="120"/>
        <v>540000</v>
      </c>
      <c r="L890" s="11">
        <f t="shared" si="114"/>
        <v>2160</v>
      </c>
      <c r="M890" s="10">
        <f t="shared" si="115"/>
        <v>540000</v>
      </c>
      <c r="N890" s="10">
        <f t="shared" si="121"/>
        <v>1</v>
      </c>
      <c r="O890" s="10">
        <f t="shared" si="116"/>
        <v>0.4</v>
      </c>
      <c r="P890" s="10">
        <f t="shared" si="119"/>
        <v>1</v>
      </c>
      <c r="Q890" s="10">
        <f t="shared" si="119"/>
        <v>250</v>
      </c>
      <c r="R890" s="10">
        <f t="shared" si="117"/>
        <v>250</v>
      </c>
      <c r="S890" s="10">
        <f t="shared" si="118"/>
        <v>540000</v>
      </c>
    </row>
    <row r="891" spans="1:19" ht="24.95" customHeight="1" x14ac:dyDescent="0.2">
      <c r="A891" s="1">
        <v>882</v>
      </c>
      <c r="B891" s="4">
        <v>925</v>
      </c>
      <c r="C891" s="4" t="s">
        <v>1817</v>
      </c>
      <c r="D891" s="17" t="s">
        <v>1818</v>
      </c>
      <c r="E891" s="18" t="s">
        <v>44</v>
      </c>
      <c r="F891" s="8">
        <v>540000</v>
      </c>
      <c r="G891" s="9">
        <v>1</v>
      </c>
      <c r="H891" s="9">
        <v>1</v>
      </c>
      <c r="I891" s="9">
        <v>250</v>
      </c>
      <c r="J891" s="11">
        <v>2</v>
      </c>
      <c r="K891" s="11">
        <f t="shared" si="120"/>
        <v>540000</v>
      </c>
      <c r="L891" s="11">
        <f t="shared" si="114"/>
        <v>2160</v>
      </c>
      <c r="M891" s="10">
        <f t="shared" si="115"/>
        <v>270000</v>
      </c>
      <c r="N891" s="10">
        <f t="shared" si="121"/>
        <v>2</v>
      </c>
      <c r="O891" s="10">
        <f t="shared" si="116"/>
        <v>0.8</v>
      </c>
      <c r="P891" s="10">
        <f t="shared" si="119"/>
        <v>1</v>
      </c>
      <c r="Q891" s="10">
        <f t="shared" si="119"/>
        <v>250</v>
      </c>
      <c r="R891" s="10">
        <f t="shared" si="117"/>
        <v>250</v>
      </c>
      <c r="S891" s="10">
        <f t="shared" si="118"/>
        <v>540000</v>
      </c>
    </row>
    <row r="892" spans="1:19" ht="24.95" customHeight="1" x14ac:dyDescent="0.2">
      <c r="A892" s="1">
        <v>883</v>
      </c>
      <c r="B892" s="4">
        <v>921</v>
      </c>
      <c r="C892" s="4" t="s">
        <v>1819</v>
      </c>
      <c r="D892" s="17" t="s">
        <v>1820</v>
      </c>
      <c r="E892" s="18" t="s">
        <v>61</v>
      </c>
      <c r="F892" s="8">
        <v>505606</v>
      </c>
      <c r="G892" s="9">
        <v>1</v>
      </c>
      <c r="H892" s="9">
        <v>2</v>
      </c>
      <c r="I892" s="9">
        <v>200</v>
      </c>
      <c r="J892" s="11">
        <v>2</v>
      </c>
      <c r="K892" s="11">
        <f t="shared" si="120"/>
        <v>252803</v>
      </c>
      <c r="L892" s="11">
        <f t="shared" si="114"/>
        <v>2528.0300000000002</v>
      </c>
      <c r="M892" s="10">
        <f t="shared" si="115"/>
        <v>252803</v>
      </c>
      <c r="N892" s="10">
        <f t="shared" si="121"/>
        <v>1</v>
      </c>
      <c r="O892" s="10">
        <f t="shared" si="116"/>
        <v>1</v>
      </c>
      <c r="P892" s="10">
        <f t="shared" si="119"/>
        <v>2</v>
      </c>
      <c r="Q892" s="10">
        <f t="shared" si="119"/>
        <v>100</v>
      </c>
      <c r="R892" s="10">
        <f t="shared" si="117"/>
        <v>200</v>
      </c>
      <c r="S892" s="10">
        <f t="shared" si="118"/>
        <v>505606</v>
      </c>
    </row>
    <row r="893" spans="1:19" ht="24.95" customHeight="1" x14ac:dyDescent="0.2">
      <c r="A893" s="1">
        <v>884</v>
      </c>
      <c r="B893" s="4" t="s">
        <v>23</v>
      </c>
      <c r="C893" s="4" t="s">
        <v>1821</v>
      </c>
      <c r="D893" s="17" t="s">
        <v>1822</v>
      </c>
      <c r="E893" s="18" t="s">
        <v>36</v>
      </c>
      <c r="F893" s="8">
        <v>500000</v>
      </c>
      <c r="G893" s="9">
        <v>1</v>
      </c>
      <c r="H893" s="9">
        <v>1</v>
      </c>
      <c r="I893" s="9">
        <v>60</v>
      </c>
      <c r="J893" s="11">
        <v>2</v>
      </c>
      <c r="K893" s="11">
        <f t="shared" si="120"/>
        <v>500000</v>
      </c>
      <c r="L893" s="11">
        <f t="shared" si="114"/>
        <v>8333.3333333333339</v>
      </c>
      <c r="M893" s="10">
        <f t="shared" si="115"/>
        <v>250000</v>
      </c>
      <c r="N893" s="10">
        <f t="shared" si="121"/>
        <v>2</v>
      </c>
      <c r="O893" s="10">
        <f t="shared" si="116"/>
        <v>3.3333333333333335</v>
      </c>
      <c r="P893" s="10">
        <f t="shared" si="119"/>
        <v>1</v>
      </c>
      <c r="Q893" s="10">
        <f t="shared" si="119"/>
        <v>60</v>
      </c>
      <c r="R893" s="10">
        <f t="shared" si="117"/>
        <v>60</v>
      </c>
      <c r="S893" s="10">
        <f t="shared" si="118"/>
        <v>500000</v>
      </c>
    </row>
    <row r="894" spans="1:19" ht="24.95" customHeight="1" x14ac:dyDescent="0.2">
      <c r="A894" s="1">
        <v>885</v>
      </c>
      <c r="B894" s="4">
        <v>917</v>
      </c>
      <c r="C894" s="4" t="s">
        <v>1823</v>
      </c>
      <c r="D894" s="17" t="s">
        <v>1824</v>
      </c>
      <c r="E894" s="18" t="s">
        <v>21</v>
      </c>
      <c r="F894" s="8">
        <v>480000</v>
      </c>
      <c r="G894" s="9">
        <v>1</v>
      </c>
      <c r="H894" s="9">
        <v>3</v>
      </c>
      <c r="I894" s="9">
        <v>300</v>
      </c>
      <c r="J894" s="11">
        <v>2</v>
      </c>
      <c r="K894" s="11">
        <f t="shared" si="120"/>
        <v>160000</v>
      </c>
      <c r="L894" s="11">
        <f t="shared" si="114"/>
        <v>1600</v>
      </c>
      <c r="M894" s="10">
        <f t="shared" si="115"/>
        <v>240000</v>
      </c>
      <c r="N894" s="10">
        <f t="shared" si="121"/>
        <v>0.66666666666666663</v>
      </c>
      <c r="O894" s="10">
        <f t="shared" si="116"/>
        <v>0.66666666666666674</v>
      </c>
      <c r="P894" s="10">
        <f t="shared" si="119"/>
        <v>3</v>
      </c>
      <c r="Q894" s="10">
        <f t="shared" si="119"/>
        <v>100</v>
      </c>
      <c r="R894" s="10">
        <f t="shared" si="117"/>
        <v>300</v>
      </c>
      <c r="S894" s="10">
        <f t="shared" si="118"/>
        <v>480000</v>
      </c>
    </row>
    <row r="895" spans="1:19" ht="24.95" customHeight="1" x14ac:dyDescent="0.2">
      <c r="A895" s="1">
        <v>886</v>
      </c>
      <c r="B895" s="4" t="s">
        <v>23</v>
      </c>
      <c r="C895" s="4" t="s">
        <v>1825</v>
      </c>
      <c r="D895" s="17" t="s">
        <v>1826</v>
      </c>
      <c r="E895" s="18" t="s">
        <v>21</v>
      </c>
      <c r="F895" s="8">
        <v>480000</v>
      </c>
      <c r="G895" s="9">
        <v>1</v>
      </c>
      <c r="H895" s="9">
        <v>2</v>
      </c>
      <c r="I895" s="9">
        <v>400</v>
      </c>
      <c r="J895" s="11">
        <v>3</v>
      </c>
      <c r="K895" s="11">
        <f t="shared" si="120"/>
        <v>240000</v>
      </c>
      <c r="L895" s="11">
        <f t="shared" si="114"/>
        <v>1200</v>
      </c>
      <c r="M895" s="10">
        <f t="shared" si="115"/>
        <v>160000</v>
      </c>
      <c r="N895" s="10">
        <f t="shared" si="121"/>
        <v>1.5</v>
      </c>
      <c r="O895" s="10">
        <f t="shared" si="116"/>
        <v>0.75</v>
      </c>
      <c r="P895" s="10">
        <f t="shared" si="119"/>
        <v>2</v>
      </c>
      <c r="Q895" s="10">
        <f t="shared" si="119"/>
        <v>200</v>
      </c>
      <c r="R895" s="10">
        <f t="shared" si="117"/>
        <v>400</v>
      </c>
      <c r="S895" s="10">
        <f t="shared" si="118"/>
        <v>480000</v>
      </c>
    </row>
    <row r="896" spans="1:19" ht="24.95" customHeight="1" x14ac:dyDescent="0.2">
      <c r="A896" s="1">
        <v>887</v>
      </c>
      <c r="B896" s="4">
        <v>919</v>
      </c>
      <c r="C896" s="4" t="s">
        <v>1827</v>
      </c>
      <c r="D896" s="17" t="s">
        <v>1828</v>
      </c>
      <c r="E896" s="18" t="s">
        <v>61</v>
      </c>
      <c r="F896" s="8">
        <v>450000</v>
      </c>
      <c r="G896" s="9">
        <v>1</v>
      </c>
      <c r="H896" s="9">
        <v>1</v>
      </c>
      <c r="I896" s="9">
        <v>200</v>
      </c>
      <c r="J896" s="11">
        <v>3</v>
      </c>
      <c r="K896" s="11">
        <f t="shared" si="120"/>
        <v>450000</v>
      </c>
      <c r="L896" s="11">
        <f t="shared" si="114"/>
        <v>2250</v>
      </c>
      <c r="M896" s="10">
        <f t="shared" si="115"/>
        <v>150000</v>
      </c>
      <c r="N896" s="10">
        <f t="shared" si="121"/>
        <v>3</v>
      </c>
      <c r="O896" s="10">
        <f t="shared" si="116"/>
        <v>1.5</v>
      </c>
      <c r="P896" s="10">
        <f t="shared" si="119"/>
        <v>1</v>
      </c>
      <c r="Q896" s="10">
        <f t="shared" si="119"/>
        <v>200</v>
      </c>
      <c r="R896" s="10">
        <f t="shared" si="117"/>
        <v>200</v>
      </c>
      <c r="S896" s="10">
        <f t="shared" si="118"/>
        <v>450000</v>
      </c>
    </row>
    <row r="897" spans="1:20" ht="24.95" customHeight="1" x14ac:dyDescent="0.2">
      <c r="A897" s="1">
        <v>888</v>
      </c>
      <c r="B897" s="4">
        <v>922</v>
      </c>
      <c r="C897" s="4" t="s">
        <v>1829</v>
      </c>
      <c r="D897" s="17" t="s">
        <v>1830</v>
      </c>
      <c r="E897" s="18" t="s">
        <v>39</v>
      </c>
      <c r="F897" s="8">
        <v>438102</v>
      </c>
      <c r="G897" s="9">
        <v>1</v>
      </c>
      <c r="H897" s="9">
        <v>1</v>
      </c>
      <c r="I897" s="9">
        <v>200</v>
      </c>
      <c r="J897" s="11">
        <v>3</v>
      </c>
      <c r="K897" s="11">
        <f t="shared" si="120"/>
        <v>438102</v>
      </c>
      <c r="L897" s="11">
        <f t="shared" si="114"/>
        <v>2190.5100000000002</v>
      </c>
      <c r="M897" s="10">
        <f t="shared" si="115"/>
        <v>146034</v>
      </c>
      <c r="N897" s="10">
        <f t="shared" si="121"/>
        <v>3</v>
      </c>
      <c r="O897" s="10">
        <f t="shared" si="116"/>
        <v>1.5</v>
      </c>
      <c r="P897" s="10">
        <f t="shared" si="119"/>
        <v>1</v>
      </c>
      <c r="Q897" s="10">
        <f t="shared" si="119"/>
        <v>200</v>
      </c>
      <c r="R897" s="10">
        <f t="shared" si="117"/>
        <v>200</v>
      </c>
      <c r="S897" s="10">
        <f t="shared" si="118"/>
        <v>438102</v>
      </c>
    </row>
    <row r="898" spans="1:20" ht="24.95" customHeight="1" x14ac:dyDescent="0.2">
      <c r="A898" s="1">
        <v>889</v>
      </c>
      <c r="B898" s="4">
        <v>920</v>
      </c>
      <c r="C898" s="4" t="s">
        <v>1831</v>
      </c>
      <c r="D898" s="17" t="s">
        <v>1832</v>
      </c>
      <c r="E898" s="18" t="s">
        <v>61</v>
      </c>
      <c r="F898" s="8">
        <v>400000</v>
      </c>
      <c r="G898" s="9">
        <v>1</v>
      </c>
      <c r="H898" s="9">
        <v>3</v>
      </c>
      <c r="I898" s="9">
        <v>700</v>
      </c>
      <c r="J898" s="11">
        <v>2</v>
      </c>
      <c r="K898" s="11">
        <f t="shared" si="120"/>
        <v>133333.33333333334</v>
      </c>
      <c r="L898" s="11">
        <f t="shared" ref="L898:L914" si="122">F898/I898</f>
        <v>571.42857142857144</v>
      </c>
      <c r="M898" s="10">
        <f t="shared" ref="M898:M914" si="123">F898/J898</f>
        <v>200000</v>
      </c>
      <c r="N898" s="10">
        <f t="shared" si="121"/>
        <v>0.66666666666666663</v>
      </c>
      <c r="O898" s="10">
        <f t="shared" ref="O898:O914" si="124">(J898/I898)*100</f>
        <v>0.2857142857142857</v>
      </c>
      <c r="P898" s="10">
        <f t="shared" si="119"/>
        <v>3</v>
      </c>
      <c r="Q898" s="10">
        <f t="shared" si="119"/>
        <v>233.33333333333334</v>
      </c>
      <c r="R898" s="10">
        <f t="shared" ref="R898:R914" si="125">I898/G898</f>
        <v>700</v>
      </c>
      <c r="S898" s="10">
        <f t="shared" ref="S898:S915" si="126">F898/G898</f>
        <v>400000</v>
      </c>
    </row>
    <row r="899" spans="1:20" ht="24.95" customHeight="1" x14ac:dyDescent="0.2">
      <c r="A899" s="1">
        <v>890</v>
      </c>
      <c r="B899" s="4">
        <v>918</v>
      </c>
      <c r="C899" s="4" t="s">
        <v>1833</v>
      </c>
      <c r="D899" s="17" t="s">
        <v>1834</v>
      </c>
      <c r="E899" s="18" t="s">
        <v>44</v>
      </c>
      <c r="F899" s="8">
        <v>380000</v>
      </c>
      <c r="G899" s="9">
        <v>1</v>
      </c>
      <c r="H899" s="9">
        <v>2</v>
      </c>
      <c r="I899" s="9">
        <v>100</v>
      </c>
      <c r="J899" s="11">
        <v>3</v>
      </c>
      <c r="K899" s="11">
        <f t="shared" si="120"/>
        <v>190000</v>
      </c>
      <c r="L899" s="11">
        <f t="shared" si="122"/>
        <v>3800</v>
      </c>
      <c r="M899" s="10">
        <f t="shared" si="123"/>
        <v>126666.66666666667</v>
      </c>
      <c r="N899" s="10">
        <f t="shared" si="121"/>
        <v>1.5</v>
      </c>
      <c r="O899" s="10">
        <f t="shared" si="124"/>
        <v>3</v>
      </c>
      <c r="P899" s="10">
        <f t="shared" si="119"/>
        <v>2</v>
      </c>
      <c r="Q899" s="10">
        <f t="shared" si="119"/>
        <v>50</v>
      </c>
      <c r="R899" s="10">
        <f t="shared" si="125"/>
        <v>100</v>
      </c>
      <c r="S899" s="10">
        <f t="shared" si="126"/>
        <v>380000</v>
      </c>
    </row>
    <row r="900" spans="1:20" ht="24.95" customHeight="1" x14ac:dyDescent="0.2">
      <c r="A900" s="1">
        <v>891</v>
      </c>
      <c r="B900" s="4">
        <v>926</v>
      </c>
      <c r="C900" s="4" t="s">
        <v>1835</v>
      </c>
      <c r="D900" s="17" t="s">
        <v>1836</v>
      </c>
      <c r="E900" s="18" t="s">
        <v>44</v>
      </c>
      <c r="F900" s="8">
        <v>360000</v>
      </c>
      <c r="G900" s="9">
        <v>1</v>
      </c>
      <c r="H900" s="9">
        <v>1</v>
      </c>
      <c r="I900" s="9">
        <v>80</v>
      </c>
      <c r="J900" s="11">
        <v>4</v>
      </c>
      <c r="K900" s="11">
        <f t="shared" si="120"/>
        <v>360000</v>
      </c>
      <c r="L900" s="11">
        <f t="shared" si="122"/>
        <v>4500</v>
      </c>
      <c r="M900" s="10">
        <f t="shared" si="123"/>
        <v>90000</v>
      </c>
      <c r="N900" s="10">
        <f t="shared" si="121"/>
        <v>4</v>
      </c>
      <c r="O900" s="10">
        <f t="shared" si="124"/>
        <v>5</v>
      </c>
      <c r="P900" s="10">
        <f t="shared" ref="P900:Q915" si="127">H900/G900</f>
        <v>1</v>
      </c>
      <c r="Q900" s="10">
        <f t="shared" si="127"/>
        <v>80</v>
      </c>
      <c r="R900" s="10">
        <f t="shared" si="125"/>
        <v>80</v>
      </c>
      <c r="S900" s="10">
        <f t="shared" si="126"/>
        <v>360000</v>
      </c>
    </row>
    <row r="901" spans="1:20" ht="24.95" customHeight="1" x14ac:dyDescent="0.2">
      <c r="A901" s="1">
        <v>892</v>
      </c>
      <c r="B901" s="4">
        <v>927</v>
      </c>
      <c r="C901" s="4" t="s">
        <v>1837</v>
      </c>
      <c r="D901" s="17" t="s">
        <v>1838</v>
      </c>
      <c r="E901" s="18" t="s">
        <v>312</v>
      </c>
      <c r="F901" s="8">
        <v>360000</v>
      </c>
      <c r="G901" s="9">
        <v>1</v>
      </c>
      <c r="H901" s="9">
        <v>1</v>
      </c>
      <c r="I901" s="9">
        <v>117</v>
      </c>
      <c r="J901" s="11">
        <v>1</v>
      </c>
      <c r="K901" s="11">
        <f t="shared" ref="K901:K915" si="128">F901/H901</f>
        <v>360000</v>
      </c>
      <c r="L901" s="11">
        <f t="shared" si="122"/>
        <v>3076.9230769230771</v>
      </c>
      <c r="M901" s="10">
        <f t="shared" si="123"/>
        <v>360000</v>
      </c>
      <c r="N901" s="10">
        <f t="shared" ref="N901:N914" si="129">J901/H901</f>
        <v>1</v>
      </c>
      <c r="O901" s="10">
        <f t="shared" si="124"/>
        <v>0.85470085470085477</v>
      </c>
      <c r="P901" s="10">
        <f t="shared" si="127"/>
        <v>1</v>
      </c>
      <c r="Q901" s="10">
        <f t="shared" si="127"/>
        <v>117</v>
      </c>
      <c r="R901" s="10">
        <f t="shared" si="125"/>
        <v>117</v>
      </c>
      <c r="S901" s="10">
        <f t="shared" si="126"/>
        <v>360000</v>
      </c>
    </row>
    <row r="902" spans="1:20" ht="24.95" customHeight="1" x14ac:dyDescent="0.2">
      <c r="A902" s="1">
        <v>893</v>
      </c>
      <c r="B902" s="4">
        <v>929</v>
      </c>
      <c r="C902" s="4" t="s">
        <v>1839</v>
      </c>
      <c r="D902" s="17" t="s">
        <v>1840</v>
      </c>
      <c r="E902" s="18" t="s">
        <v>44</v>
      </c>
      <c r="F902" s="8">
        <v>327433</v>
      </c>
      <c r="G902" s="9">
        <v>1</v>
      </c>
      <c r="H902" s="9">
        <v>1</v>
      </c>
      <c r="I902" s="9">
        <v>200</v>
      </c>
      <c r="J902" s="11">
        <v>3</v>
      </c>
      <c r="K902" s="11">
        <f t="shared" si="128"/>
        <v>327433</v>
      </c>
      <c r="L902" s="11">
        <f t="shared" si="122"/>
        <v>1637.165</v>
      </c>
      <c r="M902" s="10">
        <f t="shared" si="123"/>
        <v>109144.33333333333</v>
      </c>
      <c r="N902" s="10">
        <f t="shared" si="129"/>
        <v>3</v>
      </c>
      <c r="O902" s="10">
        <f t="shared" si="124"/>
        <v>1.5</v>
      </c>
      <c r="P902" s="10">
        <f t="shared" si="127"/>
        <v>1</v>
      </c>
      <c r="Q902" s="10">
        <f t="shared" si="127"/>
        <v>200</v>
      </c>
      <c r="R902" s="10">
        <f t="shared" si="125"/>
        <v>200</v>
      </c>
      <c r="S902" s="10">
        <f t="shared" si="126"/>
        <v>327433</v>
      </c>
    </row>
    <row r="903" spans="1:20" ht="24.95" customHeight="1" x14ac:dyDescent="0.2">
      <c r="A903" s="1">
        <v>894</v>
      </c>
      <c r="B903" s="4">
        <v>930</v>
      </c>
      <c r="C903" s="4" t="s">
        <v>1841</v>
      </c>
      <c r="D903" s="17" t="s">
        <v>1842</v>
      </c>
      <c r="E903" s="18" t="s">
        <v>21</v>
      </c>
      <c r="F903" s="8">
        <v>302289</v>
      </c>
      <c r="G903" s="9">
        <v>1</v>
      </c>
      <c r="H903" s="9">
        <v>1</v>
      </c>
      <c r="I903" s="9">
        <v>80</v>
      </c>
      <c r="J903" s="11">
        <v>1</v>
      </c>
      <c r="K903" s="11">
        <f t="shared" si="128"/>
        <v>302289</v>
      </c>
      <c r="L903" s="11">
        <f t="shared" si="122"/>
        <v>3778.6125000000002</v>
      </c>
      <c r="M903" s="10">
        <f t="shared" si="123"/>
        <v>302289</v>
      </c>
      <c r="N903" s="10">
        <f t="shared" si="129"/>
        <v>1</v>
      </c>
      <c r="O903" s="10">
        <f t="shared" si="124"/>
        <v>1.25</v>
      </c>
      <c r="P903" s="10">
        <f t="shared" si="127"/>
        <v>1</v>
      </c>
      <c r="Q903" s="10">
        <f t="shared" si="127"/>
        <v>80</v>
      </c>
      <c r="R903" s="10">
        <f t="shared" si="125"/>
        <v>80</v>
      </c>
      <c r="S903" s="10">
        <f t="shared" si="126"/>
        <v>302289</v>
      </c>
    </row>
    <row r="904" spans="1:20" ht="24.95" customHeight="1" x14ac:dyDescent="0.2">
      <c r="A904" s="1">
        <v>895</v>
      </c>
      <c r="B904" s="4">
        <v>928</v>
      </c>
      <c r="C904" s="4" t="s">
        <v>1843</v>
      </c>
      <c r="D904" s="17" t="s">
        <v>1844</v>
      </c>
      <c r="E904" s="18" t="s">
        <v>44</v>
      </c>
      <c r="F904" s="8">
        <v>283000</v>
      </c>
      <c r="G904" s="9">
        <v>1</v>
      </c>
      <c r="H904" s="9">
        <v>1</v>
      </c>
      <c r="I904" s="9">
        <v>100</v>
      </c>
      <c r="J904" s="11">
        <v>1</v>
      </c>
      <c r="K904" s="11">
        <f t="shared" si="128"/>
        <v>283000</v>
      </c>
      <c r="L904" s="11">
        <f t="shared" si="122"/>
        <v>2830</v>
      </c>
      <c r="M904" s="10">
        <f t="shared" si="123"/>
        <v>283000</v>
      </c>
      <c r="N904" s="10">
        <f t="shared" si="129"/>
        <v>1</v>
      </c>
      <c r="O904" s="10">
        <f t="shared" si="124"/>
        <v>1</v>
      </c>
      <c r="P904" s="10">
        <f t="shared" si="127"/>
        <v>1</v>
      </c>
      <c r="Q904" s="10">
        <f t="shared" si="127"/>
        <v>100</v>
      </c>
      <c r="R904" s="10">
        <f t="shared" si="125"/>
        <v>100</v>
      </c>
      <c r="S904" s="10">
        <f t="shared" si="126"/>
        <v>283000</v>
      </c>
    </row>
    <row r="905" spans="1:20" ht="24.95" customHeight="1" x14ac:dyDescent="0.2">
      <c r="A905" s="1">
        <v>896</v>
      </c>
      <c r="B905" s="4">
        <v>932</v>
      </c>
      <c r="C905" s="4" t="s">
        <v>1845</v>
      </c>
      <c r="D905" s="17" t="s">
        <v>1846</v>
      </c>
      <c r="E905" s="18" t="s">
        <v>39</v>
      </c>
      <c r="F905" s="8">
        <v>240000</v>
      </c>
      <c r="G905" s="9">
        <v>1</v>
      </c>
      <c r="H905" s="9">
        <v>2</v>
      </c>
      <c r="I905" s="9">
        <v>200</v>
      </c>
      <c r="J905" s="11">
        <v>2</v>
      </c>
      <c r="K905" s="11">
        <f t="shared" si="128"/>
        <v>120000</v>
      </c>
      <c r="L905" s="11">
        <f t="shared" si="122"/>
        <v>1200</v>
      </c>
      <c r="M905" s="10">
        <f t="shared" si="123"/>
        <v>120000</v>
      </c>
      <c r="N905" s="10">
        <f t="shared" si="129"/>
        <v>1</v>
      </c>
      <c r="O905" s="10">
        <f t="shared" si="124"/>
        <v>1</v>
      </c>
      <c r="P905" s="10">
        <f t="shared" si="127"/>
        <v>2</v>
      </c>
      <c r="Q905" s="10">
        <f t="shared" si="127"/>
        <v>100</v>
      </c>
      <c r="R905" s="10">
        <f t="shared" si="125"/>
        <v>200</v>
      </c>
      <c r="S905" s="10">
        <f t="shared" si="126"/>
        <v>240000</v>
      </c>
    </row>
    <row r="906" spans="1:20" ht="24.95" customHeight="1" x14ac:dyDescent="0.2">
      <c r="A906" s="1">
        <v>897</v>
      </c>
      <c r="B906" s="4">
        <v>931</v>
      </c>
      <c r="C906" s="4" t="s">
        <v>1847</v>
      </c>
      <c r="D906" s="17" t="s">
        <v>1848</v>
      </c>
      <c r="E906" s="18" t="s">
        <v>21</v>
      </c>
      <c r="F906" s="8">
        <v>210000</v>
      </c>
      <c r="G906" s="9">
        <v>1</v>
      </c>
      <c r="H906" s="9">
        <v>4</v>
      </c>
      <c r="I906" s="9">
        <v>500</v>
      </c>
      <c r="J906" s="11">
        <v>25</v>
      </c>
      <c r="K906" s="11">
        <f t="shared" si="128"/>
        <v>52500</v>
      </c>
      <c r="L906" s="11">
        <f t="shared" si="122"/>
        <v>420</v>
      </c>
      <c r="M906" s="10">
        <f t="shared" si="123"/>
        <v>8400</v>
      </c>
      <c r="N906" s="10">
        <f t="shared" si="129"/>
        <v>6.25</v>
      </c>
      <c r="O906" s="10">
        <f t="shared" si="124"/>
        <v>5</v>
      </c>
      <c r="P906" s="10">
        <f t="shared" si="127"/>
        <v>4</v>
      </c>
      <c r="Q906" s="10">
        <f t="shared" si="127"/>
        <v>125</v>
      </c>
      <c r="R906" s="10">
        <f t="shared" si="125"/>
        <v>500</v>
      </c>
      <c r="S906" s="10">
        <f t="shared" si="126"/>
        <v>210000</v>
      </c>
    </row>
    <row r="907" spans="1:20" ht="24.95" customHeight="1" x14ac:dyDescent="0.2">
      <c r="A907" s="1">
        <v>898</v>
      </c>
      <c r="B907" s="4" t="s">
        <v>23</v>
      </c>
      <c r="C907" s="4" t="s">
        <v>1849</v>
      </c>
      <c r="D907" s="17" t="s">
        <v>1850</v>
      </c>
      <c r="E907" s="18" t="s">
        <v>21</v>
      </c>
      <c r="F907" s="8">
        <v>170000</v>
      </c>
      <c r="G907" s="9">
        <v>1</v>
      </c>
      <c r="H907" s="9">
        <v>2</v>
      </c>
      <c r="I907" s="9">
        <v>250</v>
      </c>
      <c r="J907" s="11">
        <v>4</v>
      </c>
      <c r="K907" s="11">
        <f t="shared" si="128"/>
        <v>85000</v>
      </c>
      <c r="L907" s="11">
        <f t="shared" si="122"/>
        <v>680</v>
      </c>
      <c r="M907" s="10">
        <f t="shared" si="123"/>
        <v>42500</v>
      </c>
      <c r="N907" s="10">
        <f t="shared" si="129"/>
        <v>2</v>
      </c>
      <c r="O907" s="10">
        <f t="shared" si="124"/>
        <v>1.6</v>
      </c>
      <c r="P907" s="10">
        <f t="shared" si="127"/>
        <v>2</v>
      </c>
      <c r="Q907" s="10">
        <f t="shared" si="127"/>
        <v>125</v>
      </c>
      <c r="R907" s="10">
        <f t="shared" si="125"/>
        <v>250</v>
      </c>
      <c r="S907" s="10">
        <f t="shared" si="126"/>
        <v>170000</v>
      </c>
    </row>
    <row r="908" spans="1:20" ht="24.95" customHeight="1" x14ac:dyDescent="0.2">
      <c r="A908" s="1">
        <v>899</v>
      </c>
      <c r="B908" s="4" t="s">
        <v>23</v>
      </c>
      <c r="C908" s="4" t="s">
        <v>1851</v>
      </c>
      <c r="D908" s="17" t="s">
        <v>1852</v>
      </c>
      <c r="E908" s="18" t="s">
        <v>73</v>
      </c>
      <c r="F908" s="8">
        <v>160000</v>
      </c>
      <c r="G908" s="9">
        <v>1</v>
      </c>
      <c r="H908" s="9">
        <v>1</v>
      </c>
      <c r="I908" s="9">
        <v>100</v>
      </c>
      <c r="J908" s="11">
        <v>6</v>
      </c>
      <c r="K908" s="11">
        <f t="shared" si="128"/>
        <v>160000</v>
      </c>
      <c r="L908" s="11">
        <f t="shared" si="122"/>
        <v>1600</v>
      </c>
      <c r="M908" s="10">
        <f t="shared" si="123"/>
        <v>26666.666666666668</v>
      </c>
      <c r="N908" s="10">
        <f t="shared" si="129"/>
        <v>6</v>
      </c>
      <c r="O908" s="10">
        <f t="shared" si="124"/>
        <v>6</v>
      </c>
      <c r="P908" s="10">
        <f t="shared" si="127"/>
        <v>1</v>
      </c>
      <c r="Q908" s="10">
        <f t="shared" si="127"/>
        <v>100</v>
      </c>
      <c r="R908" s="10">
        <f t="shared" si="125"/>
        <v>100</v>
      </c>
      <c r="S908" s="10">
        <f t="shared" si="126"/>
        <v>160000</v>
      </c>
    </row>
    <row r="909" spans="1:20" ht="24.95" customHeight="1" x14ac:dyDescent="0.2">
      <c r="A909" s="1">
        <v>900</v>
      </c>
      <c r="B909" s="4">
        <v>933</v>
      </c>
      <c r="C909" s="4" t="s">
        <v>1853</v>
      </c>
      <c r="D909" s="17" t="s">
        <v>1854</v>
      </c>
      <c r="E909" s="18" t="s">
        <v>21</v>
      </c>
      <c r="F909" s="8">
        <v>155836</v>
      </c>
      <c r="G909" s="9">
        <v>1</v>
      </c>
      <c r="H909" s="9">
        <v>3</v>
      </c>
      <c r="I909" s="9">
        <v>200</v>
      </c>
      <c r="J909" s="11">
        <v>10</v>
      </c>
      <c r="K909" s="11">
        <f t="shared" si="128"/>
        <v>51945.333333333336</v>
      </c>
      <c r="L909" s="11">
        <f t="shared" si="122"/>
        <v>779.18</v>
      </c>
      <c r="M909" s="10">
        <f t="shared" si="123"/>
        <v>15583.6</v>
      </c>
      <c r="N909" s="10">
        <f t="shared" si="129"/>
        <v>3.3333333333333335</v>
      </c>
      <c r="O909" s="10">
        <f t="shared" si="124"/>
        <v>5</v>
      </c>
      <c r="P909" s="10">
        <f t="shared" si="127"/>
        <v>3</v>
      </c>
      <c r="Q909" s="10">
        <f t="shared" si="127"/>
        <v>66.666666666666671</v>
      </c>
      <c r="R909" s="10">
        <f t="shared" si="125"/>
        <v>200</v>
      </c>
      <c r="S909" s="10">
        <f t="shared" si="126"/>
        <v>155836</v>
      </c>
    </row>
    <row r="910" spans="1:20" ht="24.95" customHeight="1" x14ac:dyDescent="0.2">
      <c r="A910" s="1">
        <v>901</v>
      </c>
      <c r="B910" s="4">
        <v>934</v>
      </c>
      <c r="C910" s="4" t="s">
        <v>1855</v>
      </c>
      <c r="D910" s="17" t="s">
        <v>1856</v>
      </c>
      <c r="E910" s="18" t="s">
        <v>21</v>
      </c>
      <c r="F910" s="8">
        <v>120000</v>
      </c>
      <c r="G910" s="9">
        <v>1</v>
      </c>
      <c r="H910" s="9">
        <v>3</v>
      </c>
      <c r="I910" s="9">
        <v>500</v>
      </c>
      <c r="J910" s="11">
        <v>10</v>
      </c>
      <c r="K910" s="11">
        <f t="shared" si="128"/>
        <v>40000</v>
      </c>
      <c r="L910" s="11">
        <f t="shared" si="122"/>
        <v>240</v>
      </c>
      <c r="M910" s="10">
        <f t="shared" si="123"/>
        <v>12000</v>
      </c>
      <c r="N910" s="10">
        <f t="shared" si="129"/>
        <v>3.3333333333333335</v>
      </c>
      <c r="O910" s="10">
        <f t="shared" si="124"/>
        <v>2</v>
      </c>
      <c r="P910" s="10">
        <f t="shared" si="127"/>
        <v>3</v>
      </c>
      <c r="Q910" s="10">
        <f t="shared" si="127"/>
        <v>166.66666666666666</v>
      </c>
      <c r="R910" s="10">
        <f t="shared" si="125"/>
        <v>500</v>
      </c>
      <c r="S910" s="10">
        <f t="shared" si="126"/>
        <v>120000</v>
      </c>
    </row>
    <row r="911" spans="1:20" ht="24.95" customHeight="1" x14ac:dyDescent="0.2">
      <c r="A911" s="1">
        <v>902</v>
      </c>
      <c r="B911" s="4">
        <v>935</v>
      </c>
      <c r="C911" s="4" t="s">
        <v>1857</v>
      </c>
      <c r="D911" s="17" t="s">
        <v>1858</v>
      </c>
      <c r="E911" s="18" t="s">
        <v>39</v>
      </c>
      <c r="F911" s="8">
        <v>100000</v>
      </c>
      <c r="G911" s="9">
        <v>1</v>
      </c>
      <c r="H911" s="9">
        <v>1</v>
      </c>
      <c r="I911" s="9">
        <v>100</v>
      </c>
      <c r="J911" s="11">
        <v>1</v>
      </c>
      <c r="K911" s="11">
        <f t="shared" si="128"/>
        <v>100000</v>
      </c>
      <c r="L911" s="11">
        <f t="shared" si="122"/>
        <v>1000</v>
      </c>
      <c r="M911" s="10">
        <f t="shared" si="123"/>
        <v>100000</v>
      </c>
      <c r="N911" s="10">
        <f t="shared" si="129"/>
        <v>1</v>
      </c>
      <c r="O911" s="10">
        <f t="shared" si="124"/>
        <v>1</v>
      </c>
      <c r="P911" s="10">
        <f t="shared" si="127"/>
        <v>1</v>
      </c>
      <c r="Q911" s="10">
        <f t="shared" si="127"/>
        <v>100</v>
      </c>
      <c r="R911" s="10">
        <f t="shared" si="125"/>
        <v>100</v>
      </c>
      <c r="S911" s="10">
        <f t="shared" si="126"/>
        <v>100000</v>
      </c>
    </row>
    <row r="912" spans="1:20" s="16" customFormat="1" ht="24.95" customHeight="1" x14ac:dyDescent="0.2">
      <c r="A912" s="42" t="s">
        <v>1859</v>
      </c>
      <c r="B912" s="43"/>
      <c r="C912" s="43"/>
      <c r="D912" s="43"/>
      <c r="E912" s="44"/>
      <c r="F912" s="14">
        <f>SUM(F509:F911)</f>
        <v>362642456021</v>
      </c>
      <c r="G912" s="14">
        <f>SUM(G509:G911)</f>
        <v>8452</v>
      </c>
      <c r="H912" s="14">
        <f t="shared" ref="H912:J912" si="130">SUM(H509:H911)</f>
        <v>62082</v>
      </c>
      <c r="I912" s="14">
        <f t="shared" si="130"/>
        <v>11894018</v>
      </c>
      <c r="J912" s="14">
        <f t="shared" si="130"/>
        <v>753117</v>
      </c>
      <c r="K912" s="15">
        <f t="shared" si="128"/>
        <v>5841346.2198543865</v>
      </c>
      <c r="L912" s="15">
        <f t="shared" si="122"/>
        <v>30489.482698025175</v>
      </c>
      <c r="M912" s="15">
        <f t="shared" si="123"/>
        <v>481522.0689760024</v>
      </c>
      <c r="N912" s="15">
        <f t="shared" si="129"/>
        <v>12.131004155793949</v>
      </c>
      <c r="O912" s="15">
        <f t="shared" si="124"/>
        <v>6.331897261295552</v>
      </c>
      <c r="P912" s="15">
        <f t="shared" si="127"/>
        <v>7.3452437292948414</v>
      </c>
      <c r="Q912" s="15">
        <f t="shared" si="127"/>
        <v>191.5856125769144</v>
      </c>
      <c r="R912" s="15">
        <f t="shared" si="125"/>
        <v>1407.2430194036915</v>
      </c>
      <c r="S912" s="15">
        <f t="shared" si="126"/>
        <v>42906111.692025557</v>
      </c>
      <c r="T912" s="12"/>
    </row>
    <row r="913" spans="1:19" ht="24.95" customHeight="1" x14ac:dyDescent="0.2">
      <c r="F913" s="34">
        <f>SUM(F9:F911)</f>
        <v>2295931236331</v>
      </c>
      <c r="K913" s="11"/>
      <c r="L913" s="11"/>
      <c r="M913" s="10"/>
      <c r="N913" s="10"/>
      <c r="O913" s="10"/>
      <c r="P913" s="10"/>
      <c r="Q913" s="10"/>
      <c r="R913" s="10"/>
      <c r="S913" s="10"/>
    </row>
    <row r="914" spans="1:19" s="16" customFormat="1" ht="24.95" customHeight="1" x14ac:dyDescent="0.2">
      <c r="A914" s="45" t="s">
        <v>1860</v>
      </c>
      <c r="B914" s="46"/>
      <c r="C914" s="46"/>
      <c r="D914" s="46"/>
      <c r="E914" s="47"/>
      <c r="F914" s="14">
        <f>F308-F24</f>
        <v>109316744142</v>
      </c>
      <c r="G914" s="14">
        <f>G308-G24</f>
        <v>4403</v>
      </c>
      <c r="H914" s="14">
        <f t="shared" ref="H914:J914" si="131">H308-H24</f>
        <v>35608</v>
      </c>
      <c r="I914" s="14">
        <f t="shared" si="131"/>
        <v>3964151</v>
      </c>
      <c r="J914" s="14">
        <f t="shared" si="131"/>
        <v>301502</v>
      </c>
      <c r="K914" s="15">
        <f t="shared" si="128"/>
        <v>3070005.1713659852</v>
      </c>
      <c r="L914" s="15">
        <f t="shared" si="122"/>
        <v>27576.332017120436</v>
      </c>
      <c r="M914" s="15">
        <f t="shared" si="123"/>
        <v>362573.86067754112</v>
      </c>
      <c r="N914" s="15">
        <f t="shared" si="129"/>
        <v>8.4672545495394296</v>
      </c>
      <c r="O914" s="15">
        <f t="shared" si="124"/>
        <v>7.6057143131026042</v>
      </c>
      <c r="P914" s="15">
        <f t="shared" si="127"/>
        <v>8.0872132636838518</v>
      </c>
      <c r="Q914" s="15">
        <f t="shared" si="127"/>
        <v>111.32753875533588</v>
      </c>
      <c r="R914" s="15">
        <f t="shared" si="125"/>
        <v>900.32954803543043</v>
      </c>
      <c r="S914" s="15">
        <f t="shared" si="126"/>
        <v>24827786.54144901</v>
      </c>
    </row>
    <row r="915" spans="1:19" ht="24.95" customHeight="1" x14ac:dyDescent="0.2">
      <c r="F915" s="34">
        <f>SUM(F9:F22)</f>
        <v>269205600925</v>
      </c>
      <c r="G915" s="41">
        <f>F915/F913</f>
        <v>0.11725333784612926</v>
      </c>
      <c r="H915" s="40">
        <f>G915*100</f>
        <v>11.725333784612927</v>
      </c>
      <c r="K915" s="11">
        <f t="shared" si="128"/>
        <v>22959312363.310001</v>
      </c>
      <c r="L915" s="11"/>
      <c r="M915" s="10"/>
      <c r="N915" s="10"/>
      <c r="O915" s="10"/>
      <c r="P915" s="10">
        <f t="shared" si="127"/>
        <v>100</v>
      </c>
      <c r="Q915" s="10"/>
      <c r="R915" s="10"/>
      <c r="S915" s="10">
        <f t="shared" si="126"/>
        <v>2295931236331</v>
      </c>
    </row>
  </sheetData>
  <mergeCells count="10">
    <mergeCell ref="A308:E308"/>
    <mergeCell ref="A509:E509"/>
    <mergeCell ref="A912:E912"/>
    <mergeCell ref="A914:E914"/>
    <mergeCell ref="A7:E7"/>
    <mergeCell ref="A13:E13"/>
    <mergeCell ref="A24:E24"/>
    <mergeCell ref="A55:E55"/>
    <mergeCell ref="A106:E106"/>
    <mergeCell ref="A207:E207"/>
  </mergeCells>
  <pageMargins left="0.18" right="0.18" top="0.18" bottom="0.18" header="0.18" footer="0.18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4C6617AD06C4CB2197F04621CD594" ma:contentTypeVersion="12" ma:contentTypeDescription="Create a new document." ma:contentTypeScope="" ma:versionID="5e79b50c96d61fedfedd42a31b3ad9d6">
  <xsd:schema xmlns:xsd="http://www.w3.org/2001/XMLSchema" xmlns:xs="http://www.w3.org/2001/XMLSchema" xmlns:p="http://schemas.microsoft.com/office/2006/metadata/properties" xmlns:ns2="06d59a97-ba1d-4341-bd73-b8aac31d96b8" xmlns:ns3="bb13fda7-8213-4430-a2ad-7ff4fa1d54fd" targetNamespace="http://schemas.microsoft.com/office/2006/metadata/properties" ma:root="true" ma:fieldsID="9f4aa66f5f4258b31b3d2583eec0d694" ns2:_="" ns3:_="">
    <xsd:import namespace="06d59a97-ba1d-4341-bd73-b8aac31d96b8"/>
    <xsd:import namespace="bb13fda7-8213-4430-a2ad-7ff4fa1d54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59a97-ba1d-4341-bd73-b8aac31d96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3fda7-8213-4430-a2ad-7ff4fa1d54f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3D16EB-E33C-4A77-84CC-E9C67EA377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54D80-6C5D-46EA-AF86-E524C4AB8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d59a97-ba1d-4341-bd73-b8aac31d96b8"/>
    <ds:schemaRef ds:uri="bb13fda7-8213-4430-a2ad-7ff4fa1d5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664F08-89B4-47A8-AD12-A6D2627DF4F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RANKING CLASSIF. FINAL</vt:lpstr>
      <vt:lpstr>'RANKING CLASSIF. FINAL'!Area_de_impressao</vt:lpstr>
    </vt:vector>
  </TitlesOfParts>
  <Manager/>
  <Company>ACNielsen do Brasil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BARRIENTRI01</dc:creator>
  <cp:keywords/>
  <dc:description/>
  <cp:lastModifiedBy>Lucas</cp:lastModifiedBy>
  <cp:revision/>
  <dcterms:created xsi:type="dcterms:W3CDTF">2007-08-06T18:33:30Z</dcterms:created>
  <dcterms:modified xsi:type="dcterms:W3CDTF">2022-04-25T13:31:20Z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0x0101002C34C6617AD06C4CB2197F04621CD594</vt:lpwstr>
  </property>
  <property fmtid="{D5CDD505-2E9C-101B-9397-08002B2CF9AE}" pid="3" name="Order">
    <vt:r8>1277800</vt:r8>
  </property>
</Properties>
</file>