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Picazio\Downloads\"/>
    </mc:Choice>
  </mc:AlternateContent>
  <xr:revisionPtr revIDLastSave="0" documentId="13_ncr:1_{7E6A19C4-254A-45CC-9481-92E301F26E8B}" xr6:coauthVersionLast="38" xr6:coauthVersionMax="38" xr10:uidLastSave="{00000000-0000-0000-0000-000000000000}"/>
  <bookViews>
    <workbookView xWindow="0" yWindow="0" windowWidth="17490" windowHeight="7980" activeTab="6" xr2:uid="{00000000-000D-0000-FFFF-FFFF00000000}"/>
  </bookViews>
  <sheets>
    <sheet name="Graficos" sheetId="7" r:id="rId1"/>
    <sheet name="População" sheetId="5" r:id="rId2"/>
    <sheet name="Mortalidade" sheetId="1" r:id="rId3"/>
    <sheet name="Repasse" sheetId="2" r:id="rId4"/>
    <sheet name="Repasse_habitante" sheetId="8" r:id="rId5"/>
    <sheet name="Esquissotomose" sheetId="3" r:id="rId6"/>
    <sheet name="Hanseniase" sheetId="4" r:id="rId7"/>
    <sheet name="Tuberculose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" i="4" l="1"/>
  <c r="T8" i="4"/>
  <c r="AD8" i="8"/>
  <c r="Y8" i="8"/>
  <c r="T8" i="8"/>
  <c r="J8" i="8"/>
  <c r="B8" i="8"/>
  <c r="AD7" i="8"/>
  <c r="Y7" i="8"/>
  <c r="T7" i="8"/>
  <c r="J7" i="8"/>
  <c r="B7" i="8"/>
  <c r="AD6" i="8"/>
  <c r="Y6" i="8"/>
  <c r="T6" i="8"/>
  <c r="J6" i="8"/>
  <c r="B6" i="8"/>
  <c r="AD5" i="8"/>
  <c r="Y5" i="8"/>
  <c r="T5" i="8"/>
  <c r="J5" i="8"/>
  <c r="B5" i="8"/>
  <c r="AD4" i="8"/>
  <c r="Y4" i="8"/>
  <c r="T4" i="8"/>
  <c r="J4" i="8"/>
  <c r="B4" i="8"/>
  <c r="AD3" i="8"/>
  <c r="Y3" i="8"/>
  <c r="T3" i="8"/>
  <c r="J3" i="8"/>
  <c r="B3" i="8"/>
  <c r="AD2" i="8"/>
  <c r="Y2" i="8"/>
  <c r="T2" i="8"/>
  <c r="J2" i="8"/>
  <c r="B2" i="8"/>
  <c r="I12" i="2"/>
  <c r="I13" i="2"/>
  <c r="I14" i="2"/>
  <c r="I15" i="2"/>
  <c r="I16" i="2"/>
  <c r="I17" i="2"/>
  <c r="AD3" i="2"/>
  <c r="H16" i="8"/>
  <c r="B24" i="8" l="1"/>
  <c r="M24" i="8"/>
  <c r="Z24" i="8"/>
  <c r="C19" i="8"/>
  <c r="D19" i="8"/>
  <c r="E19" i="8"/>
  <c r="F19" i="8"/>
  <c r="G19" i="8"/>
  <c r="H19" i="8"/>
  <c r="I19" i="8"/>
  <c r="K19" i="8"/>
  <c r="L19" i="8"/>
  <c r="M19" i="8"/>
  <c r="N19" i="8"/>
  <c r="O19" i="8"/>
  <c r="P19" i="8"/>
  <c r="Q19" i="8"/>
  <c r="R19" i="8"/>
  <c r="S19" i="8"/>
  <c r="U19" i="8"/>
  <c r="V19" i="8"/>
  <c r="W19" i="8"/>
  <c r="X19" i="8"/>
  <c r="Z19" i="8"/>
  <c r="AA19" i="8"/>
  <c r="AB19" i="8"/>
  <c r="AC19" i="8"/>
  <c r="AE19" i="8"/>
  <c r="AF19" i="8"/>
  <c r="AG19" i="8"/>
  <c r="C20" i="8"/>
  <c r="D20" i="8"/>
  <c r="E20" i="8"/>
  <c r="F20" i="8"/>
  <c r="G20" i="8"/>
  <c r="H20" i="8"/>
  <c r="I20" i="8"/>
  <c r="K20" i="8"/>
  <c r="L20" i="8"/>
  <c r="M20" i="8"/>
  <c r="N20" i="8"/>
  <c r="O20" i="8"/>
  <c r="P20" i="8"/>
  <c r="Q20" i="8"/>
  <c r="R20" i="8"/>
  <c r="S20" i="8"/>
  <c r="U20" i="8"/>
  <c r="V20" i="8"/>
  <c r="W20" i="8"/>
  <c r="X20" i="8"/>
  <c r="Z20" i="8"/>
  <c r="AA20" i="8"/>
  <c r="AB20" i="8"/>
  <c r="AC20" i="8"/>
  <c r="AE20" i="8"/>
  <c r="AF20" i="8"/>
  <c r="AG20" i="8"/>
  <c r="C21" i="8"/>
  <c r="D21" i="8"/>
  <c r="E21" i="8"/>
  <c r="F21" i="8"/>
  <c r="G21" i="8"/>
  <c r="H21" i="8"/>
  <c r="I21" i="8"/>
  <c r="K21" i="8"/>
  <c r="L21" i="8"/>
  <c r="M21" i="8"/>
  <c r="N21" i="8"/>
  <c r="O21" i="8"/>
  <c r="P21" i="8"/>
  <c r="Q21" i="8"/>
  <c r="R21" i="8"/>
  <c r="S21" i="8"/>
  <c r="U21" i="8"/>
  <c r="V21" i="8"/>
  <c r="W21" i="8"/>
  <c r="X21" i="8"/>
  <c r="Z21" i="8"/>
  <c r="AA21" i="8"/>
  <c r="AB21" i="8"/>
  <c r="AC21" i="8"/>
  <c r="AE21" i="8"/>
  <c r="AF21" i="8"/>
  <c r="AG21" i="8"/>
  <c r="C22" i="8"/>
  <c r="D22" i="8"/>
  <c r="E22" i="8"/>
  <c r="F22" i="8"/>
  <c r="G22" i="8"/>
  <c r="H22" i="8"/>
  <c r="I22" i="8"/>
  <c r="K22" i="8"/>
  <c r="L22" i="8"/>
  <c r="M22" i="8"/>
  <c r="N22" i="8"/>
  <c r="O22" i="8"/>
  <c r="P22" i="8"/>
  <c r="Q22" i="8"/>
  <c r="R22" i="8"/>
  <c r="S22" i="8"/>
  <c r="U22" i="8"/>
  <c r="V22" i="8"/>
  <c r="W22" i="8"/>
  <c r="X22" i="8"/>
  <c r="Z22" i="8"/>
  <c r="AA22" i="8"/>
  <c r="AB22" i="8"/>
  <c r="AC22" i="8"/>
  <c r="AE22" i="8"/>
  <c r="AF22" i="8"/>
  <c r="AG22" i="8"/>
  <c r="C23" i="8"/>
  <c r="D23" i="8"/>
  <c r="E23" i="8"/>
  <c r="F23" i="8"/>
  <c r="G23" i="8"/>
  <c r="H23" i="8"/>
  <c r="I23" i="8"/>
  <c r="K23" i="8"/>
  <c r="L23" i="8"/>
  <c r="M23" i="8"/>
  <c r="N23" i="8"/>
  <c r="O23" i="8"/>
  <c r="P23" i="8"/>
  <c r="Q23" i="8"/>
  <c r="R23" i="8"/>
  <c r="S23" i="8"/>
  <c r="U23" i="8"/>
  <c r="V23" i="8"/>
  <c r="W23" i="8"/>
  <c r="X23" i="8"/>
  <c r="Z23" i="8"/>
  <c r="AA23" i="8"/>
  <c r="AB23" i="8"/>
  <c r="AC23" i="8"/>
  <c r="AE23" i="8"/>
  <c r="AF23" i="8"/>
  <c r="AG23" i="8"/>
  <c r="C24" i="8"/>
  <c r="D24" i="8"/>
  <c r="E24" i="8"/>
  <c r="F24" i="8"/>
  <c r="G24" i="8"/>
  <c r="H24" i="8"/>
  <c r="I24" i="8"/>
  <c r="K24" i="8"/>
  <c r="L24" i="8"/>
  <c r="N24" i="8"/>
  <c r="O24" i="8"/>
  <c r="P24" i="8"/>
  <c r="Q24" i="8"/>
  <c r="R24" i="8"/>
  <c r="S24" i="8"/>
  <c r="U24" i="8"/>
  <c r="V24" i="8"/>
  <c r="W24" i="8"/>
  <c r="X24" i="8"/>
  <c r="AA24" i="8"/>
  <c r="AB24" i="8"/>
  <c r="AC24" i="8"/>
  <c r="AE24" i="8"/>
  <c r="AF24" i="8"/>
  <c r="AG24" i="8"/>
  <c r="AD24" i="8" l="1"/>
  <c r="Y24" i="8"/>
  <c r="T24" i="8"/>
  <c r="J24" i="8"/>
  <c r="AD23" i="8"/>
  <c r="Y23" i="8"/>
  <c r="T23" i="8"/>
  <c r="J23" i="8"/>
  <c r="B23" i="8"/>
  <c r="AD22" i="8"/>
  <c r="Y22" i="8"/>
  <c r="T22" i="8"/>
  <c r="J22" i="8"/>
  <c r="B22" i="8"/>
  <c r="AD21" i="8"/>
  <c r="Y21" i="8"/>
  <c r="T21" i="8"/>
  <c r="J21" i="8"/>
  <c r="B21" i="8"/>
  <c r="AD20" i="8"/>
  <c r="Y20" i="8"/>
  <c r="T20" i="8"/>
  <c r="J20" i="8"/>
  <c r="B20" i="8"/>
  <c r="AD19" i="8"/>
  <c r="Y19" i="8"/>
  <c r="T19" i="8"/>
  <c r="J19" i="8"/>
  <c r="B19" i="8"/>
  <c r="O12" i="2"/>
  <c r="P12" i="2"/>
  <c r="Q12" i="2"/>
  <c r="R12" i="2"/>
  <c r="S12" i="2"/>
  <c r="U12" i="2"/>
  <c r="V12" i="2"/>
  <c r="W12" i="2"/>
  <c r="X12" i="2"/>
  <c r="Z12" i="2"/>
  <c r="AA12" i="2"/>
  <c r="AB12" i="2"/>
  <c r="AC12" i="2"/>
  <c r="AE12" i="2"/>
  <c r="AF12" i="2"/>
  <c r="AG12" i="2"/>
  <c r="O13" i="2"/>
  <c r="P13" i="2"/>
  <c r="Q13" i="2"/>
  <c r="R13" i="2"/>
  <c r="S13" i="2"/>
  <c r="U13" i="2"/>
  <c r="V13" i="2"/>
  <c r="W13" i="2"/>
  <c r="X13" i="2"/>
  <c r="Z13" i="2"/>
  <c r="AA13" i="2"/>
  <c r="AB13" i="2"/>
  <c r="AC13" i="2"/>
  <c r="AE13" i="2"/>
  <c r="AF13" i="2"/>
  <c r="AG13" i="2"/>
  <c r="O14" i="2"/>
  <c r="P14" i="2"/>
  <c r="Q14" i="2"/>
  <c r="R14" i="2"/>
  <c r="S14" i="2"/>
  <c r="U14" i="2"/>
  <c r="V14" i="2"/>
  <c r="W14" i="2"/>
  <c r="X14" i="2"/>
  <c r="Z14" i="2"/>
  <c r="AA14" i="2"/>
  <c r="AB14" i="2"/>
  <c r="AC14" i="2"/>
  <c r="AE14" i="2"/>
  <c r="AF14" i="2"/>
  <c r="AG14" i="2"/>
  <c r="O15" i="2"/>
  <c r="P15" i="2"/>
  <c r="Q15" i="2"/>
  <c r="R15" i="2"/>
  <c r="S15" i="2"/>
  <c r="U15" i="2"/>
  <c r="V15" i="2"/>
  <c r="W15" i="2"/>
  <c r="X15" i="2"/>
  <c r="Z15" i="2"/>
  <c r="AA15" i="2"/>
  <c r="AB15" i="2"/>
  <c r="AC15" i="2"/>
  <c r="AE15" i="2"/>
  <c r="AF15" i="2"/>
  <c r="AG15" i="2"/>
  <c r="O16" i="2"/>
  <c r="P16" i="2"/>
  <c r="Q16" i="2"/>
  <c r="R16" i="2"/>
  <c r="S16" i="2"/>
  <c r="U16" i="2"/>
  <c r="V16" i="2"/>
  <c r="W16" i="2"/>
  <c r="X16" i="2"/>
  <c r="Z16" i="2"/>
  <c r="AA16" i="2"/>
  <c r="AB16" i="2"/>
  <c r="AC16" i="2"/>
  <c r="AE16" i="2"/>
  <c r="AF16" i="2"/>
  <c r="AG16" i="2"/>
  <c r="O17" i="2"/>
  <c r="P17" i="2"/>
  <c r="Q17" i="2"/>
  <c r="R17" i="2"/>
  <c r="S17" i="2"/>
  <c r="U17" i="2"/>
  <c r="V17" i="2"/>
  <c r="W17" i="2"/>
  <c r="X17" i="2"/>
  <c r="Z17" i="2"/>
  <c r="AA17" i="2"/>
  <c r="AB17" i="2"/>
  <c r="AC17" i="2"/>
  <c r="AE17" i="2"/>
  <c r="AF17" i="2"/>
  <c r="AG17" i="2"/>
  <c r="C12" i="2"/>
  <c r="D12" i="2"/>
  <c r="E12" i="2"/>
  <c r="F12" i="2"/>
  <c r="G12" i="2"/>
  <c r="H12" i="2"/>
  <c r="K12" i="2"/>
  <c r="L12" i="2"/>
  <c r="M12" i="2"/>
  <c r="N12" i="2"/>
  <c r="C13" i="2"/>
  <c r="D13" i="2"/>
  <c r="E13" i="2"/>
  <c r="F13" i="2"/>
  <c r="G13" i="2"/>
  <c r="H13" i="2"/>
  <c r="K13" i="2"/>
  <c r="L13" i="2"/>
  <c r="M13" i="2"/>
  <c r="N13" i="2"/>
  <c r="C14" i="2"/>
  <c r="D14" i="2"/>
  <c r="E14" i="2"/>
  <c r="F14" i="2"/>
  <c r="G14" i="2"/>
  <c r="H14" i="2"/>
  <c r="K14" i="2"/>
  <c r="L14" i="2"/>
  <c r="M14" i="2"/>
  <c r="N14" i="2"/>
  <c r="C15" i="2"/>
  <c r="D15" i="2"/>
  <c r="E15" i="2"/>
  <c r="F15" i="2"/>
  <c r="G15" i="2"/>
  <c r="H15" i="2"/>
  <c r="K15" i="2"/>
  <c r="L15" i="2"/>
  <c r="M15" i="2"/>
  <c r="N15" i="2"/>
  <c r="C16" i="2"/>
  <c r="D16" i="2"/>
  <c r="E16" i="2"/>
  <c r="F16" i="2"/>
  <c r="G16" i="2"/>
  <c r="H16" i="2"/>
  <c r="K16" i="2"/>
  <c r="L16" i="2"/>
  <c r="M16" i="2"/>
  <c r="N16" i="2"/>
  <c r="C17" i="2"/>
  <c r="D17" i="2"/>
  <c r="E17" i="2"/>
  <c r="F17" i="2"/>
  <c r="G17" i="2"/>
  <c r="H17" i="2"/>
  <c r="K17" i="2"/>
  <c r="L17" i="2"/>
  <c r="M17" i="2"/>
  <c r="N17" i="2"/>
  <c r="AD9" i="2"/>
  <c r="Y9" i="2"/>
  <c r="T9" i="2"/>
  <c r="T17" i="2" s="1"/>
  <c r="J9" i="2"/>
  <c r="B9" i="2"/>
  <c r="AD8" i="2"/>
  <c r="Y8" i="2"/>
  <c r="Y16" i="2" s="1"/>
  <c r="T8" i="2"/>
  <c r="J8" i="2"/>
  <c r="B8" i="2"/>
  <c r="AD7" i="2"/>
  <c r="AD15" i="2" s="1"/>
  <c r="Y7" i="2"/>
  <c r="T7" i="2"/>
  <c r="J7" i="2"/>
  <c r="B7" i="2"/>
  <c r="B15" i="2" s="1"/>
  <c r="AD6" i="2"/>
  <c r="Y6" i="2"/>
  <c r="T6" i="2"/>
  <c r="J6" i="2"/>
  <c r="J14" i="2" s="1"/>
  <c r="B6" i="2"/>
  <c r="AD5" i="2"/>
  <c r="Y5" i="2"/>
  <c r="T5" i="2"/>
  <c r="T13" i="2" s="1"/>
  <c r="J5" i="2"/>
  <c r="B5" i="2"/>
  <c r="AD4" i="2"/>
  <c r="AD12" i="2" s="1"/>
  <c r="Y4" i="2"/>
  <c r="T4" i="2"/>
  <c r="J4" i="2"/>
  <c r="B4" i="2"/>
  <c r="Y3" i="2"/>
  <c r="Y12" i="2" s="1"/>
  <c r="T3" i="2"/>
  <c r="J3" i="2"/>
  <c r="B3" i="2"/>
  <c r="B13" i="2" l="1"/>
  <c r="AD13" i="2"/>
  <c r="J16" i="2"/>
  <c r="B17" i="2"/>
  <c r="AD17" i="2"/>
  <c r="B14" i="2"/>
  <c r="B12" i="2"/>
  <c r="T14" i="2"/>
  <c r="J15" i="2"/>
  <c r="B16" i="2"/>
  <c r="AD16" i="2"/>
  <c r="J12" i="2"/>
  <c r="T12" i="2"/>
  <c r="J13" i="2"/>
  <c r="AD14" i="2"/>
  <c r="T16" i="2"/>
  <c r="J17" i="2"/>
  <c r="T15" i="2"/>
  <c r="Y13" i="2"/>
  <c r="Y14" i="2"/>
  <c r="Y17" i="2"/>
  <c r="Y15" i="2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G9" i="4"/>
  <c r="AF9" i="4"/>
  <c r="AE9" i="4"/>
  <c r="AD9" i="4"/>
  <c r="AC9" i="4"/>
  <c r="AB9" i="4"/>
  <c r="AA9" i="4"/>
  <c r="Z9" i="4"/>
  <c r="Y9" i="4"/>
  <c r="X9" i="4"/>
  <c r="W9" i="4"/>
  <c r="V9" i="4"/>
  <c r="U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K17" i="3"/>
  <c r="J17" i="3"/>
  <c r="G17" i="3"/>
  <c r="C17" i="3"/>
  <c r="B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K16" i="3"/>
  <c r="J16" i="3"/>
  <c r="G16" i="3"/>
  <c r="C16" i="3"/>
  <c r="B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K15" i="3"/>
  <c r="J15" i="3"/>
  <c r="G15" i="3"/>
  <c r="C15" i="3"/>
  <c r="B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K14" i="3"/>
  <c r="J14" i="3"/>
  <c r="G14" i="3"/>
  <c r="C14" i="3"/>
  <c r="B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K13" i="3"/>
  <c r="J13" i="3"/>
  <c r="G13" i="3"/>
  <c r="C13" i="3"/>
  <c r="B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K12" i="3"/>
  <c r="J12" i="3"/>
  <c r="G12" i="3"/>
  <c r="C12" i="3"/>
  <c r="B12" i="3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<sst xmlns="http://schemas.openxmlformats.org/spreadsheetml/2006/main" count="523" uniqueCount="144">
  <si>
    <t>Mortalidade - Brasil</t>
  </si>
  <si>
    <t>Óbitos p/Residênc por Região/Unidade da Federação e Ano do Óbito</t>
  </si>
  <si>
    <t>Período:1996-2016</t>
  </si>
  <si>
    <t>Região Norte</t>
  </si>
  <si>
    <t xml:space="preserve"> Rondônia</t>
  </si>
  <si>
    <t xml:space="preserve"> Acre</t>
  </si>
  <si>
    <t xml:space="preserve"> Amazonas</t>
  </si>
  <si>
    <t xml:space="preserve"> Roraima</t>
  </si>
  <si>
    <t xml:space="preserve"> Pará</t>
  </si>
  <si>
    <t xml:space="preserve"> Amapá</t>
  </si>
  <si>
    <t xml:space="preserve"> Tocantins</t>
  </si>
  <si>
    <t>Região Nordeste</t>
  </si>
  <si>
    <t xml:space="preserve"> Maranhão</t>
  </si>
  <si>
    <t xml:space="preserve"> Piauí</t>
  </si>
  <si>
    <t xml:space="preserve"> Ceará</t>
  </si>
  <si>
    <t xml:space="preserve"> Rio Grande do Norte</t>
  </si>
  <si>
    <t xml:space="preserve"> Paraíba</t>
  </si>
  <si>
    <t xml:space="preserve"> Pernambuco</t>
  </si>
  <si>
    <t xml:space="preserve"> Alagoas</t>
  </si>
  <si>
    <t xml:space="preserve"> Sergipe</t>
  </si>
  <si>
    <t xml:space="preserve"> Bahia</t>
  </si>
  <si>
    <t>Região Sudeste</t>
  </si>
  <si>
    <t xml:space="preserve"> Minas Gerais</t>
  </si>
  <si>
    <t xml:space="preserve"> Espírito Santo</t>
  </si>
  <si>
    <t xml:space="preserve"> Rio de Janeiro</t>
  </si>
  <si>
    <t xml:space="preserve"> São Paulo</t>
  </si>
  <si>
    <t>Região Sul</t>
  </si>
  <si>
    <t xml:space="preserve"> Paraná</t>
  </si>
  <si>
    <t>ESQUISTOSSOMOSE Casos confirmados notificados no Sistema de Informação de Agravos de Notificação Brasil</t>
  </si>
  <si>
    <t>Norte</t>
  </si>
  <si>
    <t xml:space="preserve"> Santa Catarina</t>
  </si>
  <si>
    <t>Rondônia</t>
  </si>
  <si>
    <t>Acre</t>
  </si>
  <si>
    <t>Amazonas</t>
  </si>
  <si>
    <t>Rondonia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</si>
  <si>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</si>
  <si>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</si>
  <si>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</si>
  <si>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</si>
  <si>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</si>
  <si>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</si>
  <si>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</si>
  <si>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</si>
  <si>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Para</t>
  </si>
  <si>
    <t>Rio Grande do Norte</t>
  </si>
  <si>
    <t>Amapa</t>
  </si>
  <si>
    <t>Paraíba</t>
  </si>
  <si>
    <t>Pernambuco</t>
  </si>
  <si>
    <t>Alagoas</t>
  </si>
  <si>
    <t>Sergipe</t>
  </si>
  <si>
    <t>Bahia</t>
  </si>
  <si>
    <t xml:space="preserve"> Rio Grande do Sul</t>
  </si>
  <si>
    <t>Sudeste</t>
  </si>
  <si>
    <t>Região Centro-Oeste</t>
  </si>
  <si>
    <t>Minas Gerais</t>
  </si>
  <si>
    <t xml:space="preserve"> Mato Grosso do Sul</t>
  </si>
  <si>
    <t>Maranhao</t>
  </si>
  <si>
    <t xml:space="preserve"> Mato Grosso</t>
  </si>
  <si>
    <t>Espírito Santo</t>
  </si>
  <si>
    <t>Piaui</t>
  </si>
  <si>
    <t>Rio de Janeiro</t>
  </si>
  <si>
    <t xml:space="preserve"> Goiás</t>
  </si>
  <si>
    <t>Ceara</t>
  </si>
  <si>
    <t>São Paulo</t>
  </si>
  <si>
    <t xml:space="preserve"> Distrito Federal</t>
  </si>
  <si>
    <t>Fonte: MS/SVS/CGIAE - Sistema de Informações sobre Mortalidade - SIM</t>
  </si>
  <si>
    <t>Nota:</t>
  </si>
  <si>
    <t>Sul</t>
  </si>
  <si>
    <t>Em 2011</t>
  </si>
  <si>
    <t>utilizados simultaneamente os dois formulários. Para mais detalhes sobre as mudanças ocorridas e os seus efeitos</t>
  </si>
  <si>
    <t>Sistema de Informações sobre Mortalidade - SIM. Consolidação da base de dados de 2011".</t>
  </si>
  <si>
    <t>Paraiba</t>
  </si>
  <si>
    <t>Paraná</t>
  </si>
  <si>
    <t>Santa Catarina</t>
  </si>
  <si>
    <t>Rio Grande do Sul</t>
  </si>
  <si>
    <t>CentroOeste</t>
  </si>
  <si>
    <t>Mato Grosso do Sul</t>
  </si>
  <si>
    <t>Mato Grosso</t>
  </si>
  <si>
    <t>Minas Gerias</t>
  </si>
  <si>
    <t>Espirito Santo</t>
  </si>
  <si>
    <t>Parana</t>
  </si>
  <si>
    <t>Goiás</t>
  </si>
  <si>
    <t>Centro-Oeste</t>
  </si>
  <si>
    <t>Goias</t>
  </si>
  <si>
    <t>Distrito Federal</t>
  </si>
  <si>
    <t>Fonte: Ministério da Saúde/SVS Sistema de Informação de Agravos de Notificação Sinan Net</t>
  </si>
  <si>
    <t>Notas:</t>
  </si>
  <si>
    <t>Excluídos casos não residentes no Brasil.</t>
  </si>
  <si>
    <t>Períodos Disponíveis ou período Correspondem aos anos de notificação dos casos.</t>
  </si>
  <si>
    <t>Para tabular dados epidemiológicos de um determinado ano selecione na linha a variável de interesse</t>
  </si>
  <si>
    <t>dos 1ºs sintomas</t>
  </si>
  <si>
    <t>incluir casos notificados com atraso) e em Seleções Disponíveis assinale os anos dos 1ºs sintomas (ex: nº de casos</t>
  </si>
  <si>
    <t>com início de sintomas 2007: selecione na linha UF de residência</t>
  </si>
  <si>
    <t>2007 até o ano atual e em Seleções assinale Ano de 1ºs sintomas 2007).</t>
  </si>
  <si>
    <t>Dados referentes à vigilância passiva em áreas não endêmicas. Ver também dados da busca ativa de casos enviados ao</t>
  </si>
  <si>
    <t>Programa de Controle de Esquistossomose/SVS/MS no site http://tabnet.datasus.gov.br/cgi/deftohtm.exe?sinannet/pce/cnv/pce.def</t>
  </si>
  <si>
    <t>Dados de 2008 atualizados 26/03/2010.</t>
  </si>
  <si>
    <t>Dados de 2009 atualizados em 29/07/2011.</t>
  </si>
  <si>
    <t>Dados de 2010 atualizados em 18/12/2012.</t>
  </si>
  <si>
    <t>Dados de 2011 atualizados em 30/01/2014.</t>
  </si>
  <si>
    <t>Dados de 2012 atualizados em 22/06/2015.</t>
  </si>
  <si>
    <t>Dados de 2013 a 2017 atualizados em atualizados em 21/02/2018</t>
  </si>
  <si>
    <t>População Residente - Estimativas para o TCU - Brasil</t>
  </si>
  <si>
    <t>População estimada por Região/Unidade da Federação e Ano</t>
  </si>
  <si>
    <t>Período:2011-2017</t>
  </si>
  <si>
    <t>TUBERCULOSE - Casos confirmados notificados no Sistema de Informação de Agravos de Notificação - Brasil</t>
  </si>
  <si>
    <t>Casos confirmados por Região/UF de notificação e Ano Diagnóstico</t>
  </si>
  <si>
    <t>Período:2002-2018</t>
  </si>
  <si>
    <t>Fonte: Ministério da Saúde/SVS - Sistema de Informação de Agravos de Notificação - Sinan Net</t>
  </si>
  <si>
    <t>Fonte: IBGE - Estimativas de população</t>
  </si>
  <si>
    <t>Para alguns anos, os dados aqui apresentados não são comparáveis com as</t>
  </si>
  <si>
    <t>projeções intercensitárias segundo faixa etária e sexo,</t>
  </si>
  <si>
    <t>devido a diferenças metodológicas para estimar e projetar os contingentes populacionais.</t>
  </si>
  <si>
    <t>Veja a nota técnica para detalhes e situações especiais.</t>
  </si>
  <si>
    <t>Devido a decisões judiciais, as populações apresentadas para alguns municípios não é a estimada pelo IBGE. Em decorrência desta situação,</t>
  </si>
  <si>
    <t>os totais apresentados para Unidades da Federação e para o Brasil podem também não corresponder ao estimado pelo IBGE. Veja também a</t>
  </si>
  <si>
    <t>nota técnica.</t>
  </si>
  <si>
    <t>AC</t>
  </si>
  <si>
    <t>AM</t>
  </si>
  <si>
    <t>AP</t>
  </si>
  <si>
    <t>PA</t>
  </si>
  <si>
    <t>RO</t>
  </si>
  <si>
    <t>RR</t>
  </si>
  <si>
    <t>MA</t>
  </si>
  <si>
    <t>PI</t>
  </si>
  <si>
    <t>CE</t>
  </si>
  <si>
    <t>RN</t>
  </si>
  <si>
    <t>PE</t>
  </si>
  <si>
    <t>AL</t>
  </si>
  <si>
    <t>SE</t>
  </si>
  <si>
    <t>BA</t>
  </si>
  <si>
    <t>DF</t>
  </si>
  <si>
    <t>GO</t>
  </si>
  <si>
    <t>MS</t>
  </si>
  <si>
    <t>MT</t>
  </si>
  <si>
    <t>ES</t>
  </si>
  <si>
    <t>MG</t>
  </si>
  <si>
    <t>RJ</t>
  </si>
  <si>
    <t>SP</t>
  </si>
  <si>
    <t>PR</t>
  </si>
  <si>
    <t>SC</t>
  </si>
  <si>
    <t>RS</t>
  </si>
  <si>
    <t>Suldeste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</si>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</sst>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30">
    <font>
      <sz val="10"/>
      <color rgb="FF000000"/>
      <name val="Arial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&quot;Liberation Sans&quot;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name val="Arial"/>
      <family val="2"/>
    </font>
    <font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theme="4" tint="-0.249977111117893"/>
      <name val="Arial"/>
      <family val="2"/>
    </font>
    <font>
      <b/>
      <sz val="12"/>
      <color theme="5"/>
      <name val="Arial"/>
      <family val="2"/>
    </font>
    <font>
      <sz val="12"/>
      <color theme="5"/>
      <name val="Arial"/>
      <family val="2"/>
    </font>
    <font>
      <b/>
      <sz val="12"/>
      <color theme="9" tint="-0.499984740745262"/>
      <name val="Arial"/>
      <family val="2"/>
    </font>
    <font>
      <sz val="12"/>
      <color theme="9" tint="-0.499984740745262"/>
      <name val="Arial"/>
      <family val="2"/>
    </font>
    <font>
      <b/>
      <sz val="12"/>
      <color rgb="FFFFC000"/>
      <name val="Arial"/>
      <family val="2"/>
    </font>
    <font>
      <sz val="12"/>
      <color rgb="FFFFC000"/>
      <name val="Arial"/>
      <family val="2"/>
    </font>
    <font>
      <b/>
      <sz val="12"/>
      <color theme="4" tint="0.39997558519241921"/>
      <name val="Arial"/>
      <family val="2"/>
    </font>
    <font>
      <sz val="12"/>
      <color theme="4" tint="0.39997558519241921"/>
      <name val="Arial"/>
      <family val="2"/>
    </font>
    <font>
      <b/>
      <sz val="12"/>
      <color theme="9"/>
      <name val="Arial"/>
      <family val="2"/>
    </font>
    <font>
      <sz val="12"/>
      <color theme="9"/>
      <name val="Arial"/>
      <family val="2"/>
    </font>
    <font>
      <b/>
      <sz val="12"/>
      <color rgb="FFFF0000"/>
      <name val="Arial"/>
      <family val="2"/>
    </font>
    <font>
      <b/>
      <sz val="12"/>
      <color theme="4" tint="-0.499984740745262"/>
      <name val="Arial"/>
      <family val="2"/>
    </font>
    <font>
      <sz val="12"/>
      <color theme="4" tint="-0.499984740745262"/>
      <name val="Arial"/>
      <family val="2"/>
    </font>
    <font>
      <b/>
      <sz val="12"/>
      <color theme="5" tint="-0.499984740745262"/>
      <name val="Arial"/>
      <family val="2"/>
    </font>
    <font>
      <sz val="12"/>
      <color theme="5" tint="-0.499984740745262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dotted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dotted">
        <color theme="1" tint="0.499984740745262"/>
      </bottom>
      <diagonal/>
    </border>
  </borders>
  <cellStyleXfs count="4">
    <xf numFmtId="0" fontId="0" fillId="0" borderId="0"/>
    <xf numFmtId="9" fontId="6" fillId="0" borderId="0" applyFont="0" applyFill="0" applyBorder="0" applyAlignment="0" applyProtection="0"/>
    <xf numFmtId="0" fontId="10" fillId="0" borderId="0"/>
    <xf numFmtId="0" fontId="29" fillId="0" borderId="0"/>
  </cellStyleXfs>
  <cellXfs count="10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4" fillId="2" borderId="1" xfId="0" applyFont="1" applyFill="1" applyBorder="1" applyAlignment="1"/>
    <xf numFmtId="10" fontId="4" fillId="2" borderId="1" xfId="0" applyNumberFormat="1" applyFont="1" applyFill="1" applyBorder="1" applyAlignment="1"/>
    <xf numFmtId="10" fontId="4" fillId="0" borderId="1" xfId="0" applyNumberFormat="1" applyFont="1" applyBorder="1" applyAlignment="1"/>
    <xf numFmtId="0" fontId="4" fillId="3" borderId="1" xfId="0" applyFont="1" applyFill="1" applyBorder="1" applyAlignment="1"/>
    <xf numFmtId="10" fontId="4" fillId="3" borderId="1" xfId="0" applyNumberFormat="1" applyFont="1" applyFill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4" fillId="0" borderId="0" xfId="0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/>
    <xf numFmtId="0" fontId="4" fillId="5" borderId="0" xfId="0" applyFont="1" applyFill="1" applyBorder="1" applyAlignment="1"/>
    <xf numFmtId="10" fontId="4" fillId="5" borderId="0" xfId="0" applyNumberFormat="1" applyFont="1" applyFill="1" applyBorder="1" applyAlignment="1"/>
    <xf numFmtId="0" fontId="7" fillId="0" borderId="1" xfId="0" applyFont="1" applyBorder="1" applyAlignment="1"/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 applyAlignment="1"/>
    <xf numFmtId="9" fontId="7" fillId="2" borderId="1" xfId="1" applyFont="1" applyFill="1" applyBorder="1" applyAlignment="1"/>
    <xf numFmtId="9" fontId="7" fillId="0" borderId="1" xfId="1" applyFont="1" applyBorder="1" applyAlignment="1"/>
    <xf numFmtId="0" fontId="7" fillId="3" borderId="1" xfId="0" applyFont="1" applyFill="1" applyBorder="1" applyAlignment="1"/>
    <xf numFmtId="9" fontId="7" fillId="3" borderId="1" xfId="1" applyFont="1" applyFill="1" applyBorder="1" applyAlignment="1"/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0" fontId="4" fillId="2" borderId="1" xfId="0" applyNumberFormat="1" applyFont="1" applyFill="1" applyBorder="1" applyAlignment="1">
      <alignment horizontal="left"/>
    </xf>
    <xf numFmtId="10" fontId="4" fillId="0" borderId="1" xfId="0" applyNumberFormat="1" applyFont="1" applyBorder="1" applyAlignment="1">
      <alignment horizontal="left"/>
    </xf>
    <xf numFmtId="10" fontId="4" fillId="3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Alignment="1"/>
    <xf numFmtId="10" fontId="4" fillId="2" borderId="1" xfId="1" applyNumberFormat="1" applyFont="1" applyFill="1" applyBorder="1" applyAlignment="1"/>
    <xf numFmtId="10" fontId="4" fillId="4" borderId="1" xfId="1" applyNumberFormat="1" applyFont="1" applyFill="1" applyBorder="1" applyAlignment="1"/>
    <xf numFmtId="0" fontId="4" fillId="0" borderId="0" xfId="0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164" fontId="4" fillId="2" borderId="1" xfId="1" applyNumberFormat="1" applyFont="1" applyFill="1" applyBorder="1" applyAlignment="1"/>
    <xf numFmtId="164" fontId="4" fillId="4" borderId="1" xfId="1" applyNumberFormat="1" applyFont="1" applyFill="1" applyBorder="1" applyAlignment="1"/>
    <xf numFmtId="0" fontId="0" fillId="0" borderId="0" xfId="0" applyFont="1" applyBorder="1" applyAlignment="1"/>
    <xf numFmtId="0" fontId="6" fillId="0" borderId="0" xfId="0" applyFont="1" applyBorder="1" applyAlignment="1"/>
    <xf numFmtId="0" fontId="12" fillId="6" borderId="0" xfId="2" applyFont="1" applyFill="1" applyBorder="1" applyAlignment="1">
      <alignment horizontal="left" vertical="center"/>
    </xf>
    <xf numFmtId="3" fontId="13" fillId="6" borderId="0" xfId="2" applyNumberFormat="1" applyFont="1" applyFill="1" applyBorder="1"/>
    <xf numFmtId="0" fontId="14" fillId="6" borderId="0" xfId="2" applyFont="1" applyFill="1" applyBorder="1" applyAlignment="1">
      <alignment horizontal="left" vertical="center"/>
    </xf>
    <xf numFmtId="3" fontId="15" fillId="6" borderId="0" xfId="2" applyNumberFormat="1" applyFont="1" applyFill="1" applyBorder="1"/>
    <xf numFmtId="0" fontId="16" fillId="6" borderId="0" xfId="2" applyFont="1" applyFill="1" applyBorder="1" applyAlignment="1">
      <alignment horizontal="left" vertical="center"/>
    </xf>
    <xf numFmtId="3" fontId="17" fillId="6" borderId="0" xfId="2" applyNumberFormat="1" applyFont="1" applyFill="1" applyBorder="1"/>
    <xf numFmtId="0" fontId="18" fillId="6" borderId="0" xfId="2" applyFont="1" applyFill="1" applyBorder="1" applyAlignment="1">
      <alignment horizontal="left" vertical="center"/>
    </xf>
    <xf numFmtId="3" fontId="19" fillId="6" borderId="0" xfId="2" applyNumberFormat="1" applyFont="1" applyFill="1" applyBorder="1"/>
    <xf numFmtId="0" fontId="20" fillId="6" borderId="0" xfId="2" applyFont="1" applyFill="1" applyBorder="1" applyAlignment="1">
      <alignment horizontal="left" vertical="center"/>
    </xf>
    <xf numFmtId="3" fontId="21" fillId="6" borderId="0" xfId="2" applyNumberFormat="1" applyFont="1" applyFill="1" applyBorder="1"/>
    <xf numFmtId="0" fontId="22" fillId="6" borderId="0" xfId="2" applyFont="1" applyFill="1" applyBorder="1" applyAlignment="1">
      <alignment horizontal="left" vertical="center"/>
    </xf>
    <xf numFmtId="3" fontId="23" fillId="6" borderId="0" xfId="2" applyNumberFormat="1" applyFont="1" applyFill="1" applyBorder="1"/>
    <xf numFmtId="0" fontId="24" fillId="6" borderId="0" xfId="2" applyFont="1" applyFill="1" applyBorder="1" applyAlignment="1">
      <alignment horizontal="left" vertical="center"/>
    </xf>
    <xf numFmtId="3" fontId="11" fillId="6" borderId="0" xfId="2" applyNumberFormat="1" applyFont="1" applyFill="1" applyBorder="1"/>
    <xf numFmtId="0" fontId="25" fillId="6" borderId="0" xfId="2" applyFont="1" applyFill="1" applyBorder="1" applyAlignment="1">
      <alignment horizontal="left" vertical="center"/>
    </xf>
    <xf numFmtId="3" fontId="26" fillId="6" borderId="0" xfId="2" applyNumberFormat="1" applyFont="1" applyFill="1" applyBorder="1"/>
    <xf numFmtId="0" fontId="27" fillId="6" borderId="0" xfId="2" applyFont="1" applyFill="1" applyBorder="1" applyAlignment="1">
      <alignment horizontal="left" vertical="center"/>
    </xf>
    <xf numFmtId="3" fontId="28" fillId="6" borderId="0" xfId="2" applyNumberFormat="1" applyFont="1" applyFill="1" applyBorder="1"/>
    <xf numFmtId="0" fontId="4" fillId="0" borderId="3" xfId="0" applyFont="1" applyBorder="1" applyAlignment="1">
      <alignment horizontal="right"/>
    </xf>
    <xf numFmtId="164" fontId="4" fillId="2" borderId="3" xfId="1" applyNumberFormat="1" applyFont="1" applyFill="1" applyBorder="1" applyAlignment="1"/>
    <xf numFmtId="0" fontId="4" fillId="6" borderId="4" xfId="0" applyFont="1" applyFill="1" applyBorder="1" applyAlignment="1">
      <alignment horizontal="right"/>
    </xf>
    <xf numFmtId="164" fontId="4" fillId="4" borderId="4" xfId="0" applyNumberFormat="1" applyFont="1" applyFill="1" applyBorder="1" applyAlignment="1"/>
    <xf numFmtId="0" fontId="4" fillId="0" borderId="2" xfId="0" applyFont="1" applyBorder="1" applyAlignment="1">
      <alignment horizontal="right"/>
    </xf>
    <xf numFmtId="164" fontId="4" fillId="2" borderId="2" xfId="1" applyNumberFormat="1" applyFont="1" applyFill="1" applyBorder="1" applyAlignment="1"/>
    <xf numFmtId="0" fontId="0" fillId="0" borderId="5" xfId="0" applyFont="1" applyBorder="1" applyAlignment="1"/>
    <xf numFmtId="0" fontId="6" fillId="7" borderId="5" xfId="0" applyFont="1" applyFill="1" applyBorder="1" applyAlignment="1"/>
    <xf numFmtId="10" fontId="4" fillId="2" borderId="2" xfId="1" applyNumberFormat="1" applyFont="1" applyFill="1" applyBorder="1" applyAlignment="1"/>
    <xf numFmtId="0" fontId="4" fillId="0" borderId="5" xfId="0" applyFont="1" applyBorder="1" applyAlignment="1"/>
    <xf numFmtId="0" fontId="6" fillId="7" borderId="6" xfId="0" applyFont="1" applyFill="1" applyBorder="1" applyAlignment="1"/>
    <xf numFmtId="164" fontId="4" fillId="2" borderId="7" xfId="1" applyNumberFormat="1" applyFont="1" applyFill="1" applyBorder="1" applyAlignment="1"/>
    <xf numFmtId="164" fontId="4" fillId="4" borderId="8" xfId="1" applyNumberFormat="1" applyFont="1" applyFill="1" applyBorder="1" applyAlignment="1"/>
    <xf numFmtId="164" fontId="4" fillId="2" borderId="8" xfId="1" applyNumberFormat="1" applyFont="1" applyFill="1" applyBorder="1" applyAlignment="1"/>
    <xf numFmtId="164" fontId="4" fillId="2" borderId="9" xfId="1" applyNumberFormat="1" applyFont="1" applyFill="1" applyBorder="1" applyAlignment="1"/>
    <xf numFmtId="10" fontId="4" fillId="2" borderId="7" xfId="1" applyNumberFormat="1" applyFont="1" applyFill="1" applyBorder="1" applyAlignment="1"/>
    <xf numFmtId="10" fontId="4" fillId="2" borderId="8" xfId="1" applyNumberFormat="1" applyFont="1" applyFill="1" applyBorder="1" applyAlignment="1"/>
    <xf numFmtId="164" fontId="4" fillId="4" borderId="0" xfId="0" applyNumberFormat="1" applyFont="1" applyFill="1" applyBorder="1" applyAlignment="1"/>
    <xf numFmtId="10" fontId="4" fillId="4" borderId="0" xfId="1" applyNumberFormat="1" applyFont="1" applyFill="1" applyBorder="1" applyAlignment="1"/>
    <xf numFmtId="0" fontId="4" fillId="6" borderId="0" xfId="0" applyFont="1" applyFill="1" applyBorder="1" applyAlignment="1"/>
    <xf numFmtId="0" fontId="0" fillId="6" borderId="0" xfId="0" applyFont="1" applyFill="1" applyBorder="1" applyAlignment="1"/>
    <xf numFmtId="164" fontId="4" fillId="2" borderId="5" xfId="1" applyNumberFormat="1" applyFont="1" applyFill="1" applyBorder="1" applyAlignment="1"/>
    <xf numFmtId="164" fontId="4" fillId="4" borderId="5" xfId="1" applyNumberFormat="1" applyFont="1" applyFill="1" applyBorder="1" applyAlignment="1"/>
    <xf numFmtId="10" fontId="4" fillId="2" borderId="5" xfId="1" applyNumberFormat="1" applyFont="1" applyFill="1" applyBorder="1" applyAlignment="1"/>
    <xf numFmtId="10" fontId="4" fillId="4" borderId="8" xfId="1" applyNumberFormat="1" applyFont="1" applyFill="1" applyBorder="1" applyAlignment="1"/>
    <xf numFmtId="10" fontId="4" fillId="4" borderId="5" xfId="1" applyNumberFormat="1" applyFont="1" applyFill="1" applyBorder="1" applyAlignment="1"/>
    <xf numFmtId="0" fontId="4" fillId="6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164" fontId="0" fillId="0" borderId="5" xfId="0" applyNumberFormat="1" applyFont="1" applyBorder="1" applyAlignme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0" xfId="0" applyFont="1" applyAlignment="1"/>
    <xf numFmtId="0" fontId="8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15" fillId="6" borderId="10" xfId="3" applyNumberFormat="1" applyFont="1" applyFill="1" applyBorder="1"/>
    <xf numFmtId="3" fontId="15" fillId="6" borderId="11" xfId="3" applyNumberFormat="1" applyFont="1" applyFill="1" applyBorder="1"/>
    <xf numFmtId="3" fontId="13" fillId="6" borderId="10" xfId="3" applyNumberFormat="1" applyFont="1" applyFill="1" applyBorder="1"/>
    <xf numFmtId="3" fontId="13" fillId="6" borderId="11" xfId="3" applyNumberFormat="1" applyFont="1" applyFill="1" applyBorder="1"/>
  </cellXfs>
  <cellStyles count="4">
    <cellStyle name="Normal" xfId="0" builtinId="0"/>
    <cellStyle name="Normal 2" xfId="2" xr:uid="{4BBFCE1A-92C1-4870-852B-DA4E19176201}"/>
    <cellStyle name="Normal 3" xfId="3" xr:uid="{179801C1-8891-4AC9-8C87-534BE208948E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Mortalidade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Mortalidade!$F$12</c:f>
              <c:strCache>
                <c:ptCount val="1"/>
                <c:pt idx="0">
                  <c:v> Roraima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Mortalidade!$F$13:$F$17</c:f>
              <c:numCache>
                <c:formatCode>0.00%</c:formatCode>
                <c:ptCount val="5"/>
                <c:pt idx="0">
                  <c:v>0.11507191994996879</c:v>
                </c:pt>
                <c:pt idx="1">
                  <c:v>9.1979809310151373E-2</c:v>
                </c:pt>
                <c:pt idx="2">
                  <c:v>3.5952747817153963E-3</c:v>
                </c:pt>
                <c:pt idx="3">
                  <c:v>7.0112589559877092E-2</c:v>
                </c:pt>
                <c:pt idx="4">
                  <c:v>3.1563845050215145E-2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F9-4322-B62F-2FC4B20B44F7}"/>
            </c:ext>
          </c:extLst>
        </c:ser>
        <c:ser>
          <c:idx val="14"/>
          <c:order val="14"/>
          <c:tx>
            <c:strRef>
              <c:f>Mortalidade!$P$12</c:f>
              <c:strCache>
                <c:ptCount val="1"/>
                <c:pt idx="0">
                  <c:v> Pernambuco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Mortalidade!$P$13:$P$17</c:f>
              <c:numCache>
                <c:formatCode>0.00%</c:formatCode>
                <c:ptCount val="5"/>
                <c:pt idx="0">
                  <c:v>-1.5204739684370194E-3</c:v>
                </c:pt>
                <c:pt idx="1">
                  <c:v>1.8851081705524075E-2</c:v>
                </c:pt>
                <c:pt idx="2">
                  <c:v>-6.6312769502997471E-3</c:v>
                </c:pt>
                <c:pt idx="3">
                  <c:v>8.1853241789599185E-2</c:v>
                </c:pt>
                <c:pt idx="4">
                  <c:v>6.9889379116311767E-2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F9-4322-B62F-2FC4B20B44F7}"/>
            </c:ext>
          </c:extLst>
        </c:ser>
        <c:ser>
          <c:idx val="22"/>
          <c:order val="22"/>
          <c:tx>
            <c:strRef>
              <c:f>Mortalidade!$X$12</c:f>
              <c:strCache>
                <c:ptCount val="1"/>
                <c:pt idx="0">
                  <c:v> São Paulo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Mortalidade!$X$13:$X$17</c:f>
              <c:numCache>
                <c:formatCode>0.00%</c:formatCode>
                <c:ptCount val="5"/>
                <c:pt idx="0">
                  <c:v>2.4041395584517566E-4</c:v>
                </c:pt>
                <c:pt idx="1">
                  <c:v>2.421311087445277E-2</c:v>
                </c:pt>
                <c:pt idx="2">
                  <c:v>1.6766553541772033E-2</c:v>
                </c:pt>
                <c:pt idx="3">
                  <c:v>2.1379569923017927E-2</c:v>
                </c:pt>
                <c:pt idx="4">
                  <c:v>3.0294286359922928E-2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AF9-4322-B62F-2FC4B20B44F7}"/>
            </c:ext>
          </c:extLst>
        </c:ser>
        <c:ser>
          <c:idx val="24"/>
          <c:order val="24"/>
          <c:tx>
            <c:strRef>
              <c:f>Mortalidade!$Z$12</c:f>
              <c:strCache>
                <c:ptCount val="1"/>
                <c:pt idx="0">
                  <c:v> Paraná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Mortalidade!$Z$13:$Z$17</c:f>
              <c:numCache>
                <c:formatCode>0.00%</c:formatCode>
                <c:ptCount val="5"/>
                <c:pt idx="0">
                  <c:v>5.6852969474330273E-4</c:v>
                </c:pt>
                <c:pt idx="1">
                  <c:v>1.8838235936885273E-2</c:v>
                </c:pt>
                <c:pt idx="2">
                  <c:v>-8.322608322608338E-3</c:v>
                </c:pt>
                <c:pt idx="3">
                  <c:v>2.150025956047763E-2</c:v>
                </c:pt>
                <c:pt idx="4">
                  <c:v>5.5068535693615139E-2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AF9-4322-B62F-2FC4B20B44F7}"/>
            </c:ext>
          </c:extLst>
        </c:ser>
        <c:ser>
          <c:idx val="28"/>
          <c:order val="28"/>
          <c:tx>
            <c:strRef>
              <c:f>Mortalidade!$AD$12</c:f>
              <c:strCache>
                <c:ptCount val="1"/>
                <c:pt idx="0">
                  <c:v> Mato Grosso do Sul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Mortalidade!$AD$13:$AD$17</c:f>
              <c:numCache>
                <c:formatCode>0.00%</c:formatCode>
                <c:ptCount val="5"/>
                <c:pt idx="0">
                  <c:v>2.4001119585753239E-2</c:v>
                </c:pt>
                <c:pt idx="1">
                  <c:v>1.9611862785294587E-2</c:v>
                </c:pt>
                <c:pt idx="2">
                  <c:v>9.5167884190068275E-3</c:v>
                </c:pt>
                <c:pt idx="3">
                  <c:v>2.6156808072760995E-2</c:v>
                </c:pt>
                <c:pt idx="4">
                  <c:v>8.3586724461409023E-2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AF9-4322-B62F-2FC4B20B4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13744"/>
        <c:axId val="4863140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Mortalidade!$B$12</c15:sqref>
                        </c15:formulaRef>
                      </c:ext>
                    </c:extLst>
                    <c:strCache>
                      <c:ptCount val="1"/>
                      <c:pt idx="0">
                        <c:v>Região Norte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Mortalidade!$B$13:$B$17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4.2440513947690661E-2</c:v>
                      </c:pt>
                      <c:pt idx="1">
                        <c:v>1.3146350437268195E-2</c:v>
                      </c:pt>
                      <c:pt idx="2">
                        <c:v>4.0826873385013007E-2</c:v>
                      </c:pt>
                      <c:pt idx="3">
                        <c:v>4.5975469014198023E-2</c:v>
                      </c:pt>
                      <c:pt idx="4">
                        <c:v>2.7725033357282047E-2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F9-4322-B62F-2FC4B20B44F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Mortalidade!$C$12</c15:sqref>
                        </c15:formulaRef>
                      </c:ext>
                    </c:extLst>
                    <c:strCache>
                      <c:ptCount val="1"/>
                      <c:pt idx="0">
                        <c:v> Rondônia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Mortalidade!$C$13:$C$17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8.3832335329341312E-2</c:v>
                      </c:pt>
                      <c:pt idx="1">
                        <c:v>-1.3417521704814472E-2</c:v>
                      </c:pt>
                      <c:pt idx="2">
                        <c:v>2.0666666666666611E-2</c:v>
                      </c:pt>
                      <c:pt idx="3">
                        <c:v>3.8275636838667637E-2</c:v>
                      </c:pt>
                      <c:pt idx="4">
                        <c:v>4.9823855057876232E-2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AF9-4322-B62F-2FC4B20B44F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Mortalidade!$D$12</c15:sqref>
                        </c15:formulaRef>
                      </c:ext>
                    </c:extLst>
                    <c:strCache>
                      <c:ptCount val="1"/>
                      <c:pt idx="0">
                        <c:v> Acre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Mortalidade!$D$13:$D$17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4.307887234716512E-2</c:v>
                      </c:pt>
                      <c:pt idx="1">
                        <c:v>7.5918615244456866E-3</c:v>
                      </c:pt>
                      <c:pt idx="2">
                        <c:v>4.7619047619047672E-2</c:v>
                      </c:pt>
                      <c:pt idx="3">
                        <c:v>1.1795166858457939E-2</c:v>
                      </c:pt>
                      <c:pt idx="4">
                        <c:v>6.9945976684674394E-2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AF9-4322-B62F-2FC4B20B44F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Mortalidade!$E$12</c15:sqref>
                        </c15:formulaRef>
                      </c:ext>
                    </c:extLst>
                    <c:strCache>
                      <c:ptCount val="1"/>
                      <c:pt idx="0">
                        <c:v> Amazonas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Mortalidade!$E$13:$E$17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4.3579110142686339E-2</c:v>
                      </c:pt>
                      <c:pt idx="1">
                        <c:v>1.8993736108304793E-2</c:v>
                      </c:pt>
                      <c:pt idx="2">
                        <c:v>4.9573666468371913E-2</c:v>
                      </c:pt>
                      <c:pt idx="3">
                        <c:v>5.0129101328798997E-2</c:v>
                      </c:pt>
                      <c:pt idx="4">
                        <c:v>7.436281859070526E-3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F9-4322-B62F-2FC4B20B44F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Mortalidade!$G$12</c15:sqref>
                        </c15:formulaRef>
                      </c:ext>
                    </c:extLst>
                    <c:strCache>
                      <c:ptCount val="1"/>
                      <c:pt idx="0">
                        <c:v> Pará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Mortalidade!$G$13:$G$17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3.8605306697714337E-2</c:v>
                      </c:pt>
                      <c:pt idx="1">
                        <c:v>7.4340669066021992E-3</c:v>
                      </c:pt>
                      <c:pt idx="2">
                        <c:v>4.1727672035139163E-2</c:v>
                      </c:pt>
                      <c:pt idx="3">
                        <c:v>5.0316233309908753E-2</c:v>
                      </c:pt>
                      <c:pt idx="4">
                        <c:v>3.1901512110263708E-2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F9-4322-B62F-2FC4B20B44F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Mortalidade!$H$12</c15:sqref>
                        </c15:formulaRef>
                      </c:ext>
                    </c:extLst>
                    <c:strCache>
                      <c:ptCount val="1"/>
                      <c:pt idx="0">
                        <c:v> Amapá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Mortalidade!$H$13:$H$17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4.2484969939879713E-2</c:v>
                      </c:pt>
                      <c:pt idx="1">
                        <c:v>3.0372933487120335E-2</c:v>
                      </c:pt>
                      <c:pt idx="2">
                        <c:v>6.4179104477611881E-2</c:v>
                      </c:pt>
                      <c:pt idx="3">
                        <c:v>3.295932678821889E-2</c:v>
                      </c:pt>
                      <c:pt idx="4">
                        <c:v>1.6632722335369943E-2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AF9-4322-B62F-2FC4B20B44F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Mortalidade!$I$12</c15:sqref>
                        </c15:formulaRef>
                      </c:ext>
                    </c:extLst>
                    <c:strCache>
                      <c:ptCount val="1"/>
                      <c:pt idx="0">
                        <c:v> Tocantins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Mortalidade!$I$13:$I$17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-2.5529358762577115E-3</c:v>
                      </c:pt>
                      <c:pt idx="1">
                        <c:v>3.4477566997892284E-2</c:v>
                      </c:pt>
                      <c:pt idx="2">
                        <c:v>3.7258041042060874E-2</c:v>
                      </c:pt>
                      <c:pt idx="3">
                        <c:v>3.8585660165567637E-2</c:v>
                      </c:pt>
                      <c:pt idx="4">
                        <c:v>1.1888678735476832E-2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AF9-4322-B62F-2FC4B20B44F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Mortalidade!$J$12</c15:sqref>
                        </c15:formulaRef>
                      </c:ext>
                    </c:extLst>
                    <c:strCache>
                      <c:ptCount val="1"/>
                      <c:pt idx="0">
                        <c:v>Região Nordeste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Mortalidade!$J$13:$J$17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1.376012944468763E-2</c:v>
                      </c:pt>
                      <c:pt idx="1">
                        <c:v>3.4894978184506042E-2</c:v>
                      </c:pt>
                      <c:pt idx="2">
                        <c:v>1.0533634625412791E-2</c:v>
                      </c:pt>
                      <c:pt idx="3">
                        <c:v>5.6184870585586077E-2</c:v>
                      </c:pt>
                      <c:pt idx="4">
                        <c:v>2.7780985629809907E-2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F9-4322-B62F-2FC4B20B44F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Mortalidade!$K$12</c15:sqref>
                        </c15:formulaRef>
                      </c:ext>
                    </c:extLst>
                    <c:strCache>
                      <c:ptCount val="1"/>
                      <c:pt idx="0">
                        <c:v> Maranhão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Mortalidade!$K$13:$K$17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-4.5564376941663598E-3</c:v>
                      </c:pt>
                      <c:pt idx="1">
                        <c:v>7.2161731049309896E-2</c:v>
                      </c:pt>
                      <c:pt idx="2">
                        <c:v>3.822892072835482E-2</c:v>
                      </c:pt>
                      <c:pt idx="3">
                        <c:v>4.8752375315410656E-2</c:v>
                      </c:pt>
                      <c:pt idx="4">
                        <c:v>2.0673676706469468E-2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AF9-4322-B62F-2FC4B20B44F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Mortalidade!$L$12</c15:sqref>
                        </c15:formulaRef>
                      </c:ext>
                    </c:extLst>
                    <c:strCache>
                      <c:ptCount val="1"/>
                      <c:pt idx="0">
                        <c:v> Piauí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Mortalidade!$L$13:$L$17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2.3281726483696863E-2</c:v>
                      </c:pt>
                      <c:pt idx="1">
                        <c:v>3.0718092727376911E-2</c:v>
                      </c:pt>
                      <c:pt idx="2">
                        <c:v>3.224909646927987E-2</c:v>
                      </c:pt>
                      <c:pt idx="3">
                        <c:v>4.3145704282251618E-2</c:v>
                      </c:pt>
                      <c:pt idx="4">
                        <c:v>-9.2430032014871877E-3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F9-4322-B62F-2FC4B20B44F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Mortalidade!$M$12</c15:sqref>
                        </c15:formulaRef>
                      </c:ext>
                    </c:extLst>
                    <c:strCache>
                      <c:ptCount val="1"/>
                      <c:pt idx="0">
                        <c:v> Ceará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Mortalidade!$M$13:$M$17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1.7249300421835256E-2</c:v>
                      </c:pt>
                      <c:pt idx="1">
                        <c:v>6.0067334537690975E-2</c:v>
                      </c:pt>
                      <c:pt idx="2">
                        <c:v>6.0420620473293774E-3</c:v>
                      </c:pt>
                      <c:pt idx="3">
                        <c:v>6.367661212704534E-2</c:v>
                      </c:pt>
                      <c:pt idx="4">
                        <c:v>-1.7771182453219403E-2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AF9-4322-B62F-2FC4B20B44F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Mortalidade!$N$12</c15:sqref>
                        </c15:formulaRef>
                      </c:ext>
                    </c:extLst>
                    <c:strCache>
                      <c:ptCount val="1"/>
                      <c:pt idx="0">
                        <c:v> Rio Grande do Norte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Mortalidade!$N$13:$N$17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6.79698910234805E-3</c:v>
                      </c:pt>
                      <c:pt idx="1">
                        <c:v>5.5682642414774275E-2</c:v>
                      </c:pt>
                      <c:pt idx="2">
                        <c:v>1.1415887109560874E-2</c:v>
                      </c:pt>
                      <c:pt idx="3">
                        <c:v>5.3090871087422276E-2</c:v>
                      </c:pt>
                      <c:pt idx="4">
                        <c:v>8.7778494516945305E-2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AF9-4322-B62F-2FC4B20B44F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Mortalidade!$O$12</c15:sqref>
                        </c15:formulaRef>
                      </c:ext>
                    </c:extLst>
                    <c:strCache>
                      <c:ptCount val="1"/>
                      <c:pt idx="0">
                        <c:v> Paraíba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Mortalidade!$O$13:$O$17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2.3963546116603673E-2</c:v>
                      </c:pt>
                      <c:pt idx="1">
                        <c:v>3.0117609663064204E-2</c:v>
                      </c:pt>
                      <c:pt idx="2">
                        <c:v>-2.6459924400216051E-2</c:v>
                      </c:pt>
                      <c:pt idx="3">
                        <c:v>4.6830427892234461E-2</c:v>
                      </c:pt>
                      <c:pt idx="4">
                        <c:v>6.1274695329649465E-2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AF9-4322-B62F-2FC4B20B44F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Mortalidade!$Q$12</c15:sqref>
                        </c15:formulaRef>
                      </c:ext>
                    </c:extLst>
                    <c:strCache>
                      <c:ptCount val="1"/>
                      <c:pt idx="0">
                        <c:v> Alagoas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Mortalidade!$Q$13:$Q$17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-1.4427460445159523E-2</c:v>
                      </c:pt>
                      <c:pt idx="1">
                        <c:v>4.7181105790160993E-2</c:v>
                      </c:pt>
                      <c:pt idx="2">
                        <c:v>-9.2501169256352656E-3</c:v>
                      </c:pt>
                      <c:pt idx="3">
                        <c:v>3.6244426960398535E-2</c:v>
                      </c:pt>
                      <c:pt idx="4">
                        <c:v>5.1275561854626339E-2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AF9-4322-B62F-2FC4B20B44F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Mortalidade!$R$12</c15:sqref>
                        </c15:formulaRef>
                      </c:ext>
                    </c:extLst>
                    <c:strCache>
                      <c:ptCount val="1"/>
                      <c:pt idx="0">
                        <c:v> Sergipe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Mortalidade!$R$13:$R$17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3.8606650873036719E-2</c:v>
                      </c:pt>
                      <c:pt idx="1">
                        <c:v>2.6526991636394381E-2</c:v>
                      </c:pt>
                      <c:pt idx="2">
                        <c:v>7.0776067813349552E-3</c:v>
                      </c:pt>
                      <c:pt idx="3">
                        <c:v>9.9370760807387493E-2</c:v>
                      </c:pt>
                      <c:pt idx="4">
                        <c:v>4.6829703411879198E-3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AF9-4322-B62F-2FC4B20B44F7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Mortalidade!$S$12</c15:sqref>
                        </c15:formulaRef>
                      </c:ext>
                    </c:extLst>
                    <c:strCache>
                      <c:ptCount val="1"/>
                      <c:pt idx="0">
                        <c:v> Bahia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Mortalidade!$S$13:$S$17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2.9021346385464941E-2</c:v>
                      </c:pt>
                      <c:pt idx="1">
                        <c:v>1.3846173002453055E-2</c:v>
                      </c:pt>
                      <c:pt idx="2">
                        <c:v>2.7105363349422262E-2</c:v>
                      </c:pt>
                      <c:pt idx="3">
                        <c:v>4.128901112041139E-2</c:v>
                      </c:pt>
                      <c:pt idx="4">
                        <c:v>1.1609613816703668E-2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AF9-4322-B62F-2FC4B20B44F7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Mortalidade!$T$12</c15:sqref>
                        </c15:formulaRef>
                      </c:ext>
                    </c:extLst>
                    <c:strCache>
                      <c:ptCount val="1"/>
                      <c:pt idx="0">
                        <c:v>Região Sudeste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Mortalidade!$T$13:$T$17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3.444022174701411E-3</c:v>
                      </c:pt>
                      <c:pt idx="1">
                        <c:v>2.0482790223470326E-2</c:v>
                      </c:pt>
                      <c:pt idx="2">
                        <c:v>1.4225094812925887E-2</c:v>
                      </c:pt>
                      <c:pt idx="3">
                        <c:v>2.0561841106256917E-2</c:v>
                      </c:pt>
                      <c:pt idx="4">
                        <c:v>3.7646894845504431E-2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AF9-4322-B62F-2FC4B20B44F7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Mortalidade!$U$12</c15:sqref>
                        </c15:formulaRef>
                      </c:ext>
                    </c:extLst>
                    <c:strCache>
                      <c:ptCount val="1"/>
                      <c:pt idx="0">
                        <c:v> Minas Gerais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Mortalidade!$U$13:$U$17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1.9738612182335524E-2</c:v>
                      </c:pt>
                      <c:pt idx="1">
                        <c:v>6.2043270383933535E-3</c:v>
                      </c:pt>
                      <c:pt idx="2">
                        <c:v>1.4723877632101701E-2</c:v>
                      </c:pt>
                      <c:pt idx="3">
                        <c:v>2.7963321143591013E-2</c:v>
                      </c:pt>
                      <c:pt idx="4">
                        <c:v>3.034111857641264E-2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AF9-4322-B62F-2FC4B20B44F7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Mortalidade!$V$12</c15:sqref>
                        </c15:formulaRef>
                      </c:ext>
                    </c:extLst>
                    <c:strCache>
                      <c:ptCount val="1"/>
                      <c:pt idx="0">
                        <c:v> Espírito Santo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Mortalidade!$V$13:$V$17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9.9518759052468209E-3</c:v>
                      </c:pt>
                      <c:pt idx="1">
                        <c:v>1.6191709844559643E-3</c:v>
                      </c:pt>
                      <c:pt idx="2">
                        <c:v>1.7504965128631422E-2</c:v>
                      </c:pt>
                      <c:pt idx="3">
                        <c:v>1.3708579210167882E-2</c:v>
                      </c:pt>
                      <c:pt idx="4">
                        <c:v>2.4001432921368471E-2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AF9-4322-B62F-2FC4B20B44F7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Mortalidade!$W$12</c15:sqref>
                        </c15:formulaRef>
                      </c:ext>
                    </c:extLst>
                    <c:strCache>
                      <c:ptCount val="1"/>
                      <c:pt idx="0">
                        <c:v> Rio de Janeiro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Mortalidade!$W$13:$W$17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-6.5620205358196682E-3</c:v>
                      </c:pt>
                      <c:pt idx="1">
                        <c:v>2.986670468315622E-2</c:v>
                      </c:pt>
                      <c:pt idx="2">
                        <c:v>7.7826996431646922E-3</c:v>
                      </c:pt>
                      <c:pt idx="3">
                        <c:v>1.2743811238973279E-2</c:v>
                      </c:pt>
                      <c:pt idx="4">
                        <c:v>6.3105625631056261E-2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AF9-4322-B62F-2FC4B20B44F7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Mortalidade!$Y$12</c15:sqref>
                        </c15:formulaRef>
                      </c:ext>
                    </c:extLst>
                    <c:strCache>
                      <c:ptCount val="1"/>
                      <c:pt idx="0">
                        <c:v>Região Sul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Mortalidade!$Y$13:$Y$17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-6.1194207670396406E-3</c:v>
                      </c:pt>
                      <c:pt idx="1">
                        <c:v>3.1074277494442359E-2</c:v>
                      </c:pt>
                      <c:pt idx="2">
                        <c:v>-3.7890197694880889E-3</c:v>
                      </c:pt>
                      <c:pt idx="3">
                        <c:v>1.4099748559788683E-2</c:v>
                      </c:pt>
                      <c:pt idx="4">
                        <c:v>5.9742012428598334E-2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AAF9-4322-B62F-2FC4B20B44F7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Mortalidade!$AA$12</c15:sqref>
                        </c15:formulaRef>
                      </c:ext>
                    </c:extLst>
                    <c:strCache>
                      <c:ptCount val="1"/>
                      <c:pt idx="0">
                        <c:v> Santa Catarina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Mortalidade!$AA$13:$AA$17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-1.3282468255736202E-2</c:v>
                      </c:pt>
                      <c:pt idx="1">
                        <c:v>2.3987582898264526E-2</c:v>
                      </c:pt>
                      <c:pt idx="2">
                        <c:v>1.9705112305360428E-2</c:v>
                      </c:pt>
                      <c:pt idx="3">
                        <c:v>2.6594594594594678E-2</c:v>
                      </c:pt>
                      <c:pt idx="4">
                        <c:v>6.0183235046335382E-2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AAF9-4322-B62F-2FC4B20B44F7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Mortalidade!$AB$12</c15:sqref>
                        </c15:formulaRef>
                      </c:ext>
                    </c:extLst>
                    <c:strCache>
                      <c:ptCount val="1"/>
                      <c:pt idx="0">
                        <c:v> Rio Grande do Sul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Mortalidade!$AB$13:$AB$17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-8.6340270499575267E-3</c:v>
                      </c:pt>
                      <c:pt idx="1">
                        <c:v>4.4804671768022608E-2</c:v>
                      </c:pt>
                      <c:pt idx="2">
                        <c:v>-1.0238990074202592E-2</c:v>
                      </c:pt>
                      <c:pt idx="3">
                        <c:v>2.2271985979602782E-3</c:v>
                      </c:pt>
                      <c:pt idx="4">
                        <c:v>6.3558756026181218E-2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AAF9-4322-B62F-2FC4B20B44F7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Mortalidade!$AC$12</c15:sqref>
                        </c15:formulaRef>
                      </c:ext>
                    </c:extLst>
                    <c:strCache>
                      <c:ptCount val="1"/>
                      <c:pt idx="0">
                        <c:v>Região Centro-Oeste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Mortalidade!$AC$13:$AC$17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3.8779241229299322E-2</c:v>
                      </c:pt>
                      <c:pt idx="1">
                        <c:v>1.1266266716339235E-2</c:v>
                      </c:pt>
                      <c:pt idx="2">
                        <c:v>3.9862804878048719E-2</c:v>
                      </c:pt>
                      <c:pt idx="3">
                        <c:v>1.8605389821398033E-2</c:v>
                      </c:pt>
                      <c:pt idx="4">
                        <c:v>1.231695470191041E-2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AAF9-4322-B62F-2FC4B20B44F7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Mortalidade!$AE$12</c15:sqref>
                        </c15:formulaRef>
                      </c:ext>
                    </c:extLst>
                    <c:strCache>
                      <c:ptCount val="1"/>
                      <c:pt idx="0">
                        <c:v> Mato Grosso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Mortalidade!$AE$13:$AE$17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4.3441170680490915E-2</c:v>
                      </c:pt>
                      <c:pt idx="1">
                        <c:v>1.4841833846927832E-2</c:v>
                      </c:pt>
                      <c:pt idx="2">
                        <c:v>5.1558530086137422E-2</c:v>
                      </c:pt>
                      <c:pt idx="3">
                        <c:v>7.4253049678825178E-3</c:v>
                      </c:pt>
                      <c:pt idx="4">
                        <c:v>2.5738520035097912E-2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AAF9-4322-B62F-2FC4B20B44F7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Mortalidade!$AF$12</c15:sqref>
                        </c15:formulaRef>
                      </c:ext>
                    </c:extLst>
                    <c:strCache>
                      <c:ptCount val="1"/>
                      <c:pt idx="0">
                        <c:v> Goiás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Mortalidade!$AF$13:$AF$17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5.4049306084206883E-2</c:v>
                      </c:pt>
                      <c:pt idx="1">
                        <c:v>7.0555555555555927E-3</c:v>
                      </c:pt>
                      <c:pt idx="2">
                        <c:v>4.2864235670546647E-2</c:v>
                      </c:pt>
                      <c:pt idx="3">
                        <c:v>2.766610241218781E-2</c:v>
                      </c:pt>
                      <c:pt idx="4">
                        <c:v>-2.0075153137386059E-2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AAF9-4322-B62F-2FC4B20B44F7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Mortalidade!$AG$12</c15:sqref>
                        </c15:formulaRef>
                      </c:ext>
                    </c:extLst>
                    <c:strCache>
                      <c:ptCount val="1"/>
                      <c:pt idx="0">
                        <c:v> Distrito Federal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Mortalidade!$A$13:$A$17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Mortalidade!$AG$13:$AG$17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4.8875855327468187E-3</c:v>
                      </c:pt>
                      <c:pt idx="1">
                        <c:v>8.8432967810398999E-3</c:v>
                      </c:pt>
                      <c:pt idx="2">
                        <c:v>5.3471248246844238E-2</c:v>
                      </c:pt>
                      <c:pt idx="3">
                        <c:v>-3.5779663837577358E-3</c:v>
                      </c:pt>
                      <c:pt idx="4">
                        <c:v>6.2630480167014113E-3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AAF9-4322-B62F-2FC4B20B44F7}"/>
                  </c:ext>
                </c:extLst>
              </c15:ser>
            </c15:filteredLineSeries>
          </c:ext>
        </c:extLst>
      </c:lineChart>
      <c:catAx>
        <c:axId val="48631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314072"/>
        <c:crosses val="autoZero"/>
        <c:auto val="1"/>
        <c:lblAlgn val="ctr"/>
        <c:lblOffset val="100"/>
        <c:noMultiLvlLbl val="0"/>
      </c:catAx>
      <c:valAx>
        <c:axId val="48631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3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Repasse!$B$2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Repasse!$A$3:$A$9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Repasse!$B$3:$B$9</c:f>
              <c:numCache>
                <c:formatCode>"R$"#,##0.00</c:formatCode>
                <c:ptCount val="7"/>
                <c:pt idx="0">
                  <c:v>3328168915.3018794</c:v>
                </c:pt>
                <c:pt idx="1">
                  <c:v>3719956141.8217869</c:v>
                </c:pt>
                <c:pt idx="2">
                  <c:v>3076129720.8233528</c:v>
                </c:pt>
                <c:pt idx="3">
                  <c:v>4139263403.1682792</c:v>
                </c:pt>
                <c:pt idx="4">
                  <c:v>4390786136.58671</c:v>
                </c:pt>
                <c:pt idx="5">
                  <c:v>4414192498.0838242</c:v>
                </c:pt>
                <c:pt idx="6">
                  <c:v>6227226495.4524546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5-48AA-BC1F-29CB524C303A}"/>
            </c:ext>
          </c:extLst>
        </c:ser>
        <c:ser>
          <c:idx val="7"/>
          <c:order val="7"/>
          <c:tx>
            <c:strRef>
              <c:f>Repasse!$J$2</c:f>
              <c:strCache>
                <c:ptCount val="1"/>
                <c:pt idx="0">
                  <c:v>Nordeste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Repasse!$J$3:$J$9</c:f>
              <c:numCache>
                <c:formatCode>"R$"#,##0.00</c:formatCode>
                <c:ptCount val="7"/>
                <c:pt idx="0">
                  <c:v>14614648114.460194</c:v>
                </c:pt>
                <c:pt idx="1">
                  <c:v>17259196302.957932</c:v>
                </c:pt>
                <c:pt idx="2">
                  <c:v>14163992039.370213</c:v>
                </c:pt>
                <c:pt idx="3">
                  <c:v>18764185892.889923</c:v>
                </c:pt>
                <c:pt idx="4">
                  <c:v>19560437049.103371</c:v>
                </c:pt>
                <c:pt idx="5">
                  <c:v>24576853265.991791</c:v>
                </c:pt>
                <c:pt idx="6">
                  <c:v>31504563991.939163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25-48AA-BC1F-29CB524C303A}"/>
            </c:ext>
          </c:extLst>
        </c:ser>
        <c:ser>
          <c:idx val="17"/>
          <c:order val="17"/>
          <c:tx>
            <c:strRef>
              <c:f>Repasse!$T$2</c:f>
              <c:strCache>
                <c:ptCount val="1"/>
                <c:pt idx="0">
                  <c:v>Centro-Oeste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Repasse!$T$3:$T$9</c:f>
              <c:numCache>
                <c:formatCode>"R$"#,##0.00</c:formatCode>
                <c:ptCount val="7"/>
                <c:pt idx="0">
                  <c:v>4048943087.8854427</c:v>
                </c:pt>
                <c:pt idx="1">
                  <c:v>4783211380.845253</c:v>
                </c:pt>
                <c:pt idx="2">
                  <c:v>4468822735.4689512</c:v>
                </c:pt>
                <c:pt idx="3">
                  <c:v>7100147176.503932</c:v>
                </c:pt>
                <c:pt idx="4">
                  <c:v>7543676571.886858</c:v>
                </c:pt>
                <c:pt idx="5">
                  <c:v>9631808789.1234341</c:v>
                </c:pt>
                <c:pt idx="6">
                  <c:v>8332325666.0465393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025-48AA-BC1F-29CB524C303A}"/>
            </c:ext>
          </c:extLst>
        </c:ser>
        <c:ser>
          <c:idx val="22"/>
          <c:order val="22"/>
          <c:tx>
            <c:strRef>
              <c:f>Repasse!$Y$2</c:f>
              <c:strCache>
                <c:ptCount val="1"/>
                <c:pt idx="0">
                  <c:v>Suldeste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Repasse!$Y$3:$Y$9</c:f>
              <c:numCache>
                <c:formatCode>"R$"#,##0.00</c:formatCode>
                <c:ptCount val="7"/>
                <c:pt idx="0">
                  <c:v>20293732367.171474</c:v>
                </c:pt>
                <c:pt idx="1">
                  <c:v>22652760448.27367</c:v>
                </c:pt>
                <c:pt idx="2">
                  <c:v>19294677593.764671</c:v>
                </c:pt>
                <c:pt idx="3">
                  <c:v>27818353618.927448</c:v>
                </c:pt>
                <c:pt idx="4">
                  <c:v>28260659940.665539</c:v>
                </c:pt>
                <c:pt idx="5">
                  <c:v>27796075206.258606</c:v>
                </c:pt>
                <c:pt idx="6">
                  <c:v>31223226136.088272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025-48AA-BC1F-29CB524C303A}"/>
            </c:ext>
          </c:extLst>
        </c:ser>
        <c:ser>
          <c:idx val="28"/>
          <c:order val="28"/>
          <c:tx>
            <c:strRef>
              <c:f>Repasse!$AE$2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Repasse!$AE$3:$AE$9</c:f>
              <c:numCache>
                <c:formatCode>"R$"#,##0.00</c:formatCode>
                <c:ptCount val="7"/>
                <c:pt idx="0">
                  <c:v>2848546169.4839721</c:v>
                </c:pt>
                <c:pt idx="1">
                  <c:v>3257412263.9782405</c:v>
                </c:pt>
                <c:pt idx="2">
                  <c:v>2715308944.8155241</c:v>
                </c:pt>
                <c:pt idx="3">
                  <c:v>3620528542.3842611</c:v>
                </c:pt>
                <c:pt idx="4">
                  <c:v>3918114579.6659703</c:v>
                </c:pt>
                <c:pt idx="5">
                  <c:v>3968174101.9237385</c:v>
                </c:pt>
                <c:pt idx="6">
                  <c:v>5420149572.0265398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025-48AA-BC1F-29CB524C3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33944"/>
        <c:axId val="413735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Repasse!$C$2</c15:sqref>
                        </c15:formulaRef>
                      </c:ext>
                    </c:extLst>
                    <c:strCache>
                      <c:ptCount val="1"/>
                      <c:pt idx="0">
                        <c:v>AC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Repasse!$C$3:$C$9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232764913.07357979</c:v>
                      </c:pt>
                      <c:pt idx="1">
                        <c:v>286840619.42340469</c:v>
                      </c:pt>
                      <c:pt idx="2">
                        <c:v>246185456.06473541</c:v>
                      </c:pt>
                      <c:pt idx="3">
                        <c:v>332208056.13170218</c:v>
                      </c:pt>
                      <c:pt idx="4">
                        <c:v>336434472.1335659</c:v>
                      </c:pt>
                      <c:pt idx="5">
                        <c:v>345879759.80582762</c:v>
                      </c:pt>
                      <c:pt idx="6">
                        <c:v>363126415.73166096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025-48AA-BC1F-29CB524C30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Repasse!$D$2</c15:sqref>
                        </c15:formulaRef>
                      </c:ext>
                    </c:extLst>
                    <c:strCache>
                      <c:ptCount val="1"/>
                      <c:pt idx="0">
                        <c:v>AM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Repasse!$D$3:$D$9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816333647.79138505</c:v>
                      </c:pt>
                      <c:pt idx="1">
                        <c:v>849111055.85618877</c:v>
                      </c:pt>
                      <c:pt idx="2">
                        <c:v>710713520.73918724</c:v>
                      </c:pt>
                      <c:pt idx="3">
                        <c:v>943496086.39886475</c:v>
                      </c:pt>
                      <c:pt idx="4">
                        <c:v>1026311962.5688677</c:v>
                      </c:pt>
                      <c:pt idx="5">
                        <c:v>1010539599.72241</c:v>
                      </c:pt>
                      <c:pt idx="6">
                        <c:v>1233252723.9117403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025-48AA-BC1F-29CB524C30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Repasse!$E$2</c15:sqref>
                        </c15:formulaRef>
                      </c:ext>
                    </c:extLst>
                    <c:strCache>
                      <c:ptCount val="1"/>
                      <c:pt idx="0">
                        <c:v>AP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Repasse!$E$3:$E$9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172376153.76636887</c:v>
                      </c:pt>
                      <c:pt idx="1">
                        <c:v>211113044.77163696</c:v>
                      </c:pt>
                      <c:pt idx="2">
                        <c:v>179131464.35784912</c:v>
                      </c:pt>
                      <c:pt idx="3">
                        <c:v>219895011.37199402</c:v>
                      </c:pt>
                      <c:pt idx="4">
                        <c:v>231664176.2402916</c:v>
                      </c:pt>
                      <c:pt idx="5">
                        <c:v>281301971.0071516</c:v>
                      </c:pt>
                      <c:pt idx="6">
                        <c:v>240500049.44264603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025-48AA-BC1F-29CB524C303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Repasse!$F$2</c15:sqref>
                        </c15:formulaRef>
                      </c:ext>
                    </c:extLst>
                    <c:strCache>
                      <c:ptCount val="1"/>
                      <c:pt idx="0">
                        <c:v>PA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Repasse!$F$3:$F$9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1549309535.5028112</c:v>
                      </c:pt>
                      <c:pt idx="1">
                        <c:v>1778584107.0897655</c:v>
                      </c:pt>
                      <c:pt idx="2">
                        <c:v>1453882501.2003393</c:v>
                      </c:pt>
                      <c:pt idx="3">
                        <c:v>1939737034.9294415</c:v>
                      </c:pt>
                      <c:pt idx="4">
                        <c:v>2048450446.5341845</c:v>
                      </c:pt>
                      <c:pt idx="5">
                        <c:v>1965465868.4288721</c:v>
                      </c:pt>
                      <c:pt idx="6">
                        <c:v>3474131814.0533276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025-48AA-BC1F-29CB524C303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Repasse!$G$2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Repasse!$G$3:$G$9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418736513.10589755</c:v>
                      </c:pt>
                      <c:pt idx="1">
                        <c:v>453140440.75322056</c:v>
                      </c:pt>
                      <c:pt idx="2">
                        <c:v>363657100.70706081</c:v>
                      </c:pt>
                      <c:pt idx="3">
                        <c:v>546996758.26265287</c:v>
                      </c:pt>
                      <c:pt idx="4">
                        <c:v>579655929.56574059</c:v>
                      </c:pt>
                      <c:pt idx="5">
                        <c:v>577137465.79410887</c:v>
                      </c:pt>
                      <c:pt idx="6">
                        <c:v>651523069.08090973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025-48AA-BC1F-29CB524C303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Repasse!$H$2</c15:sqref>
                        </c15:formulaRef>
                      </c:ext>
                    </c:extLst>
                    <c:strCache>
                      <c:ptCount val="1"/>
                      <c:pt idx="0">
                        <c:v>RR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Repasse!$H$3:$H$9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138648152.0618372</c:v>
                      </c:pt>
                      <c:pt idx="1">
                        <c:v>141166873.92757034</c:v>
                      </c:pt>
                      <c:pt idx="2">
                        <c:v>122559677.75418091</c:v>
                      </c:pt>
                      <c:pt idx="3">
                        <c:v>156930456.07362366</c:v>
                      </c:pt>
                      <c:pt idx="4">
                        <c:v>168269149.54405975</c:v>
                      </c:pt>
                      <c:pt idx="5">
                        <c:v>233867833.32545471</c:v>
                      </c:pt>
                      <c:pt idx="6">
                        <c:v>264692423.2321701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025-48AA-BC1F-29CB524C303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Repasse!$K$2</c15:sqref>
                        </c15:formulaRef>
                      </c:ext>
                    </c:extLst>
                    <c:strCache>
                      <c:ptCount val="1"/>
                      <c:pt idx="0">
                        <c:v>MA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Repasse!$K$3:$K$9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1587808918.8506501</c:v>
                      </c:pt>
                      <c:pt idx="1">
                        <c:v>1820622597.3777456</c:v>
                      </c:pt>
                      <c:pt idx="2">
                        <c:v>1487534648.8840618</c:v>
                      </c:pt>
                      <c:pt idx="3">
                        <c:v>1901145354.8323684</c:v>
                      </c:pt>
                      <c:pt idx="4">
                        <c:v>1949280628.4971085</c:v>
                      </c:pt>
                      <c:pt idx="5">
                        <c:v>3281358221.4686303</c:v>
                      </c:pt>
                      <c:pt idx="6">
                        <c:v>2335437147.0306401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8025-48AA-BC1F-29CB524C303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Repasse!$L$2</c15:sqref>
                        </c15:formulaRef>
                      </c:ext>
                    </c:extLst>
                    <c:strCache>
                      <c:ptCount val="1"/>
                      <c:pt idx="0">
                        <c:v>PI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Repasse!$L$3:$L$9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931232234.96183753</c:v>
                      </c:pt>
                      <c:pt idx="1">
                        <c:v>1035039730.0157646</c:v>
                      </c:pt>
                      <c:pt idx="2">
                        <c:v>854256980.51057982</c:v>
                      </c:pt>
                      <c:pt idx="3">
                        <c:v>1141500732.7335987</c:v>
                      </c:pt>
                      <c:pt idx="4">
                        <c:v>1207046763.011512</c:v>
                      </c:pt>
                      <c:pt idx="5">
                        <c:v>2530916138.9015136</c:v>
                      </c:pt>
                      <c:pt idx="6">
                        <c:v>5434583752.9195833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8025-48AA-BC1F-29CB524C303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Repasse!$M$2</c15:sqref>
                        </c15:formulaRef>
                      </c:ext>
                    </c:extLst>
                    <c:strCache>
                      <c:ptCount val="1"/>
                      <c:pt idx="0">
                        <c:v>CE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Repasse!$M$3:$M$9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2165133728.4685845</c:v>
                      </c:pt>
                      <c:pt idx="1">
                        <c:v>2524735580.0684886</c:v>
                      </c:pt>
                      <c:pt idx="2">
                        <c:v>2040852122.1844072</c:v>
                      </c:pt>
                      <c:pt idx="3">
                        <c:v>2801495307.1304345</c:v>
                      </c:pt>
                      <c:pt idx="4">
                        <c:v>2976004321.7087126</c:v>
                      </c:pt>
                      <c:pt idx="5">
                        <c:v>5262400934.8709707</c:v>
                      </c:pt>
                      <c:pt idx="6">
                        <c:v>3438203296.5004902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8025-48AA-BC1F-29CB524C303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Repasse!$N$2</c15:sqref>
                        </c15:formulaRef>
                      </c:ext>
                    </c:extLst>
                    <c:strCache>
                      <c:ptCount val="1"/>
                      <c:pt idx="0">
                        <c:v>RN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Repasse!$N$3:$N$9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903335818.13749909</c:v>
                      </c:pt>
                      <c:pt idx="1">
                        <c:v>1006669893.4517108</c:v>
                      </c:pt>
                      <c:pt idx="2">
                        <c:v>780545984.43572164</c:v>
                      </c:pt>
                      <c:pt idx="3">
                        <c:v>1067105663.1334934</c:v>
                      </c:pt>
                      <c:pt idx="4">
                        <c:v>1132826043.8564982</c:v>
                      </c:pt>
                      <c:pt idx="5">
                        <c:v>1156560455.7380676</c:v>
                      </c:pt>
                      <c:pt idx="6">
                        <c:v>1541964958.1691446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8025-48AA-BC1F-29CB524C303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Repasse!$O$2</c15:sqref>
                        </c15:formulaRef>
                      </c:ext>
                    </c:extLst>
                    <c:strCache>
                      <c:ptCount val="1"/>
                      <c:pt idx="0">
                        <c:v>PA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Repasse!$O$3:$O$9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1549309535.5028112</c:v>
                      </c:pt>
                      <c:pt idx="1">
                        <c:v>1778584107.0897655</c:v>
                      </c:pt>
                      <c:pt idx="2">
                        <c:v>1453882501.2003393</c:v>
                      </c:pt>
                      <c:pt idx="3">
                        <c:v>1939737034.9294415</c:v>
                      </c:pt>
                      <c:pt idx="4">
                        <c:v>2048450446.5341845</c:v>
                      </c:pt>
                      <c:pt idx="5">
                        <c:v>1965465868.4288721</c:v>
                      </c:pt>
                      <c:pt idx="6">
                        <c:v>3474131814.0533276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8025-48AA-BC1F-29CB524C303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Repasse!$P$2</c15:sqref>
                        </c15:formulaRef>
                      </c:ext>
                    </c:extLst>
                    <c:strCache>
                      <c:ptCount val="1"/>
                      <c:pt idx="0">
                        <c:v>PE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Repasse!$P$3:$P$9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2474750021.8054171</c:v>
                      </c:pt>
                      <c:pt idx="1">
                        <c:v>3235847918.9228058</c:v>
                      </c:pt>
                      <c:pt idx="2">
                        <c:v>2873081559.2102757</c:v>
                      </c:pt>
                      <c:pt idx="3">
                        <c:v>3518083372.1950521</c:v>
                      </c:pt>
                      <c:pt idx="4">
                        <c:v>3572398119.9779906</c:v>
                      </c:pt>
                      <c:pt idx="5">
                        <c:v>3431394289.8169274</c:v>
                      </c:pt>
                      <c:pt idx="6">
                        <c:v>6371841130.2470446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8025-48AA-BC1F-29CB524C303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Repasse!$Q$2</c15:sqref>
                        </c15:formulaRef>
                      </c:ext>
                    </c:extLst>
                    <c:strCache>
                      <c:ptCount val="1"/>
                      <c:pt idx="0">
                        <c:v>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Repasse!$Q$3:$Q$9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897788820.91637647</c:v>
                      </c:pt>
                      <c:pt idx="1">
                        <c:v>988950639.54546618</c:v>
                      </c:pt>
                      <c:pt idx="2">
                        <c:v>839404498.35341454</c:v>
                      </c:pt>
                      <c:pt idx="3">
                        <c:v>1181616145.1845467</c:v>
                      </c:pt>
                      <c:pt idx="4">
                        <c:v>1248496234.1868873</c:v>
                      </c:pt>
                      <c:pt idx="5">
                        <c:v>1608871448.3844681</c:v>
                      </c:pt>
                      <c:pt idx="6">
                        <c:v>2766362593.9440079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8025-48AA-BC1F-29CB524C303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Repasse!$R$2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Repasse!$R$3:$R$9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568558228.23635101</c:v>
                      </c:pt>
                      <c:pt idx="1">
                        <c:v>696854099.74841118</c:v>
                      </c:pt>
                      <c:pt idx="2">
                        <c:v>553094170.82226539</c:v>
                      </c:pt>
                      <c:pt idx="3">
                        <c:v>768931086.15931511</c:v>
                      </c:pt>
                      <c:pt idx="4">
                        <c:v>773492585.11270094</c:v>
                      </c:pt>
                      <c:pt idx="5">
                        <c:v>809490596.33007717</c:v>
                      </c:pt>
                      <c:pt idx="6">
                        <c:v>837317111.98069203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8025-48AA-BC1F-29CB524C303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Repasse!$S$2</c15:sqref>
                        </c15:formulaRef>
                      </c:ext>
                    </c:extLst>
                    <c:strCache>
                      <c:ptCount val="1"/>
                      <c:pt idx="0">
                        <c:v>BA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Repasse!$S$3:$S$9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3536730807.580667</c:v>
                      </c:pt>
                      <c:pt idx="1">
                        <c:v>4171891736.7377739</c:v>
                      </c:pt>
                      <c:pt idx="2">
                        <c:v>3281339573.7691479</c:v>
                      </c:pt>
                      <c:pt idx="3">
                        <c:v>4444571196.5916729</c:v>
                      </c:pt>
                      <c:pt idx="4">
                        <c:v>4652441906.2177715</c:v>
                      </c:pt>
                      <c:pt idx="5">
                        <c:v>4530395312.0522633</c:v>
                      </c:pt>
                      <c:pt idx="6">
                        <c:v>5304722187.0942297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8025-48AA-BC1F-29CB524C303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Repasse!$U$2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Repasse!$U$3:$U$9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934585037.362813</c:v>
                      </c:pt>
                      <c:pt idx="1">
                        <c:v>1169670734.6674631</c:v>
                      </c:pt>
                      <c:pt idx="2">
                        <c:v>1286462518.5143204</c:v>
                      </c:pt>
                      <c:pt idx="3">
                        <c:v>2939826765.7578621</c:v>
                      </c:pt>
                      <c:pt idx="4">
                        <c:v>2988183483.2138214</c:v>
                      </c:pt>
                      <c:pt idx="5">
                        <c:v>3435012007.1026502</c:v>
                      </c:pt>
                      <c:pt idx="6">
                        <c:v>3471040172.6311722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8025-48AA-BC1F-29CB524C303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Repasse!$V$2</c15:sqref>
                        </c15:formulaRef>
                      </c:ext>
                    </c:extLst>
                    <c:strCache>
                      <c:ptCount val="1"/>
                      <c:pt idx="0">
                        <c:v>GO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Repasse!$V$3:$V$9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1466908413.9583659</c:v>
                      </c:pt>
                      <c:pt idx="1">
                        <c:v>1613048178.1258135</c:v>
                      </c:pt>
                      <c:pt idx="2">
                        <c:v>1411066100.4530611</c:v>
                      </c:pt>
                      <c:pt idx="3">
                        <c:v>1876312200.2091951</c:v>
                      </c:pt>
                      <c:pt idx="4">
                        <c:v>2069790962.8313243</c:v>
                      </c:pt>
                      <c:pt idx="5">
                        <c:v>2049878753.6066873</c:v>
                      </c:pt>
                      <c:pt idx="6">
                        <c:v>2219305438.7469602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8025-48AA-BC1F-29CB524C303A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Repasse!$W$2</c15:sqref>
                        </c15:formulaRef>
                      </c:ext>
                    </c:extLst>
                    <c:strCache>
                      <c:ptCount val="1"/>
                      <c:pt idx="0">
                        <c:v>MS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Repasse!$W$3:$W$9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856507645.75119531</c:v>
                      </c:pt>
                      <c:pt idx="1">
                        <c:v>1056367051.2252712</c:v>
                      </c:pt>
                      <c:pt idx="2">
                        <c:v>1033799229.8978157</c:v>
                      </c:pt>
                      <c:pt idx="3">
                        <c:v>1288213334.804822</c:v>
                      </c:pt>
                      <c:pt idx="4">
                        <c:v>1418808053.6116843</c:v>
                      </c:pt>
                      <c:pt idx="5">
                        <c:v>1292314584.4324274</c:v>
                      </c:pt>
                      <c:pt idx="6">
                        <c:v>1542031573.5391688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8025-48AA-BC1F-29CB524C303A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Repasse!$X$2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Repasse!$X$3:$X$9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790941990.81306839</c:v>
                      </c:pt>
                      <c:pt idx="1">
                        <c:v>944125416.82670498</c:v>
                      </c:pt>
                      <c:pt idx="2">
                        <c:v>737494886.60375404</c:v>
                      </c:pt>
                      <c:pt idx="3">
                        <c:v>995794875.7320528</c:v>
                      </c:pt>
                      <c:pt idx="4">
                        <c:v>1066894072.2300278</c:v>
                      </c:pt>
                      <c:pt idx="5">
                        <c:v>2854603443.9816689</c:v>
                      </c:pt>
                      <c:pt idx="6">
                        <c:v>1099948481.1292377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8025-48AA-BC1F-29CB524C303A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Repasse!$Z$2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Repasse!$Z$3:$Z$9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934585037.362813</c:v>
                      </c:pt>
                      <c:pt idx="1">
                        <c:v>1169670734.6674631</c:v>
                      </c:pt>
                      <c:pt idx="2">
                        <c:v>1286462518.5143204</c:v>
                      </c:pt>
                      <c:pt idx="3">
                        <c:v>2939826765.7578621</c:v>
                      </c:pt>
                      <c:pt idx="4">
                        <c:v>2988183483.2138214</c:v>
                      </c:pt>
                      <c:pt idx="5">
                        <c:v>3435012007.1026502</c:v>
                      </c:pt>
                      <c:pt idx="6">
                        <c:v>3471040172.6311722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8025-48AA-BC1F-29CB524C303A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Repasse!$AA$2</c15:sqref>
                        </c15:formulaRef>
                      </c:ext>
                    </c:extLst>
                    <c:strCache>
                      <c:ptCount val="1"/>
                      <c:pt idx="0">
                        <c:v>MG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Repasse!$AA$3:$AA$9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5302583118.1802588</c:v>
                      </c:pt>
                      <c:pt idx="1">
                        <c:v>5894825626.8143616</c:v>
                      </c:pt>
                      <c:pt idx="2">
                        <c:v>4912469937.4341106</c:v>
                      </c:pt>
                      <c:pt idx="3">
                        <c:v>6725892961.1713028</c:v>
                      </c:pt>
                      <c:pt idx="4">
                        <c:v>7101032889.4448185</c:v>
                      </c:pt>
                      <c:pt idx="5">
                        <c:v>6962252279.55023</c:v>
                      </c:pt>
                      <c:pt idx="6">
                        <c:v>8284232018.4094496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8025-48AA-BC1F-29CB524C303A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Repasse!$AB$2</c15:sqref>
                        </c15:formulaRef>
                      </c:ext>
                    </c:extLst>
                    <c:strCache>
                      <c:ptCount val="1"/>
                      <c:pt idx="0">
                        <c:v>RJ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Repasse!$AB$3:$AB$9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3745310272.3948565</c:v>
                      </c:pt>
                      <c:pt idx="1">
                        <c:v>4112113591.7408214</c:v>
                      </c:pt>
                      <c:pt idx="2">
                        <c:v>3570497802.6594257</c:v>
                      </c:pt>
                      <c:pt idx="3">
                        <c:v>4741221778.7658577</c:v>
                      </c:pt>
                      <c:pt idx="4">
                        <c:v>4874139800.3309803</c:v>
                      </c:pt>
                      <c:pt idx="5">
                        <c:v>4805358740.8287106</c:v>
                      </c:pt>
                      <c:pt idx="6">
                        <c:v>5568535052.9220505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8025-48AA-BC1F-29CB524C303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Repasse!$AC$2</c15:sqref>
                        </c15:formulaRef>
                      </c:ext>
                    </c:extLst>
                    <c:strCache>
                      <c:ptCount val="1"/>
                      <c:pt idx="0">
                        <c:v>SP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Repasse!$AC$3:$AC$9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10311253939.233547</c:v>
                      </c:pt>
                      <c:pt idx="1">
                        <c:v>11476150495.051023</c:v>
                      </c:pt>
                      <c:pt idx="2">
                        <c:v>9525247335.1568127</c:v>
                      </c:pt>
                      <c:pt idx="3">
                        <c:v>13411412113.232426</c:v>
                      </c:pt>
                      <c:pt idx="4">
                        <c:v>13297303767.675919</c:v>
                      </c:pt>
                      <c:pt idx="5">
                        <c:v>12593452178.777016</c:v>
                      </c:pt>
                      <c:pt idx="6">
                        <c:v>13899418892.125601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8025-48AA-BC1F-29CB524C303A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Repasse!$AD$2</c15:sqref>
                        </c15:formulaRef>
                      </c:ext>
                    </c:extLst>
                    <c:strCache>
                      <c:ptCount val="1"/>
                      <c:pt idx="0">
                        <c:v>Sul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Repasse!$AD$3:$AD$9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6991239390.52314</c:v>
                      </c:pt>
                      <c:pt idx="1">
                        <c:v>7986842771.3904581</c:v>
                      </c:pt>
                      <c:pt idx="2">
                        <c:v>6745868110.5059195</c:v>
                      </c:pt>
                      <c:pt idx="3">
                        <c:v>9030960789.711132</c:v>
                      </c:pt>
                      <c:pt idx="4">
                        <c:v>9878207743.861618</c:v>
                      </c:pt>
                      <c:pt idx="5">
                        <c:v>9618017298.2532883</c:v>
                      </c:pt>
                      <c:pt idx="6">
                        <c:v>12493753632.883932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8025-48AA-BC1F-29CB524C303A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Repasse!$AF$2</c15:sqref>
                        </c15:formulaRef>
                      </c:ext>
                    </c:extLst>
                    <c:strCache>
                      <c:ptCount val="1"/>
                      <c:pt idx="0">
                        <c:v>SC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Repasse!$AF$3:$AF$9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1627440200.5937791</c:v>
                      </c:pt>
                      <c:pt idx="1">
                        <c:v>1776080078.2190552</c:v>
                      </c:pt>
                      <c:pt idx="2">
                        <c:v>1630660738.3621941</c:v>
                      </c:pt>
                      <c:pt idx="3">
                        <c:v>2154298488.4463863</c:v>
                      </c:pt>
                      <c:pt idx="4">
                        <c:v>2377042076.8644824</c:v>
                      </c:pt>
                      <c:pt idx="5">
                        <c:v>2270734247.9625802</c:v>
                      </c:pt>
                      <c:pt idx="6">
                        <c:v>3244335503.8443923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8025-48AA-BC1F-29CB524C303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Repasse!$AG$2</c15:sqref>
                        </c15:formulaRef>
                      </c:ext>
                    </c:extLst>
                    <c:strCache>
                      <c:ptCount val="1"/>
                      <c:pt idx="0">
                        <c:v>RS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Repasse!$AG$3:$AG$9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2515253020.4453893</c:v>
                      </c:pt>
                      <c:pt idx="1">
                        <c:v>2953350429.193162</c:v>
                      </c:pt>
                      <c:pt idx="2">
                        <c:v>2399898427.3282013</c:v>
                      </c:pt>
                      <c:pt idx="3">
                        <c:v>3256133758.8804836</c:v>
                      </c:pt>
                      <c:pt idx="4">
                        <c:v>3583051087.3311644</c:v>
                      </c:pt>
                      <c:pt idx="5">
                        <c:v>3379108948.3669701</c:v>
                      </c:pt>
                      <c:pt idx="6">
                        <c:v>3829268557.013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8025-48AA-BC1F-29CB524C303A}"/>
                  </c:ext>
                </c:extLst>
              </c15:ser>
            </c15:filteredLineSeries>
          </c:ext>
        </c:extLst>
      </c:lineChart>
      <c:catAx>
        <c:axId val="41373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735256"/>
        <c:crosses val="autoZero"/>
        <c:auto val="1"/>
        <c:lblAlgn val="ctr"/>
        <c:lblOffset val="100"/>
        <c:noMultiLvlLbl val="0"/>
      </c:catAx>
      <c:valAx>
        <c:axId val="41373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73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Repasse por habitante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Repasse_habitante!$B$18</c:f>
              <c:strCache>
                <c:ptCount val="1"/>
                <c:pt idx="0">
                  <c:v>Região Norte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Repasse_habitante!$A$19:$A$24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Repasse_habitante!$B$19:$B$24</c:f>
              <c:numCache>
                <c:formatCode>"R$"#,##0.00</c:formatCode>
                <c:ptCount val="6"/>
                <c:pt idx="0">
                  <c:v>206.78038194286773</c:v>
                </c:pt>
                <c:pt idx="1">
                  <c:v>227.5507743529017</c:v>
                </c:pt>
                <c:pt idx="2">
                  <c:v>180.8045994858191</c:v>
                </c:pt>
                <c:pt idx="3">
                  <c:v>239.79072411137696</c:v>
                </c:pt>
                <c:pt idx="4">
                  <c:v>250.8383376764229</c:v>
                </c:pt>
                <c:pt idx="5">
                  <c:v>248.82122270646747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9-4711-93AA-5E8D4713995A}"/>
            </c:ext>
          </c:extLst>
        </c:ser>
        <c:ser>
          <c:idx val="8"/>
          <c:order val="8"/>
          <c:tx>
            <c:strRef>
              <c:f>Repasse_habitante!$J$18</c:f>
              <c:strCache>
                <c:ptCount val="1"/>
                <c:pt idx="0">
                  <c:v>Região Nordeste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Repasse_habitante!$A$19:$A$24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Repasse_habitante!$J$19:$J$24</c:f>
              <c:numCache>
                <c:formatCode>"R$"#,##0.00</c:formatCode>
                <c:ptCount val="6"/>
                <c:pt idx="0">
                  <c:v>273.16150106971412</c:v>
                </c:pt>
                <c:pt idx="1">
                  <c:v>320.16528835135341</c:v>
                </c:pt>
                <c:pt idx="2">
                  <c:v>253.85906299983282</c:v>
                </c:pt>
                <c:pt idx="3">
                  <c:v>333.96437617304042</c:v>
                </c:pt>
                <c:pt idx="4">
                  <c:v>345.83467179092918</c:v>
                </c:pt>
                <c:pt idx="5">
                  <c:v>431.80970029187944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39-4711-93AA-5E8D4713995A}"/>
            </c:ext>
          </c:extLst>
        </c:ser>
        <c:ser>
          <c:idx val="18"/>
          <c:order val="18"/>
          <c:tx>
            <c:strRef>
              <c:f>Repasse_habitante!$T$18</c:f>
              <c:strCache>
                <c:ptCount val="1"/>
                <c:pt idx="0">
                  <c:v>Região Centro-Oeste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Repasse_habitante!$A$19:$A$24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Repasse_habitante!$T$19:$T$24</c:f>
              <c:numCache>
                <c:formatCode>"R$"#,##0.00</c:formatCode>
                <c:ptCount val="6"/>
                <c:pt idx="0">
                  <c:v>284.25221226205338</c:v>
                </c:pt>
                <c:pt idx="1">
                  <c:v>331.61586927391693</c:v>
                </c:pt>
                <c:pt idx="2">
                  <c:v>298.05681362085971</c:v>
                </c:pt>
                <c:pt idx="3">
                  <c:v>466.51314386703865</c:v>
                </c:pt>
                <c:pt idx="4">
                  <c:v>488.50947012626528</c:v>
                </c:pt>
                <c:pt idx="5">
                  <c:v>615.01923053152416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739-4711-93AA-5E8D4713995A}"/>
            </c:ext>
          </c:extLst>
        </c:ser>
        <c:ser>
          <c:idx val="23"/>
          <c:order val="23"/>
          <c:tx>
            <c:strRef>
              <c:f>Repasse_habitante!$Y$18</c:f>
              <c:strCache>
                <c:ptCount val="1"/>
                <c:pt idx="0">
                  <c:v>Região Sudeste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Repasse_habitante!$A$19:$A$24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Repasse_habitante!$Y$19:$Y$24</c:f>
              <c:numCache>
                <c:formatCode>"R$"#,##0.00</c:formatCode>
                <c:ptCount val="6"/>
                <c:pt idx="0">
                  <c:v>250.61535027003035</c:v>
                </c:pt>
                <c:pt idx="1">
                  <c:v>277.7231342663236</c:v>
                </c:pt>
                <c:pt idx="2">
                  <c:v>228.43245589610856</c:v>
                </c:pt>
                <c:pt idx="3">
                  <c:v>326.8301709890257</c:v>
                </c:pt>
                <c:pt idx="4">
                  <c:v>329.58759758720385</c:v>
                </c:pt>
                <c:pt idx="5">
                  <c:v>321.87420424772063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739-4711-93AA-5E8D4713995A}"/>
            </c:ext>
          </c:extLst>
        </c:ser>
        <c:ser>
          <c:idx val="28"/>
          <c:order val="28"/>
          <c:tx>
            <c:strRef>
              <c:f>Repasse_habitante!$AD$18</c:f>
              <c:strCache>
                <c:ptCount val="1"/>
                <c:pt idx="0">
                  <c:v>Região Sul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Repasse_habitante!$A$19:$A$24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Repasse_habitante!$AD$19:$AD$24</c:f>
              <c:numCache>
                <c:formatCode>"R$"#,##0.00</c:formatCode>
                <c:ptCount val="6"/>
                <c:pt idx="0">
                  <c:v>253.65102531126843</c:v>
                </c:pt>
                <c:pt idx="1">
                  <c:v>288.00466252164705</c:v>
                </c:pt>
                <c:pt idx="2">
                  <c:v>234.26600450809113</c:v>
                </c:pt>
                <c:pt idx="3">
                  <c:v>311.2394991869391</c:v>
                </c:pt>
                <c:pt idx="4">
                  <c:v>337.94549824399365</c:v>
                </c:pt>
                <c:pt idx="5">
                  <c:v>326.70147620544793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739-4711-93AA-5E8D4713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30664"/>
        <c:axId val="41373361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Repasse_habitante!$C$18</c15:sqref>
                        </c15:formulaRef>
                      </c:ext>
                    </c:extLst>
                    <c:strCache>
                      <c:ptCount val="1"/>
                      <c:pt idx="0">
                        <c:v> Acre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Repasse_habitante!$C$19:$C$24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311.85594728944511</c:v>
                      </c:pt>
                      <c:pt idx="1">
                        <c:v>378.02571400026449</c:v>
                      </c:pt>
                      <c:pt idx="2">
                        <c:v>317.06012529217156</c:v>
                      </c:pt>
                      <c:pt idx="3">
                        <c:v>420.46277138201594</c:v>
                      </c:pt>
                      <c:pt idx="4">
                        <c:v>418.70445423230973</c:v>
                      </c:pt>
                      <c:pt idx="5">
                        <c:v>423.51569182052316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739-4711-93AA-5E8D471399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Repasse_habitante!$D$18</c15:sqref>
                        </c15:formulaRef>
                      </c:ext>
                    </c:extLst>
                    <c:strCache>
                      <c:ptCount val="1"/>
                      <c:pt idx="0">
                        <c:v> Amazonas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Repasse_habitante!$D$19:$D$24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230.70784733026235</c:v>
                      </c:pt>
                      <c:pt idx="1">
                        <c:v>236.45630818736052</c:v>
                      </c:pt>
                      <c:pt idx="2">
                        <c:v>186.64082598856101</c:v>
                      </c:pt>
                      <c:pt idx="3">
                        <c:v>243.56186933383674</c:v>
                      </c:pt>
                      <c:pt idx="4">
                        <c:v>260.59532822208865</c:v>
                      </c:pt>
                      <c:pt idx="5">
                        <c:v>252.5296581955495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739-4711-93AA-5E8D471399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Repasse_habitante!$E$18</c15:sqref>
                        </c15:formulaRef>
                      </c:ext>
                    </c:extLst>
                    <c:strCache>
                      <c:ptCount val="1"/>
                      <c:pt idx="0">
                        <c:v> Amapá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Repasse_habitante!$E$19:$E$24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251.89812462844836</c:v>
                      </c:pt>
                      <c:pt idx="1">
                        <c:v>302.19358772468007</c:v>
                      </c:pt>
                      <c:pt idx="2">
                        <c:v>243.71760439219958</c:v>
                      </c:pt>
                      <c:pt idx="3">
                        <c:v>292.83725838979007</c:v>
                      </c:pt>
                      <c:pt idx="4">
                        <c:v>302.1658037331029</c:v>
                      </c:pt>
                      <c:pt idx="5">
                        <c:v>359.58554126915243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739-4711-93AA-5E8D4713995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Repasse_habitante!$F$18</c15:sqref>
                        </c15:formulaRef>
                      </c:ext>
                    </c:extLst>
                    <c:strCache>
                      <c:ptCount val="1"/>
                      <c:pt idx="0">
                        <c:v> Pará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Repasse_habitante!$F$19:$F$24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201.50754962615542</c:v>
                      </c:pt>
                      <c:pt idx="1">
                        <c:v>227.37630976045315</c:v>
                      </c:pt>
                      <c:pt idx="2">
                        <c:v>181.7414691423096</c:v>
                      </c:pt>
                      <c:pt idx="3">
                        <c:v>239.3295193672752</c:v>
                      </c:pt>
                      <c:pt idx="4">
                        <c:v>249.60030044563408</c:v>
                      </c:pt>
                      <c:pt idx="5">
                        <c:v>236.65032040503874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739-4711-93AA-5E8D471399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Repasse_habitante!$G$18</c15:sqref>
                        </c15:formulaRef>
                      </c:ext>
                    </c:extLst>
                    <c:strCache>
                      <c:ptCount val="1"/>
                      <c:pt idx="0">
                        <c:v> Rondônia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Repasse_habitante!$G$19:$G$24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265.61907133784189</c:v>
                      </c:pt>
                      <c:pt idx="1">
                        <c:v>284.99201625222753</c:v>
                      </c:pt>
                      <c:pt idx="2">
                        <c:v>210.42365164676411</c:v>
                      </c:pt>
                      <c:pt idx="3">
                        <c:v>312.83217641703402</c:v>
                      </c:pt>
                      <c:pt idx="4">
                        <c:v>327.82186306882045</c:v>
                      </c:pt>
                      <c:pt idx="5">
                        <c:v>322.91403065448026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739-4711-93AA-5E8D4713995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Repasse_habitante!$H$18</c15:sqref>
                        </c15:formulaRef>
                      </c:ext>
                    </c:extLst>
                    <c:strCache>
                      <c:ptCount val="1"/>
                      <c:pt idx="0">
                        <c:v> Roraima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Repasse_habitante!$H$19:$H$24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301.30095088030856</c:v>
                      </c:pt>
                      <c:pt idx="1">
                        <c:v>300.65954866539374</c:v>
                      </c:pt>
                      <c:pt idx="2">
                        <c:v>251.10983165225809</c:v>
                      </c:pt>
                      <c:pt idx="3">
                        <c:v>315.7961107137009</c:v>
                      </c:pt>
                      <c:pt idx="4">
                        <c:v>332.76803722634503</c:v>
                      </c:pt>
                      <c:pt idx="5">
                        <c:v>441.90290654037233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739-4711-93AA-5E8D4713995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Repasse_habitante!$I$18</c15:sqref>
                        </c15:formulaRef>
                      </c:ext>
                    </c:extLst>
                    <c:strCache>
                      <c:ptCount val="1"/>
                      <c:pt idx="0">
                        <c:v> Tocantins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Repasse_habitante!$I$19:$I$24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296.54978545980987</c:v>
                      </c:pt>
                      <c:pt idx="1">
                        <c:v>330.92413175882564</c:v>
                      </c:pt>
                      <c:pt idx="2">
                        <c:v>316.68980147624194</c:v>
                      </c:pt>
                      <c:pt idx="3">
                        <c:v>415.7253553580374</c:v>
                      </c:pt>
                      <c:pt idx="4">
                        <c:v>413.97103810241708</c:v>
                      </c:pt>
                      <c:pt idx="5">
                        <c:v>409.95104139394175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739-4711-93AA-5E8D4713995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Repasse_habitante!$K$18</c15:sqref>
                        </c15:formulaRef>
                      </c:ext>
                    </c:extLst>
                    <c:strCache>
                      <c:ptCount val="1"/>
                      <c:pt idx="0">
                        <c:v> Maranhão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Repasse_habitante!$K$19:$K$24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238.92055685581383</c:v>
                      </c:pt>
                      <c:pt idx="1">
                        <c:v>271.15541474195959</c:v>
                      </c:pt>
                      <c:pt idx="2">
                        <c:v>218.93858527669909</c:v>
                      </c:pt>
                      <c:pt idx="3">
                        <c:v>277.50365570813466</c:v>
                      </c:pt>
                      <c:pt idx="4">
                        <c:v>282.33090769819717</c:v>
                      </c:pt>
                      <c:pt idx="5">
                        <c:v>471.86385308742007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739-4711-93AA-5E8D4713995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Repasse_habitante!$L$18</c15:sqref>
                        </c15:formulaRef>
                      </c:ext>
                    </c:extLst>
                    <c:strCache>
                      <c:ptCount val="1"/>
                      <c:pt idx="0">
                        <c:v> Piauí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Repasse_habitante!$L$19:$L$24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296.53979933364843</c:v>
                      </c:pt>
                      <c:pt idx="1">
                        <c:v>327.46670408895761</c:v>
                      </c:pt>
                      <c:pt idx="2">
                        <c:v>268.28280325541436</c:v>
                      </c:pt>
                      <c:pt idx="3">
                        <c:v>357.30876175411998</c:v>
                      </c:pt>
                      <c:pt idx="4">
                        <c:v>376.7279071879247</c:v>
                      </c:pt>
                      <c:pt idx="5">
                        <c:v>787.91230220644968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C739-4711-93AA-5E8D4713995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Repasse_habitante!$M$18</c15:sqref>
                        </c15:formulaRef>
                      </c:ext>
                    </c:extLst>
                    <c:strCache>
                      <c:ptCount val="1"/>
                      <c:pt idx="0">
                        <c:v> Ceará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Repasse_habitante!$M$19:$M$24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253.82114726738078</c:v>
                      </c:pt>
                      <c:pt idx="1">
                        <c:v>293.36905800873791</c:v>
                      </c:pt>
                      <c:pt idx="2">
                        <c:v>232.48099944505887</c:v>
                      </c:pt>
                      <c:pt idx="3">
                        <c:v>316.8112089418866</c:v>
                      </c:pt>
                      <c:pt idx="4">
                        <c:v>334.21506255559297</c:v>
                      </c:pt>
                      <c:pt idx="5">
                        <c:v>587.08152402326709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739-4711-93AA-5E8D4713995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Repasse_habitante!$N$18</c15:sqref>
                        </c15:formulaRef>
                      </c:ext>
                    </c:extLst>
                    <c:strCache>
                      <c:ptCount val="1"/>
                      <c:pt idx="0">
                        <c:v> Rio Grande do Norte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Repasse_habitante!$N$19:$N$24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282.41096752089987</c:v>
                      </c:pt>
                      <c:pt idx="1">
                        <c:v>311.83647764223593</c:v>
                      </c:pt>
                      <c:pt idx="2">
                        <c:v>231.34424112317953</c:v>
                      </c:pt>
                      <c:pt idx="3">
                        <c:v>313.07100848567069</c:v>
                      </c:pt>
                      <c:pt idx="4">
                        <c:v>329.10181610653098</c:v>
                      </c:pt>
                      <c:pt idx="5">
                        <c:v>332.82334428338305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C739-4711-93AA-5E8D4713995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Repasse_habitante!$O$18</c15:sqref>
                        </c15:formulaRef>
                      </c:ext>
                    </c:extLst>
                    <c:strCache>
                      <c:ptCount val="1"/>
                      <c:pt idx="0">
                        <c:v> Paraíba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Repasse_habitante!$O$19:$O$24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408.64700915191992</c:v>
                      </c:pt>
                      <c:pt idx="1">
                        <c:v>466.1872579472232</c:v>
                      </c:pt>
                      <c:pt idx="2">
                        <c:v>371.41699914248858</c:v>
                      </c:pt>
                      <c:pt idx="3">
                        <c:v>491.83407602641597</c:v>
                      </c:pt>
                      <c:pt idx="4">
                        <c:v>515.69644407162184</c:v>
                      </c:pt>
                      <c:pt idx="5">
                        <c:v>491.43833996443783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739-4711-93AA-5E8D4713995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Repasse_habitante!$P$18</c15:sqref>
                        </c15:formulaRef>
                      </c:ext>
                    </c:extLst>
                    <c:strCache>
                      <c:ptCount val="1"/>
                      <c:pt idx="0">
                        <c:v> Pernambuco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Repasse_habitante!$P$19:$P$24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279.1625790285218</c:v>
                      </c:pt>
                      <c:pt idx="1">
                        <c:v>362.31528094221693</c:v>
                      </c:pt>
                      <c:pt idx="2">
                        <c:v>312.00151589666945</c:v>
                      </c:pt>
                      <c:pt idx="3">
                        <c:v>379.19669033105328</c:v>
                      </c:pt>
                      <c:pt idx="4">
                        <c:v>382.27201572169832</c:v>
                      </c:pt>
                      <c:pt idx="5">
                        <c:v>364.6409957962104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C739-4711-93AA-5E8D4713995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Repasse_habitante!$Q$18</c15:sqref>
                        </c15:formulaRef>
                      </c:ext>
                    </c:extLst>
                    <c:strCache>
                      <c:ptCount val="1"/>
                      <c:pt idx="0">
                        <c:v> Alagoas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Repasse_habitante!$Q$19:$Q$24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285.61220039179955</c:v>
                      </c:pt>
                      <c:pt idx="1">
                        <c:v>312.41806578780864</c:v>
                      </c:pt>
                      <c:pt idx="2">
                        <c:v>254.29294983191568</c:v>
                      </c:pt>
                      <c:pt idx="3">
                        <c:v>355.72311572118946</c:v>
                      </c:pt>
                      <c:pt idx="4">
                        <c:v>373.69699059630284</c:v>
                      </c:pt>
                      <c:pt idx="5">
                        <c:v>478.97861583603873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C739-4711-93AA-5E8D4713995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Repasse_habitante!$R$18</c15:sqref>
                        </c15:formulaRef>
                      </c:ext>
                    </c:extLst>
                    <c:strCache>
                      <c:ptCount val="1"/>
                      <c:pt idx="0">
                        <c:v> Sergipe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Repasse_habitante!$R$19:$R$24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272.06099104101889</c:v>
                      </c:pt>
                      <c:pt idx="1">
                        <c:v>330.12695719266594</c:v>
                      </c:pt>
                      <c:pt idx="2">
                        <c:v>251.9031484910999</c:v>
                      </c:pt>
                      <c:pt idx="3">
                        <c:v>346.4318315853921</c:v>
                      </c:pt>
                      <c:pt idx="4">
                        <c:v>344.85702679687432</c:v>
                      </c:pt>
                      <c:pt idx="5">
                        <c:v>357.26811676252504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C739-4711-93AA-5E8D4713995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Repasse_habitante!$S$18</c15:sqref>
                        </c15:formulaRef>
                      </c:ext>
                    </c:extLst>
                    <c:strCache>
                      <c:ptCount val="1"/>
                      <c:pt idx="0">
                        <c:v> Bahia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Repasse_habitante!$S$19:$S$24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250.8758487534534</c:v>
                      </c:pt>
                      <c:pt idx="1">
                        <c:v>294.30627007405138</c:v>
                      </c:pt>
                      <c:pt idx="2">
                        <c:v>218.11417788665099</c:v>
                      </c:pt>
                      <c:pt idx="3">
                        <c:v>293.82931283330765</c:v>
                      </c:pt>
                      <c:pt idx="4">
                        <c:v>306.00250607624127</c:v>
                      </c:pt>
                      <c:pt idx="5">
                        <c:v>296.55848782064396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C739-4711-93AA-5E8D4713995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Repasse_habitante!$U$18</c15:sqref>
                        </c15:formulaRef>
                      </c:ext>
                    </c:extLst>
                    <c:strCache>
                      <c:ptCount val="1"/>
                      <c:pt idx="0">
                        <c:v> Distrito Federal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Repasse_habitante!$U$19:$U$24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358.07883276646686</c:v>
                      </c:pt>
                      <c:pt idx="1">
                        <c:v>441.62982915345674</c:v>
                      </c:pt>
                      <c:pt idx="2">
                        <c:v>461.13717931906007</c:v>
                      </c:pt>
                      <c:pt idx="3">
                        <c:v>1030.6603646922149</c:v>
                      </c:pt>
                      <c:pt idx="4">
                        <c:v>1025.1656128192112</c:v>
                      </c:pt>
                      <c:pt idx="5">
                        <c:v>1153.7664741498938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C739-4711-93AA-5E8D4713995A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Repasse_habitante!$V$18</c15:sqref>
                        </c15:formulaRef>
                      </c:ext>
                    </c:extLst>
                    <c:strCache>
                      <c:ptCount val="1"/>
                      <c:pt idx="0">
                        <c:v> Goiás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Repasse_habitante!$V$19:$V$24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241.2394221269939</c:v>
                      </c:pt>
                      <c:pt idx="1">
                        <c:v>262.07136091165836</c:v>
                      </c:pt>
                      <c:pt idx="2">
                        <c:v>219.31233656526359</c:v>
                      </c:pt>
                      <c:pt idx="3">
                        <c:v>287.63580332068955</c:v>
                      </c:pt>
                      <c:pt idx="4">
                        <c:v>313.09799441711442</c:v>
                      </c:pt>
                      <c:pt idx="5">
                        <c:v>306.14144924086429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C739-4711-93AA-5E8D4713995A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Repasse_habitante!$W$18</c15:sqref>
                        </c15:formulaRef>
                      </c:ext>
                    </c:extLst>
                    <c:strCache>
                      <c:ptCount val="1"/>
                      <c:pt idx="0">
                        <c:v> Mato Grosso do Sul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Repasse_habitante!$W$19:$W$24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345.70862804795854</c:v>
                      </c:pt>
                      <c:pt idx="1">
                        <c:v>421.68859985169036</c:v>
                      </c:pt>
                      <c:pt idx="2">
                        <c:v>399.57160615993763</c:v>
                      </c:pt>
                      <c:pt idx="3">
                        <c:v>491.74885674148254</c:v>
                      </c:pt>
                      <c:pt idx="4">
                        <c:v>535.14986548219395</c:v>
                      </c:pt>
                      <c:pt idx="5">
                        <c:v>481.77800824804012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C739-4711-93AA-5E8D4713995A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Repasse_habitante!$X$18</c15:sqref>
                        </c15:formulaRef>
                      </c:ext>
                    </c:extLst>
                    <c:strCache>
                      <c:ptCount val="1"/>
                      <c:pt idx="0">
                        <c:v> Mato Grosso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Repasse_habitante!$X$19:$X$24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257.13863708902539</c:v>
                      </c:pt>
                      <c:pt idx="1">
                        <c:v>303.05733212298929</c:v>
                      </c:pt>
                      <c:pt idx="2">
                        <c:v>231.76263275495057</c:v>
                      </c:pt>
                      <c:pt idx="3">
                        <c:v>308.83518038854038</c:v>
                      </c:pt>
                      <c:pt idx="4">
                        <c:v>326.71831152545985</c:v>
                      </c:pt>
                      <c:pt idx="5">
                        <c:v>863.58392765993392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C739-4711-93AA-5E8D4713995A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Repasse_habitante!$Z$18</c15:sqref>
                        </c15:formulaRef>
                      </c:ext>
                    </c:extLst>
                    <c:strCache>
                      <c:ptCount val="1"/>
                      <c:pt idx="0">
                        <c:v> Espírito Santo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Repasse_habitante!$Z$19:$Z$24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263.48196951071043</c:v>
                      </c:pt>
                      <c:pt idx="1">
                        <c:v>326.90017673438285</c:v>
                      </c:pt>
                      <c:pt idx="2">
                        <c:v>335.07160258082206</c:v>
                      </c:pt>
                      <c:pt idx="3">
                        <c:v>756.70262222120289</c:v>
                      </c:pt>
                      <c:pt idx="4">
                        <c:v>760.36925091021692</c:v>
                      </c:pt>
                      <c:pt idx="5">
                        <c:v>864.43732551894368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C739-4711-93AA-5E8D4713995A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Repasse_habitante!$AA$18</c15:sqref>
                        </c15:formulaRef>
                      </c:ext>
                    </c:extLst>
                    <c:strCache>
                      <c:ptCount val="1"/>
                      <c:pt idx="0">
                        <c:v> Minas Gerais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Repasse_habitante!$AA$19:$AA$24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268.77507638137246</c:v>
                      </c:pt>
                      <c:pt idx="1">
                        <c:v>296.88879676322517</c:v>
                      </c:pt>
                      <c:pt idx="2">
                        <c:v>238.54635142684421</c:v>
                      </c:pt>
                      <c:pt idx="3">
                        <c:v>324.3880339313211</c:v>
                      </c:pt>
                      <c:pt idx="4">
                        <c:v>340.26539473093828</c:v>
                      </c:pt>
                      <c:pt idx="5">
                        <c:v>331.5743486171836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C739-4711-93AA-5E8D4713995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Repasse_habitante!$AB$18</c15:sqref>
                        </c15:formulaRef>
                      </c:ext>
                    </c:extLst>
                    <c:strCache>
                      <c:ptCount val="1"/>
                      <c:pt idx="0">
                        <c:v> Rio de Janeiro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Repasse_habitante!$AB$19:$AB$24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232.44492767712831</c:v>
                      </c:pt>
                      <c:pt idx="1">
                        <c:v>253.34367083364964</c:v>
                      </c:pt>
                      <c:pt idx="2">
                        <c:v>218.12320597504771</c:v>
                      </c:pt>
                      <c:pt idx="3">
                        <c:v>288.02453985301401</c:v>
                      </c:pt>
                      <c:pt idx="4">
                        <c:v>294.509530640619</c:v>
                      </c:pt>
                      <c:pt idx="5">
                        <c:v>288.853083448007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C739-4711-93AA-5E8D4713995A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Repasse_habitante!$AC$18</c15:sqref>
                        </c15:formulaRef>
                      </c:ext>
                    </c:extLst>
                    <c:strCache>
                      <c:ptCount val="1"/>
                      <c:pt idx="0">
                        <c:v> São Paulo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Repasse_habitante!$AC$19:$AC$24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247.94307869269784</c:v>
                      </c:pt>
                      <c:pt idx="1">
                        <c:v>273.88583838219654</c:v>
                      </c:pt>
                      <c:pt idx="2">
                        <c:v>218.15041093218284</c:v>
                      </c:pt>
                      <c:pt idx="3">
                        <c:v>304.56045252310344</c:v>
                      </c:pt>
                      <c:pt idx="4">
                        <c:v>299.5125417516378</c:v>
                      </c:pt>
                      <c:pt idx="5">
                        <c:v>281.41981868474727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C739-4711-93AA-5E8D4713995A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Repasse_habitante!$AE$18</c15:sqref>
                        </c15:formulaRef>
                      </c:ext>
                    </c:extLst>
                    <c:strCache>
                      <c:ptCount val="1"/>
                      <c:pt idx="0">
                        <c:v> Paraná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Repasse_habitante!$AE$19:$AE$24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270.97142317896527</c:v>
                      </c:pt>
                      <c:pt idx="1">
                        <c:v>307.94930152742626</c:v>
                      </c:pt>
                      <c:pt idx="2">
                        <c:v>246.90316766777835</c:v>
                      </c:pt>
                      <c:pt idx="3">
                        <c:v>326.71261233250851</c:v>
                      </c:pt>
                      <c:pt idx="4">
                        <c:v>350.99061738196338</c:v>
                      </c:pt>
                      <c:pt idx="5">
                        <c:v>352.95498793207855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C739-4711-93AA-5E8D4713995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Repasse_habitante!$AF$18</c15:sqref>
                        </c15:formulaRef>
                      </c:ext>
                    </c:extLst>
                    <c:strCache>
                      <c:ptCount val="1"/>
                      <c:pt idx="0">
                        <c:v> Santa Catarina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Repasse_habitante!$AF$19:$AF$24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257.62645065148706</c:v>
                      </c:pt>
                      <c:pt idx="1">
                        <c:v>278.23915115491536</c:v>
                      </c:pt>
                      <c:pt idx="2">
                        <c:v>245.79413727032369</c:v>
                      </c:pt>
                      <c:pt idx="3">
                        <c:v>320.23949650674945</c:v>
                      </c:pt>
                      <c:pt idx="4">
                        <c:v>348.58129438606085</c:v>
                      </c:pt>
                      <c:pt idx="5">
                        <c:v>328.58936874698452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C739-4711-93AA-5E8D4713995A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Repasse_habitante!$AG$18</c15:sqref>
                        </c15:formulaRef>
                      </c:ext>
                    </c:extLst>
                    <c:strCache>
                      <c:ptCount val="1"/>
                      <c:pt idx="0">
                        <c:v> Rio Grande do Sul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Repasse_habitante!$A$19:$A$24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Repasse_habitante!$AG$19:$AG$24</c15:sqref>
                        </c15:formulaRef>
                      </c:ext>
                    </c:extLst>
                    <c:numCache>
                      <c:formatCode>"R$"#,##0.00</c:formatCode>
                      <c:ptCount val="6"/>
                      <c:pt idx="0">
                        <c:v>234.34696636880631</c:v>
                      </c:pt>
                      <c:pt idx="1">
                        <c:v>274.20474315070027</c:v>
                      </c:pt>
                      <c:pt idx="2">
                        <c:v>214.96678464318001</c:v>
                      </c:pt>
                      <c:pt idx="3">
                        <c:v>290.53753471901229</c:v>
                      </c:pt>
                      <c:pt idx="4">
                        <c:v>318.55085408562223</c:v>
                      </c:pt>
                      <c:pt idx="5">
                        <c:v>299.39387306666993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C739-4711-93AA-5E8D4713995A}"/>
                  </c:ext>
                </c:extLst>
              </c15:ser>
            </c15:filteredLineSeries>
          </c:ext>
        </c:extLst>
      </c:lineChart>
      <c:catAx>
        <c:axId val="41373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733616"/>
        <c:crosses val="autoZero"/>
        <c:auto val="1"/>
        <c:lblAlgn val="ctr"/>
        <c:lblOffset val="100"/>
        <c:noMultiLvlLbl val="0"/>
      </c:catAx>
      <c:valAx>
        <c:axId val="4137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73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Diagnosticos de Esquisotomosse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Esquissotomose!$B$11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Esquissotomose!$B$12:$B$17</c:f>
              <c:numCache>
                <c:formatCode>0.00%</c:formatCode>
                <c:ptCount val="6"/>
                <c:pt idx="0">
                  <c:v>-0.27659574468085102</c:v>
                </c:pt>
                <c:pt idx="1">
                  <c:v>0.44117647058823528</c:v>
                </c:pt>
                <c:pt idx="2">
                  <c:v>0.40816326530612246</c:v>
                </c:pt>
                <c:pt idx="3">
                  <c:v>-0.23188405797101452</c:v>
                </c:pt>
                <c:pt idx="4">
                  <c:v>9.4339622641509413E-2</c:v>
                </c:pt>
                <c:pt idx="5">
                  <c:v>0.36206896551724133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9-4076-B050-80F94D0039B9}"/>
            </c:ext>
          </c:extLst>
        </c:ser>
        <c:ser>
          <c:idx val="4"/>
          <c:order val="4"/>
          <c:tx>
            <c:strRef>
              <c:f>Esquissotomose!$F$11</c:f>
              <c:strCache>
                <c:ptCount val="1"/>
                <c:pt idx="0">
                  <c:v>Roraima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Esquissotomose!$F$12:$F$17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EB9-4076-B050-80F94D0039B9}"/>
            </c:ext>
          </c:extLst>
        </c:ser>
        <c:ser>
          <c:idx val="8"/>
          <c:order val="8"/>
          <c:tx>
            <c:strRef>
              <c:f>Esquissotomose!$J$11</c:f>
              <c:strCache>
                <c:ptCount val="1"/>
                <c:pt idx="0">
                  <c:v>Nordeste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Esquissotomose!$J$12:$J$17</c:f>
              <c:numCache>
                <c:formatCode>0.00%</c:formatCode>
                <c:ptCount val="6"/>
                <c:pt idx="0">
                  <c:v>-0.15665976535541748</c:v>
                </c:pt>
                <c:pt idx="1">
                  <c:v>-3.8461538461538436E-2</c:v>
                </c:pt>
                <c:pt idx="2">
                  <c:v>0.22553191489361701</c:v>
                </c:pt>
                <c:pt idx="3">
                  <c:v>-6.9444444444444198E-3</c:v>
                </c:pt>
                <c:pt idx="4">
                  <c:v>-0.23986013986013988</c:v>
                </c:pt>
                <c:pt idx="5">
                  <c:v>5.059797608095673E-2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B9-4076-B050-80F94D0039B9}"/>
            </c:ext>
          </c:extLst>
        </c:ser>
        <c:ser>
          <c:idx val="18"/>
          <c:order val="18"/>
          <c:tx>
            <c:strRef>
              <c:f>Esquissotomose!$T$11</c:f>
              <c:strCache>
                <c:ptCount val="1"/>
                <c:pt idx="0">
                  <c:v>Sudeste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Esquissotomose!$T$12:$T$17</c:f>
              <c:numCache>
                <c:formatCode>0.00%</c:formatCode>
                <c:ptCount val="6"/>
                <c:pt idx="0">
                  <c:v>-0.46931993817619788</c:v>
                </c:pt>
                <c:pt idx="1">
                  <c:v>-0.22892092616863258</c:v>
                </c:pt>
                <c:pt idx="2">
                  <c:v>-0.10594900849858357</c:v>
                </c:pt>
                <c:pt idx="3">
                  <c:v>-4.9007182087030032E-2</c:v>
                </c:pt>
                <c:pt idx="4">
                  <c:v>-0.19258107507774325</c:v>
                </c:pt>
                <c:pt idx="5">
                  <c:v>-0.30811554332874824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EB9-4076-B050-80F94D0039B9}"/>
            </c:ext>
          </c:extLst>
        </c:ser>
        <c:ser>
          <c:idx val="23"/>
          <c:order val="23"/>
          <c:tx>
            <c:strRef>
              <c:f>Esquissotomose!$Y$11</c:f>
              <c:strCache>
                <c:ptCount val="1"/>
                <c:pt idx="0">
                  <c:v>Sul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Esquissotomose!$Y$12:$Y$17</c:f>
              <c:numCache>
                <c:formatCode>0.00%</c:formatCode>
                <c:ptCount val="6"/>
                <c:pt idx="0">
                  <c:v>0.32608695652173902</c:v>
                </c:pt>
                <c:pt idx="1">
                  <c:v>-0.36065573770491799</c:v>
                </c:pt>
                <c:pt idx="2">
                  <c:v>0.30769230769230771</c:v>
                </c:pt>
                <c:pt idx="3">
                  <c:v>-0.21568627450980393</c:v>
                </c:pt>
                <c:pt idx="4">
                  <c:v>0.17500000000000004</c:v>
                </c:pt>
                <c:pt idx="5">
                  <c:v>0.12765957446808507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EB9-4076-B050-80F94D0039B9}"/>
            </c:ext>
          </c:extLst>
        </c:ser>
        <c:ser>
          <c:idx val="27"/>
          <c:order val="27"/>
          <c:tx>
            <c:strRef>
              <c:f>Esquissotomose!$AC$11</c:f>
              <c:strCache>
                <c:ptCount val="1"/>
                <c:pt idx="0">
                  <c:v>CentroOeste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Esquissotomose!$AC$12:$AC$17</c:f>
              <c:numCache>
                <c:formatCode>0.00%</c:formatCode>
                <c:ptCount val="6"/>
                <c:pt idx="0">
                  <c:v>-0.43939393939393945</c:v>
                </c:pt>
                <c:pt idx="1">
                  <c:v>1</c:v>
                </c:pt>
                <c:pt idx="2">
                  <c:v>-0.13513513513513509</c:v>
                </c:pt>
                <c:pt idx="3">
                  <c:v>-9.375E-2</c:v>
                </c:pt>
                <c:pt idx="4">
                  <c:v>0.13793103448275867</c:v>
                </c:pt>
                <c:pt idx="5">
                  <c:v>-0.28787878787878785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EB9-4076-B050-80F94D00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452200"/>
        <c:axId val="4384528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Esquissotomose!$C$11</c15:sqref>
                        </c15:formulaRef>
                      </c:ext>
                    </c:extLst>
                    <c:strCache>
                      <c:ptCount val="1"/>
                      <c:pt idx="0">
                        <c:v>Rondônia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Esquissotomose!$C$12:$C$17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0.23809523809523814</c:v>
                      </c:pt>
                      <c:pt idx="1">
                        <c:v>7.6923076923076872E-2</c:v>
                      </c:pt>
                      <c:pt idx="2">
                        <c:v>0.25</c:v>
                      </c:pt>
                      <c:pt idx="3">
                        <c:v>-5.7142857142857162E-2</c:v>
                      </c:pt>
                      <c:pt idx="4">
                        <c:v>0.51515151515151514</c:v>
                      </c:pt>
                      <c:pt idx="5">
                        <c:v>0.10000000000000009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EB9-4076-B050-80F94D0039B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Esquissotomose!$D$11</c15:sqref>
                        </c15:formulaRef>
                      </c:ext>
                    </c:extLst>
                    <c:strCache>
                      <c:ptCount val="1"/>
                      <c:pt idx="0">
                        <c:v>Acre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Esquissotomose!$D$12:$D$17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EB9-4076-B050-80F94D0039B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Esquissotomose!$E$11</c15:sqref>
                        </c15:formulaRef>
                      </c:ext>
                    </c:extLst>
                    <c:strCache>
                      <c:ptCount val="1"/>
                      <c:pt idx="0">
                        <c:v>Amazonas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Esquissotomose!$E$12:$E$17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B9-4076-B050-80F94D0039B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Esquissotomose!$G$11</c15:sqref>
                        </c15:formulaRef>
                      </c:ext>
                    </c:extLst>
                    <c:strCache>
                      <c:ptCount val="1"/>
                      <c:pt idx="0">
                        <c:v>Pará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Esquissotomose!$G$12:$G$17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-0.84615384615384615</c:v>
                      </c:pt>
                      <c:pt idx="1">
                        <c:v>3.25</c:v>
                      </c:pt>
                      <c:pt idx="2">
                        <c:v>0.58823529411764697</c:v>
                      </c:pt>
                      <c:pt idx="3">
                        <c:v>-0.48148148148148151</c:v>
                      </c:pt>
                      <c:pt idx="4">
                        <c:v>-0.4285714285714286</c:v>
                      </c:pt>
                      <c:pt idx="5">
                        <c:v>1.125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B9-4076-B050-80F94D0039B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Esquissotomose!$H$11</c15:sqref>
                        </c15:formulaRef>
                      </c:ext>
                    </c:extLst>
                    <c:strCache>
                      <c:ptCount val="1"/>
                      <c:pt idx="0">
                        <c:v>Amapá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Esquissotomose!$H$12:$H$17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EB9-4076-B050-80F94D0039B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Esquissotomose!$I$11</c15:sqref>
                        </c15:formulaRef>
                      </c:ext>
                    </c:extLst>
                    <c:strCache>
                      <c:ptCount val="1"/>
                      <c:pt idx="0">
                        <c:v>Tocantins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Esquissotomose!$I$12:$I$17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EB9-4076-B050-80F94D0039B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Esquissotomose!$K$11</c15:sqref>
                        </c15:formulaRef>
                      </c:ext>
                    </c:extLst>
                    <c:strCache>
                      <c:ptCount val="1"/>
                      <c:pt idx="0">
                        <c:v>Maranhão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Esquissotomose!$K$12:$K$17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-0.13235294117647056</c:v>
                      </c:pt>
                      <c:pt idx="1">
                        <c:v>-0.83050847457627119</c:v>
                      </c:pt>
                      <c:pt idx="2">
                        <c:v>0.89999999999999991</c:v>
                      </c:pt>
                      <c:pt idx="3">
                        <c:v>-0.21052631578947367</c:v>
                      </c:pt>
                      <c:pt idx="4">
                        <c:v>-0.4</c:v>
                      </c:pt>
                      <c:pt idx="5">
                        <c:v>7.1111111111111107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EB9-4076-B050-80F94D0039B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Esquissotomose!$L$11</c15:sqref>
                        </c15:formulaRef>
                      </c:ext>
                    </c:extLst>
                    <c:strCache>
                      <c:ptCount val="1"/>
                      <c:pt idx="0">
                        <c:v>Piauí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Esquissotomose!$L$12:$L$17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EB9-4076-B050-80F94D0039B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Esquissotomose!$M$11</c15:sqref>
                        </c15:formulaRef>
                      </c:ext>
                    </c:extLst>
                    <c:strCache>
                      <c:ptCount val="1"/>
                      <c:pt idx="0">
                        <c:v>Ceará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Esquissotomose!$M$12:$M$17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0.11764705882352944</c:v>
                      </c:pt>
                      <c:pt idx="1">
                        <c:v>5.2631578947368363E-2</c:v>
                      </c:pt>
                      <c:pt idx="2">
                        <c:v>0.35000000000000009</c:v>
                      </c:pt>
                      <c:pt idx="3">
                        <c:v>0.29629629629629628</c:v>
                      </c:pt>
                      <c:pt idx="4">
                        <c:v>-0.31428571428571428</c:v>
                      </c:pt>
                      <c:pt idx="5">
                        <c:v>4.1666666666666741E-2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EB9-4076-B050-80F94D0039B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Esquissotomose!$N$11</c15:sqref>
                        </c15:formulaRef>
                      </c:ext>
                    </c:extLst>
                    <c:strCache>
                      <c:ptCount val="1"/>
                      <c:pt idx="0">
                        <c:v>Rio Grande do Norte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Esquissotomose!$N$12:$N$17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8.6956521739130377E-2</c:v>
                      </c:pt>
                      <c:pt idx="1">
                        <c:v>0.28000000000000003</c:v>
                      </c:pt>
                      <c:pt idx="2">
                        <c:v>-0.5625</c:v>
                      </c:pt>
                      <c:pt idx="3">
                        <c:v>0.9285714285714286</c:v>
                      </c:pt>
                      <c:pt idx="4">
                        <c:v>-7.407407407407407E-2</c:v>
                      </c:pt>
                      <c:pt idx="5">
                        <c:v>-0.24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EB9-4076-B050-80F94D0039B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Esquissotomose!$O$11</c15:sqref>
                        </c15:formulaRef>
                      </c:ext>
                    </c:extLst>
                    <c:strCache>
                      <c:ptCount val="1"/>
                      <c:pt idx="0">
                        <c:v>Paraíba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Esquissotomose!$O$12:$O$17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-3.1446540880503138E-2</c:v>
                      </c:pt>
                      <c:pt idx="1">
                        <c:v>-0.75324675324675328</c:v>
                      </c:pt>
                      <c:pt idx="2">
                        <c:v>1.9736842105263159</c:v>
                      </c:pt>
                      <c:pt idx="3">
                        <c:v>-0.24778761061946908</c:v>
                      </c:pt>
                      <c:pt idx="4">
                        <c:v>0.44705882352941173</c:v>
                      </c:pt>
                      <c:pt idx="5">
                        <c:v>-5.6910569105691033E-2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EB9-4076-B050-80F94D0039B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Esquissotomose!$P$11</c15:sqref>
                        </c15:formulaRef>
                      </c:ext>
                    </c:extLst>
                    <c:strCache>
                      <c:ptCount val="1"/>
                      <c:pt idx="0">
                        <c:v>Pernambuco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Esquissotomose!$P$12:$P$17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-0.19496855345911945</c:v>
                      </c:pt>
                      <c:pt idx="1">
                        <c:v>7.421875E-2</c:v>
                      </c:pt>
                      <c:pt idx="2">
                        <c:v>6.9090909090909092E-2</c:v>
                      </c:pt>
                      <c:pt idx="3">
                        <c:v>0.23129251700680276</c:v>
                      </c:pt>
                      <c:pt idx="4">
                        <c:v>-0.37569060773480667</c:v>
                      </c:pt>
                      <c:pt idx="5">
                        <c:v>-0.15486725663716816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EB9-4076-B050-80F94D0039B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Esquissotomose!$Q$11</c15:sqref>
                        </c15:formulaRef>
                      </c:ext>
                    </c:extLst>
                    <c:strCache>
                      <c:ptCount val="1"/>
                      <c:pt idx="0">
                        <c:v>Alagoas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Esquissotomose!$Q$12:$Q$17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-0.55555555555555558</c:v>
                      </c:pt>
                      <c:pt idx="1">
                        <c:v>-5.0000000000000044E-2</c:v>
                      </c:pt>
                      <c:pt idx="2">
                        <c:v>0.68421052631578938</c:v>
                      </c:pt>
                      <c:pt idx="3">
                        <c:v>0.53125</c:v>
                      </c:pt>
                      <c:pt idx="4">
                        <c:v>1.2244897959183674</c:v>
                      </c:pt>
                      <c:pt idx="5">
                        <c:v>-0.50458715596330272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EB9-4076-B050-80F94D0039B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Esquissotomose!$R$11</c15:sqref>
                        </c15:formulaRef>
                      </c:ext>
                    </c:extLst>
                    <c:strCache>
                      <c:ptCount val="1"/>
                      <c:pt idx="0">
                        <c:v>Sergipe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Esquissotomose!$R$12:$R$17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-0.22916666666666663</c:v>
                      </c:pt>
                      <c:pt idx="1">
                        <c:v>0.33783783783783794</c:v>
                      </c:pt>
                      <c:pt idx="2">
                        <c:v>1.0101010101010166E-2</c:v>
                      </c:pt>
                      <c:pt idx="3">
                        <c:v>0.51</c:v>
                      </c:pt>
                      <c:pt idx="4">
                        <c:v>-0.23178807947019864</c:v>
                      </c:pt>
                      <c:pt idx="5">
                        <c:v>-0.44827586206896552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EB9-4076-B050-80F94D0039B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Esquissotomose!$S$11</c15:sqref>
                        </c15:formulaRef>
                      </c:ext>
                    </c:extLst>
                    <c:strCache>
                      <c:ptCount val="1"/>
                      <c:pt idx="0">
                        <c:v>Bahia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Esquissotomose!$S$12:$S$17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-0.14783821478382153</c:v>
                      </c:pt>
                      <c:pt idx="1">
                        <c:v>0.11292962356792136</c:v>
                      </c:pt>
                      <c:pt idx="2">
                        <c:v>0.23529411764705888</c:v>
                      </c:pt>
                      <c:pt idx="3">
                        <c:v>-0.15952380952380951</c:v>
                      </c:pt>
                      <c:pt idx="4">
                        <c:v>-0.35552407932011332</c:v>
                      </c:pt>
                      <c:pt idx="5">
                        <c:v>0.31428571428571428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EB9-4076-B050-80F94D0039B9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Esquissotomose!$U$11</c15:sqref>
                        </c15:formulaRef>
                      </c:ext>
                    </c:extLst>
                    <c:strCache>
                      <c:ptCount val="1"/>
                      <c:pt idx="0">
                        <c:v>Minas Gerais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Esquissotomose!$U$12:$U$17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-0.52519414845584245</c:v>
                      </c:pt>
                      <c:pt idx="1">
                        <c:v>-0.27367820464054771</c:v>
                      </c:pt>
                      <c:pt idx="2">
                        <c:v>-6.6771406127258404E-2</c:v>
                      </c:pt>
                      <c:pt idx="3">
                        <c:v>-2.4410774410774438E-2</c:v>
                      </c:pt>
                      <c:pt idx="4">
                        <c:v>-0.21138912855910263</c:v>
                      </c:pt>
                      <c:pt idx="5">
                        <c:v>-0.32932166301969368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EB9-4076-B050-80F94D0039B9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Esquissotomose!$V$11</c15:sqref>
                        </c15:formulaRef>
                      </c:ext>
                    </c:extLst>
                    <c:strCache>
                      <c:ptCount val="1"/>
                      <c:pt idx="0">
                        <c:v>Espírito Santo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Esquissotomose!$V$12:$V$17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-0.28915662650602414</c:v>
                      </c:pt>
                      <c:pt idx="1">
                        <c:v>3.1779661016949179E-2</c:v>
                      </c:pt>
                      <c:pt idx="2">
                        <c:v>-0.242299794661191</c:v>
                      </c:pt>
                      <c:pt idx="3">
                        <c:v>0.11382113821138207</c:v>
                      </c:pt>
                      <c:pt idx="4">
                        <c:v>-0.27980535279805352</c:v>
                      </c:pt>
                      <c:pt idx="5">
                        <c:v>-0.16891891891891897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EB9-4076-B050-80F94D0039B9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Esquissotomose!$W$11</c15:sqref>
                        </c15:formulaRef>
                      </c:ext>
                    </c:extLst>
                    <c:strCache>
                      <c:ptCount val="1"/>
                      <c:pt idx="0">
                        <c:v>Rio de Janeiro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Esquissotomose!$W$12:$W$17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-7.6923076923076872E-2</c:v>
                      </c:pt>
                      <c:pt idx="1">
                        <c:v>0.34722222222222232</c:v>
                      </c:pt>
                      <c:pt idx="2">
                        <c:v>-0.10309278350515461</c:v>
                      </c:pt>
                      <c:pt idx="3">
                        <c:v>0.18390804597701149</c:v>
                      </c:pt>
                      <c:pt idx="4">
                        <c:v>-0.13592233009708743</c:v>
                      </c:pt>
                      <c:pt idx="5">
                        <c:v>-0.4831460674157303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EB9-4076-B050-80F94D0039B9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Esquissotomose!$X$11</c15:sqref>
                        </c15:formulaRef>
                      </c:ext>
                    </c:extLst>
                    <c:strCache>
                      <c:ptCount val="1"/>
                      <c:pt idx="0">
                        <c:v>São Paulo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Esquissotomose!$X$12:$X$17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-5.2491103202847E-2</c:v>
                      </c:pt>
                      <c:pt idx="1">
                        <c:v>-0.16244131455399058</c:v>
                      </c:pt>
                      <c:pt idx="2">
                        <c:v>-0.19955156950672648</c:v>
                      </c:pt>
                      <c:pt idx="3">
                        <c:v>-0.28431372549019607</c:v>
                      </c:pt>
                      <c:pt idx="4">
                        <c:v>-5.8708414872798986E-3</c:v>
                      </c:pt>
                      <c:pt idx="5">
                        <c:v>-0.24409448818897639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EB9-4076-B050-80F94D0039B9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Esquissotomose!$Z$11</c15:sqref>
                        </c15:formulaRef>
                      </c:ext>
                    </c:extLst>
                    <c:strCache>
                      <c:ptCount val="1"/>
                      <c:pt idx="0">
                        <c:v>Paraná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Esquissotomose!$Z$12:$Z$17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0.42105263157894735</c:v>
                      </c:pt>
                      <c:pt idx="1">
                        <c:v>-0.38888888888888884</c:v>
                      </c:pt>
                      <c:pt idx="2">
                        <c:v>6.0606060606060552E-2</c:v>
                      </c:pt>
                      <c:pt idx="3">
                        <c:v>-0.22857142857142854</c:v>
                      </c:pt>
                      <c:pt idx="4">
                        <c:v>0.4814814814814814</c:v>
                      </c:pt>
                      <c:pt idx="5">
                        <c:v>0.14999999999999991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EB9-4076-B050-80F94D0039B9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Esquissotomose!$AA$11</c15:sqref>
                        </c15:formulaRef>
                      </c:ext>
                    </c:extLst>
                    <c:strCache>
                      <c:ptCount val="1"/>
                      <c:pt idx="0">
                        <c:v>Santa Catarina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Esquissotomose!$AA$12:$AA$17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-0.16666666666666663</c:v>
                      </c:pt>
                      <c:pt idx="1">
                        <c:v>0</c:v>
                      </c:pt>
                      <c:pt idx="2">
                        <c:v>1.6</c:v>
                      </c:pt>
                      <c:pt idx="3">
                        <c:v>-0.15384615384615385</c:v>
                      </c:pt>
                      <c:pt idx="4">
                        <c:v>-0.72727272727272729</c:v>
                      </c:pt>
                      <c:pt idx="5">
                        <c:v>1.3333333333333335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EB9-4076-B050-80F94D0039B9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Esquissotomose!$AB$11</c15:sqref>
                        </c15:formulaRef>
                      </c:ext>
                    </c:extLst>
                    <c:strCache>
                      <c:ptCount val="1"/>
                      <c:pt idx="0">
                        <c:v>Rio Grande do Sul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Esquissotomose!$AB$12:$AB$17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</c:v>
                      </c:pt>
                      <c:pt idx="1">
                        <c:v>-0.5</c:v>
                      </c:pt>
                      <c:pt idx="2">
                        <c:v>2</c:v>
                      </c:pt>
                      <c:pt idx="3">
                        <c:v>-0.33333333333333337</c:v>
                      </c:pt>
                      <c:pt idx="4">
                        <c:v>1</c:v>
                      </c:pt>
                      <c:pt idx="5">
                        <c:v>-1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EB9-4076-B050-80F94D0039B9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Esquissotomose!$AD$11</c15:sqref>
                        </c15:formulaRef>
                      </c:ext>
                    </c:extLst>
                    <c:strCache>
                      <c:ptCount val="1"/>
                      <c:pt idx="0">
                        <c:v>Mato Grosso do Sul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Esquissotomose!$AD$12:$AD$17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-0.55555555555555558</c:v>
                      </c:pt>
                      <c:pt idx="1">
                        <c:v>0.5</c:v>
                      </c:pt>
                      <c:pt idx="2">
                        <c:v>0.33333333333333326</c:v>
                      </c:pt>
                      <c:pt idx="3">
                        <c:v>0.5</c:v>
                      </c:pt>
                      <c:pt idx="4">
                        <c:v>-0.16666666666666663</c:v>
                      </c:pt>
                      <c:pt idx="5">
                        <c:v>-0.7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BEB9-4076-B050-80F94D0039B9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Esquissotomose!$AE$11</c15:sqref>
                        </c15:formulaRef>
                      </c:ext>
                    </c:extLst>
                    <c:strCache>
                      <c:ptCount val="1"/>
                      <c:pt idx="0">
                        <c:v>Mato Grosso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Esquissotomose!$AE$12:$AE$17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-0.55555555555555558</c:v>
                      </c:pt>
                      <c:pt idx="1">
                        <c:v>1.5</c:v>
                      </c:pt>
                      <c:pt idx="2">
                        <c:v>-0.5</c:v>
                      </c:pt>
                      <c:pt idx="3">
                        <c:v>-7.999999999999996E-2</c:v>
                      </c:pt>
                      <c:pt idx="4">
                        <c:v>0.34782608695652173</c:v>
                      </c:pt>
                      <c:pt idx="5">
                        <c:v>-0.29032258064516125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BEB9-4076-B050-80F94D0039B9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Esquissotomose!$AF$11</c15:sqref>
                        </c15:formulaRef>
                      </c:ext>
                    </c:extLst>
                    <c:strCache>
                      <c:ptCount val="1"/>
                      <c:pt idx="0">
                        <c:v>Goiás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Esquissotomose!$AF$12:$AF$17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-0.125</c:v>
                      </c:pt>
                      <c:pt idx="1">
                        <c:v>0.5714285714285714</c:v>
                      </c:pt>
                      <c:pt idx="2">
                        <c:v>0.54545454545454541</c:v>
                      </c:pt>
                      <c:pt idx="3">
                        <c:v>-5.8823529411764719E-2</c:v>
                      </c:pt>
                      <c:pt idx="4">
                        <c:v>-0.3125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BEB9-4076-B050-80F94D0039B9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Esquissotomose!$AG$11</c15:sqref>
                        </c15:formulaRef>
                      </c:ext>
                    </c:extLst>
                    <c:strCache>
                      <c:ptCount val="1"/>
                      <c:pt idx="0">
                        <c:v>Distrito Federal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Esquissotomose!$AG$12:$AG$17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0.5</c:v>
                      </c:pt>
                      <c:pt idx="1">
                        <c:v>0.16666666666666674</c:v>
                      </c:pt>
                      <c:pt idx="2">
                        <c:v>1</c:v>
                      </c:pt>
                      <c:pt idx="3">
                        <c:v>-0.5</c:v>
                      </c:pt>
                      <c:pt idx="4">
                        <c:v>1</c:v>
                      </c:pt>
                      <c:pt idx="5">
                        <c:v>-0.2142857142857143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BEB9-4076-B050-80F94D0039B9}"/>
                  </c:ext>
                </c:extLst>
              </c15:ser>
            </c15:filteredLineSeries>
          </c:ext>
        </c:extLst>
      </c:lineChart>
      <c:catAx>
        <c:axId val="43845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452856"/>
        <c:crosses val="autoZero"/>
        <c:auto val="1"/>
        <c:lblAlgn val="ctr"/>
        <c:lblOffset val="100"/>
        <c:noMultiLvlLbl val="0"/>
      </c:catAx>
      <c:valAx>
        <c:axId val="4384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45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Diagnósticos</a:t>
            </a:r>
            <a:r>
              <a:rPr lang="pt-BR" baseline="0"/>
              <a:t> de Esquisotomosse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Esquissotomose!$F$11</c:f>
              <c:strCache>
                <c:ptCount val="1"/>
                <c:pt idx="0">
                  <c:v>Roraima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Esquissotomose!$F$12:$F$17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63-48D7-8F8E-A933A1FE8573}"/>
            </c:ext>
          </c:extLst>
        </c:ser>
        <c:ser>
          <c:idx val="14"/>
          <c:order val="14"/>
          <c:tx>
            <c:strRef>
              <c:f>Esquissotomose!$P$11</c:f>
              <c:strCache>
                <c:ptCount val="1"/>
                <c:pt idx="0">
                  <c:v>Pernambuco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Esquissotomose!$P$12:$P$17</c:f>
              <c:numCache>
                <c:formatCode>0.00%</c:formatCode>
                <c:ptCount val="6"/>
                <c:pt idx="0">
                  <c:v>-0.19496855345911945</c:v>
                </c:pt>
                <c:pt idx="1">
                  <c:v>7.421875E-2</c:v>
                </c:pt>
                <c:pt idx="2">
                  <c:v>6.9090909090909092E-2</c:v>
                </c:pt>
                <c:pt idx="3">
                  <c:v>0.23129251700680276</c:v>
                </c:pt>
                <c:pt idx="4">
                  <c:v>-0.37569060773480667</c:v>
                </c:pt>
                <c:pt idx="5">
                  <c:v>-0.15486725663716816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63-48D7-8F8E-A933A1FE8573}"/>
            </c:ext>
          </c:extLst>
        </c:ser>
        <c:ser>
          <c:idx val="22"/>
          <c:order val="22"/>
          <c:tx>
            <c:strRef>
              <c:f>Esquissotomose!$X$11</c:f>
              <c:strCache>
                <c:ptCount val="1"/>
                <c:pt idx="0">
                  <c:v>São Paulo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Esquissotomose!$X$12:$X$17</c:f>
              <c:numCache>
                <c:formatCode>0.00%</c:formatCode>
                <c:ptCount val="6"/>
                <c:pt idx="0">
                  <c:v>-5.2491103202847E-2</c:v>
                </c:pt>
                <c:pt idx="1">
                  <c:v>-0.16244131455399058</c:v>
                </c:pt>
                <c:pt idx="2">
                  <c:v>-0.19955156950672648</c:v>
                </c:pt>
                <c:pt idx="3">
                  <c:v>-0.28431372549019607</c:v>
                </c:pt>
                <c:pt idx="4">
                  <c:v>-5.8708414872798986E-3</c:v>
                </c:pt>
                <c:pt idx="5">
                  <c:v>-0.24409448818897639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D63-48D7-8F8E-A933A1FE8573}"/>
            </c:ext>
          </c:extLst>
        </c:ser>
        <c:ser>
          <c:idx val="24"/>
          <c:order val="24"/>
          <c:tx>
            <c:strRef>
              <c:f>Esquissotomose!$Z$11</c:f>
              <c:strCache>
                <c:ptCount val="1"/>
                <c:pt idx="0">
                  <c:v>Paraná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Esquissotomose!$Z$12:$Z$17</c:f>
              <c:numCache>
                <c:formatCode>0.00%</c:formatCode>
                <c:ptCount val="6"/>
                <c:pt idx="0">
                  <c:v>0.42105263157894735</c:v>
                </c:pt>
                <c:pt idx="1">
                  <c:v>-0.38888888888888884</c:v>
                </c:pt>
                <c:pt idx="2">
                  <c:v>6.0606060606060552E-2</c:v>
                </c:pt>
                <c:pt idx="3">
                  <c:v>-0.22857142857142854</c:v>
                </c:pt>
                <c:pt idx="4">
                  <c:v>0.4814814814814814</c:v>
                </c:pt>
                <c:pt idx="5">
                  <c:v>0.14999999999999991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63-48D7-8F8E-A933A1FE8573}"/>
            </c:ext>
          </c:extLst>
        </c:ser>
        <c:ser>
          <c:idx val="28"/>
          <c:order val="28"/>
          <c:tx>
            <c:strRef>
              <c:f>Esquissotomose!$AD$11</c:f>
              <c:strCache>
                <c:ptCount val="1"/>
                <c:pt idx="0">
                  <c:v>Mato Grosso do Sul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Esquissotomose!$AD$12:$AD$17</c:f>
              <c:numCache>
                <c:formatCode>0.00%</c:formatCode>
                <c:ptCount val="6"/>
                <c:pt idx="0">
                  <c:v>-0.55555555555555558</c:v>
                </c:pt>
                <c:pt idx="1">
                  <c:v>0.5</c:v>
                </c:pt>
                <c:pt idx="2">
                  <c:v>0.33333333333333326</c:v>
                </c:pt>
                <c:pt idx="3">
                  <c:v>0.5</c:v>
                </c:pt>
                <c:pt idx="4">
                  <c:v>-0.16666666666666663</c:v>
                </c:pt>
                <c:pt idx="5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D63-48D7-8F8E-A933A1FE8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91464"/>
        <c:axId val="624894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Esquissotomose!$B$11</c15:sqref>
                        </c15:formulaRef>
                      </c:ext>
                    </c:extLst>
                    <c:strCache>
                      <c:ptCount val="1"/>
                      <c:pt idx="0">
                        <c:v>Norte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Esquissotomose!$B$12:$B$17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-0.27659574468085102</c:v>
                      </c:pt>
                      <c:pt idx="1">
                        <c:v>0.44117647058823528</c:v>
                      </c:pt>
                      <c:pt idx="2">
                        <c:v>0.40816326530612246</c:v>
                      </c:pt>
                      <c:pt idx="3">
                        <c:v>-0.23188405797101452</c:v>
                      </c:pt>
                      <c:pt idx="4">
                        <c:v>9.4339622641509413E-2</c:v>
                      </c:pt>
                      <c:pt idx="5">
                        <c:v>0.36206896551724133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D63-48D7-8F8E-A933A1FE857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Esquissotomose!$C$11</c15:sqref>
                        </c15:formulaRef>
                      </c:ext>
                    </c:extLst>
                    <c:strCache>
                      <c:ptCount val="1"/>
                      <c:pt idx="0">
                        <c:v>Rondônia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Esquissotomose!$C$12:$C$17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0.23809523809523814</c:v>
                      </c:pt>
                      <c:pt idx="1">
                        <c:v>7.6923076923076872E-2</c:v>
                      </c:pt>
                      <c:pt idx="2">
                        <c:v>0.25</c:v>
                      </c:pt>
                      <c:pt idx="3">
                        <c:v>-5.7142857142857162E-2</c:v>
                      </c:pt>
                      <c:pt idx="4">
                        <c:v>0.51515151515151514</c:v>
                      </c:pt>
                      <c:pt idx="5">
                        <c:v>0.10000000000000009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D63-48D7-8F8E-A933A1FE857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Esquissotomose!$D$11</c15:sqref>
                        </c15:formulaRef>
                      </c:ext>
                    </c:extLst>
                    <c:strCache>
                      <c:ptCount val="1"/>
                      <c:pt idx="0">
                        <c:v>Acre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Esquissotomose!$D$12:$D$17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D63-48D7-8F8E-A933A1FE857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Esquissotomose!$E$11</c15:sqref>
                        </c15:formulaRef>
                      </c:ext>
                    </c:extLst>
                    <c:strCache>
                      <c:ptCount val="1"/>
                      <c:pt idx="0">
                        <c:v>Amazonas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Esquissotomose!$E$12:$E$17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D63-48D7-8F8E-A933A1FE857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Esquissotomose!$G$11</c15:sqref>
                        </c15:formulaRef>
                      </c:ext>
                    </c:extLst>
                    <c:strCache>
                      <c:ptCount val="1"/>
                      <c:pt idx="0">
                        <c:v>Pará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Esquissotomose!$G$12:$G$17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-0.84615384615384615</c:v>
                      </c:pt>
                      <c:pt idx="1">
                        <c:v>3.25</c:v>
                      </c:pt>
                      <c:pt idx="2">
                        <c:v>0.58823529411764697</c:v>
                      </c:pt>
                      <c:pt idx="3">
                        <c:v>-0.48148148148148151</c:v>
                      </c:pt>
                      <c:pt idx="4">
                        <c:v>-0.4285714285714286</c:v>
                      </c:pt>
                      <c:pt idx="5">
                        <c:v>1.125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D63-48D7-8F8E-A933A1FE857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Esquissotomose!$H$11</c15:sqref>
                        </c15:formulaRef>
                      </c:ext>
                    </c:extLst>
                    <c:strCache>
                      <c:ptCount val="1"/>
                      <c:pt idx="0">
                        <c:v>Amapá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Esquissotomose!$H$12:$H$17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D63-48D7-8F8E-A933A1FE857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Esquissotomose!$I$11</c15:sqref>
                        </c15:formulaRef>
                      </c:ext>
                    </c:extLst>
                    <c:strCache>
                      <c:ptCount val="1"/>
                      <c:pt idx="0">
                        <c:v>Tocantins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Esquissotomose!$I$12:$I$17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D63-48D7-8F8E-A933A1FE857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Esquissotomose!$J$11</c15:sqref>
                        </c15:formulaRef>
                      </c:ext>
                    </c:extLst>
                    <c:strCache>
                      <c:ptCount val="1"/>
                      <c:pt idx="0">
                        <c:v>Nordeste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Esquissotomose!$J$12:$J$17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-0.15665976535541748</c:v>
                      </c:pt>
                      <c:pt idx="1">
                        <c:v>-3.8461538461538436E-2</c:v>
                      </c:pt>
                      <c:pt idx="2">
                        <c:v>0.22553191489361701</c:v>
                      </c:pt>
                      <c:pt idx="3">
                        <c:v>-6.9444444444444198E-3</c:v>
                      </c:pt>
                      <c:pt idx="4">
                        <c:v>-0.23986013986013988</c:v>
                      </c:pt>
                      <c:pt idx="5">
                        <c:v>5.059797608095673E-2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D63-48D7-8F8E-A933A1FE857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Esquissotomose!$K$11</c15:sqref>
                        </c15:formulaRef>
                      </c:ext>
                    </c:extLst>
                    <c:strCache>
                      <c:ptCount val="1"/>
                      <c:pt idx="0">
                        <c:v>Maranhão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Esquissotomose!$K$12:$K$17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-0.13235294117647056</c:v>
                      </c:pt>
                      <c:pt idx="1">
                        <c:v>-0.83050847457627119</c:v>
                      </c:pt>
                      <c:pt idx="2">
                        <c:v>0.89999999999999991</c:v>
                      </c:pt>
                      <c:pt idx="3">
                        <c:v>-0.21052631578947367</c:v>
                      </c:pt>
                      <c:pt idx="4">
                        <c:v>-0.4</c:v>
                      </c:pt>
                      <c:pt idx="5">
                        <c:v>7.1111111111111107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D63-48D7-8F8E-A933A1FE857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Esquissotomose!$L$11</c15:sqref>
                        </c15:formulaRef>
                      </c:ext>
                    </c:extLst>
                    <c:strCache>
                      <c:ptCount val="1"/>
                      <c:pt idx="0">
                        <c:v>Piauí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Esquissotomose!$L$12:$L$17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D63-48D7-8F8E-A933A1FE857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Esquissotomose!$M$11</c15:sqref>
                        </c15:formulaRef>
                      </c:ext>
                    </c:extLst>
                    <c:strCache>
                      <c:ptCount val="1"/>
                      <c:pt idx="0">
                        <c:v>Ceará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Esquissotomose!$M$12:$M$17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0.11764705882352944</c:v>
                      </c:pt>
                      <c:pt idx="1">
                        <c:v>5.2631578947368363E-2</c:v>
                      </c:pt>
                      <c:pt idx="2">
                        <c:v>0.35000000000000009</c:v>
                      </c:pt>
                      <c:pt idx="3">
                        <c:v>0.29629629629629628</c:v>
                      </c:pt>
                      <c:pt idx="4">
                        <c:v>-0.31428571428571428</c:v>
                      </c:pt>
                      <c:pt idx="5">
                        <c:v>4.1666666666666741E-2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D63-48D7-8F8E-A933A1FE857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Esquissotomose!$N$11</c15:sqref>
                        </c15:formulaRef>
                      </c:ext>
                    </c:extLst>
                    <c:strCache>
                      <c:ptCount val="1"/>
                      <c:pt idx="0">
                        <c:v>Rio Grande do Norte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Esquissotomose!$N$12:$N$17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8.6956521739130377E-2</c:v>
                      </c:pt>
                      <c:pt idx="1">
                        <c:v>0.28000000000000003</c:v>
                      </c:pt>
                      <c:pt idx="2">
                        <c:v>-0.5625</c:v>
                      </c:pt>
                      <c:pt idx="3">
                        <c:v>0.9285714285714286</c:v>
                      </c:pt>
                      <c:pt idx="4">
                        <c:v>-7.407407407407407E-2</c:v>
                      </c:pt>
                      <c:pt idx="5">
                        <c:v>-0.24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D63-48D7-8F8E-A933A1FE857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Esquissotomose!$O$11</c15:sqref>
                        </c15:formulaRef>
                      </c:ext>
                    </c:extLst>
                    <c:strCache>
                      <c:ptCount val="1"/>
                      <c:pt idx="0">
                        <c:v>Paraíba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Esquissotomose!$O$12:$O$17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-3.1446540880503138E-2</c:v>
                      </c:pt>
                      <c:pt idx="1">
                        <c:v>-0.75324675324675328</c:v>
                      </c:pt>
                      <c:pt idx="2">
                        <c:v>1.9736842105263159</c:v>
                      </c:pt>
                      <c:pt idx="3">
                        <c:v>-0.24778761061946908</c:v>
                      </c:pt>
                      <c:pt idx="4">
                        <c:v>0.44705882352941173</c:v>
                      </c:pt>
                      <c:pt idx="5">
                        <c:v>-5.6910569105691033E-2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D63-48D7-8F8E-A933A1FE8573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Esquissotomose!$Q$11</c15:sqref>
                        </c15:formulaRef>
                      </c:ext>
                    </c:extLst>
                    <c:strCache>
                      <c:ptCount val="1"/>
                      <c:pt idx="0">
                        <c:v>Alagoas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Esquissotomose!$Q$12:$Q$17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-0.55555555555555558</c:v>
                      </c:pt>
                      <c:pt idx="1">
                        <c:v>-5.0000000000000044E-2</c:v>
                      </c:pt>
                      <c:pt idx="2">
                        <c:v>0.68421052631578938</c:v>
                      </c:pt>
                      <c:pt idx="3">
                        <c:v>0.53125</c:v>
                      </c:pt>
                      <c:pt idx="4">
                        <c:v>1.2244897959183674</c:v>
                      </c:pt>
                      <c:pt idx="5">
                        <c:v>-0.50458715596330272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9D63-48D7-8F8E-A933A1FE857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Esquissotomose!$R$11</c15:sqref>
                        </c15:formulaRef>
                      </c:ext>
                    </c:extLst>
                    <c:strCache>
                      <c:ptCount val="1"/>
                      <c:pt idx="0">
                        <c:v>Sergipe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Esquissotomose!$R$12:$R$17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-0.22916666666666663</c:v>
                      </c:pt>
                      <c:pt idx="1">
                        <c:v>0.33783783783783794</c:v>
                      </c:pt>
                      <c:pt idx="2">
                        <c:v>1.0101010101010166E-2</c:v>
                      </c:pt>
                      <c:pt idx="3">
                        <c:v>0.51</c:v>
                      </c:pt>
                      <c:pt idx="4">
                        <c:v>-0.23178807947019864</c:v>
                      </c:pt>
                      <c:pt idx="5">
                        <c:v>-0.44827586206896552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9D63-48D7-8F8E-A933A1FE8573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Esquissotomose!$S$11</c15:sqref>
                        </c15:formulaRef>
                      </c:ext>
                    </c:extLst>
                    <c:strCache>
                      <c:ptCount val="1"/>
                      <c:pt idx="0">
                        <c:v>Bahia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Esquissotomose!$S$12:$S$17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-0.14783821478382153</c:v>
                      </c:pt>
                      <c:pt idx="1">
                        <c:v>0.11292962356792136</c:v>
                      </c:pt>
                      <c:pt idx="2">
                        <c:v>0.23529411764705888</c:v>
                      </c:pt>
                      <c:pt idx="3">
                        <c:v>-0.15952380952380951</c:v>
                      </c:pt>
                      <c:pt idx="4">
                        <c:v>-0.35552407932011332</c:v>
                      </c:pt>
                      <c:pt idx="5">
                        <c:v>0.31428571428571428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9D63-48D7-8F8E-A933A1FE8573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Esquissotomose!$T$11</c15:sqref>
                        </c15:formulaRef>
                      </c:ext>
                    </c:extLst>
                    <c:strCache>
                      <c:ptCount val="1"/>
                      <c:pt idx="0">
                        <c:v>Sudeste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Esquissotomose!$T$12:$T$17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-0.46931993817619788</c:v>
                      </c:pt>
                      <c:pt idx="1">
                        <c:v>-0.22892092616863258</c:v>
                      </c:pt>
                      <c:pt idx="2">
                        <c:v>-0.10594900849858357</c:v>
                      </c:pt>
                      <c:pt idx="3">
                        <c:v>-4.9007182087030032E-2</c:v>
                      </c:pt>
                      <c:pt idx="4">
                        <c:v>-0.19258107507774325</c:v>
                      </c:pt>
                      <c:pt idx="5">
                        <c:v>-0.30811554332874824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9D63-48D7-8F8E-A933A1FE8573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Esquissotomose!$U$11</c15:sqref>
                        </c15:formulaRef>
                      </c:ext>
                    </c:extLst>
                    <c:strCache>
                      <c:ptCount val="1"/>
                      <c:pt idx="0">
                        <c:v>Minas Gerais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Esquissotomose!$U$12:$U$17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-0.52519414845584245</c:v>
                      </c:pt>
                      <c:pt idx="1">
                        <c:v>-0.27367820464054771</c:v>
                      </c:pt>
                      <c:pt idx="2">
                        <c:v>-6.6771406127258404E-2</c:v>
                      </c:pt>
                      <c:pt idx="3">
                        <c:v>-2.4410774410774438E-2</c:v>
                      </c:pt>
                      <c:pt idx="4">
                        <c:v>-0.21138912855910263</c:v>
                      </c:pt>
                      <c:pt idx="5">
                        <c:v>-0.32932166301969368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9D63-48D7-8F8E-A933A1FE8573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Esquissotomose!$V$11</c15:sqref>
                        </c15:formulaRef>
                      </c:ext>
                    </c:extLst>
                    <c:strCache>
                      <c:ptCount val="1"/>
                      <c:pt idx="0">
                        <c:v>Espírito Santo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Esquissotomose!$V$12:$V$17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-0.28915662650602414</c:v>
                      </c:pt>
                      <c:pt idx="1">
                        <c:v>3.1779661016949179E-2</c:v>
                      </c:pt>
                      <c:pt idx="2">
                        <c:v>-0.242299794661191</c:v>
                      </c:pt>
                      <c:pt idx="3">
                        <c:v>0.11382113821138207</c:v>
                      </c:pt>
                      <c:pt idx="4">
                        <c:v>-0.27980535279805352</c:v>
                      </c:pt>
                      <c:pt idx="5">
                        <c:v>-0.16891891891891897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9D63-48D7-8F8E-A933A1FE8573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Esquissotomose!$W$11</c15:sqref>
                        </c15:formulaRef>
                      </c:ext>
                    </c:extLst>
                    <c:strCache>
                      <c:ptCount val="1"/>
                      <c:pt idx="0">
                        <c:v>Rio de Janeiro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Esquissotomose!$W$12:$W$17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-7.6923076923076872E-2</c:v>
                      </c:pt>
                      <c:pt idx="1">
                        <c:v>0.34722222222222232</c:v>
                      </c:pt>
                      <c:pt idx="2">
                        <c:v>-0.10309278350515461</c:v>
                      </c:pt>
                      <c:pt idx="3">
                        <c:v>0.18390804597701149</c:v>
                      </c:pt>
                      <c:pt idx="4">
                        <c:v>-0.13592233009708743</c:v>
                      </c:pt>
                      <c:pt idx="5">
                        <c:v>-0.4831460674157303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9D63-48D7-8F8E-A933A1FE8573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Esquissotomose!$Y$11</c15:sqref>
                        </c15:formulaRef>
                      </c:ext>
                    </c:extLst>
                    <c:strCache>
                      <c:ptCount val="1"/>
                      <c:pt idx="0">
                        <c:v>Sul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Esquissotomose!$Y$12:$Y$17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0.32608695652173902</c:v>
                      </c:pt>
                      <c:pt idx="1">
                        <c:v>-0.36065573770491799</c:v>
                      </c:pt>
                      <c:pt idx="2">
                        <c:v>0.30769230769230771</c:v>
                      </c:pt>
                      <c:pt idx="3">
                        <c:v>-0.21568627450980393</c:v>
                      </c:pt>
                      <c:pt idx="4">
                        <c:v>0.17500000000000004</c:v>
                      </c:pt>
                      <c:pt idx="5">
                        <c:v>0.12765957446808507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9D63-48D7-8F8E-A933A1FE8573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Esquissotomose!$AA$11</c15:sqref>
                        </c15:formulaRef>
                      </c:ext>
                    </c:extLst>
                    <c:strCache>
                      <c:ptCount val="1"/>
                      <c:pt idx="0">
                        <c:v>Santa Catarina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Esquissotomose!$AA$12:$AA$17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-0.16666666666666663</c:v>
                      </c:pt>
                      <c:pt idx="1">
                        <c:v>0</c:v>
                      </c:pt>
                      <c:pt idx="2">
                        <c:v>1.6</c:v>
                      </c:pt>
                      <c:pt idx="3">
                        <c:v>-0.15384615384615385</c:v>
                      </c:pt>
                      <c:pt idx="4">
                        <c:v>-0.72727272727272729</c:v>
                      </c:pt>
                      <c:pt idx="5">
                        <c:v>1.3333333333333335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9D63-48D7-8F8E-A933A1FE8573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Esquissotomose!$AB$11</c15:sqref>
                        </c15:formulaRef>
                      </c:ext>
                    </c:extLst>
                    <c:strCache>
                      <c:ptCount val="1"/>
                      <c:pt idx="0">
                        <c:v>Rio Grande do Sul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Esquissotomose!$AB$12:$AB$17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</c:v>
                      </c:pt>
                      <c:pt idx="1">
                        <c:v>-0.5</c:v>
                      </c:pt>
                      <c:pt idx="2">
                        <c:v>2</c:v>
                      </c:pt>
                      <c:pt idx="3">
                        <c:v>-0.33333333333333337</c:v>
                      </c:pt>
                      <c:pt idx="4">
                        <c:v>1</c:v>
                      </c:pt>
                      <c:pt idx="5">
                        <c:v>-1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9D63-48D7-8F8E-A933A1FE8573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Esquissotomose!$AC$11</c15:sqref>
                        </c15:formulaRef>
                      </c:ext>
                    </c:extLst>
                    <c:strCache>
                      <c:ptCount val="1"/>
                      <c:pt idx="0">
                        <c:v>CentroOeste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Esquissotomose!$AC$12:$AC$17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-0.43939393939393945</c:v>
                      </c:pt>
                      <c:pt idx="1">
                        <c:v>1</c:v>
                      </c:pt>
                      <c:pt idx="2">
                        <c:v>-0.13513513513513509</c:v>
                      </c:pt>
                      <c:pt idx="3">
                        <c:v>-9.375E-2</c:v>
                      </c:pt>
                      <c:pt idx="4">
                        <c:v>0.13793103448275867</c:v>
                      </c:pt>
                      <c:pt idx="5">
                        <c:v>-0.28787878787878785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9D63-48D7-8F8E-A933A1FE8573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Esquissotomose!$AE$11</c15:sqref>
                        </c15:formulaRef>
                      </c:ext>
                    </c:extLst>
                    <c:strCache>
                      <c:ptCount val="1"/>
                      <c:pt idx="0">
                        <c:v>Mato Grosso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Esquissotomose!$AE$12:$AE$17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-0.55555555555555558</c:v>
                      </c:pt>
                      <c:pt idx="1">
                        <c:v>1.5</c:v>
                      </c:pt>
                      <c:pt idx="2">
                        <c:v>-0.5</c:v>
                      </c:pt>
                      <c:pt idx="3">
                        <c:v>-7.999999999999996E-2</c:v>
                      </c:pt>
                      <c:pt idx="4">
                        <c:v>0.34782608695652173</c:v>
                      </c:pt>
                      <c:pt idx="5">
                        <c:v>-0.29032258064516125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9D63-48D7-8F8E-A933A1FE8573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Esquissotomose!$AF$11</c15:sqref>
                        </c15:formulaRef>
                      </c:ext>
                    </c:extLst>
                    <c:strCache>
                      <c:ptCount val="1"/>
                      <c:pt idx="0">
                        <c:v>Goiás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Esquissotomose!$AF$12:$AF$17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-0.125</c:v>
                      </c:pt>
                      <c:pt idx="1">
                        <c:v>0.5714285714285714</c:v>
                      </c:pt>
                      <c:pt idx="2">
                        <c:v>0.54545454545454541</c:v>
                      </c:pt>
                      <c:pt idx="3">
                        <c:v>-5.8823529411764719E-2</c:v>
                      </c:pt>
                      <c:pt idx="4">
                        <c:v>-0.3125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9D63-48D7-8F8E-A933A1FE8573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Esquissotomose!$AG$11</c15:sqref>
                        </c15:formulaRef>
                      </c:ext>
                    </c:extLst>
                    <c:strCache>
                      <c:ptCount val="1"/>
                      <c:pt idx="0">
                        <c:v>Distrito Federal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Esquissotomose!$AG$12:$AG$17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0.5</c:v>
                      </c:pt>
                      <c:pt idx="1">
                        <c:v>0.16666666666666674</c:v>
                      </c:pt>
                      <c:pt idx="2">
                        <c:v>1</c:v>
                      </c:pt>
                      <c:pt idx="3">
                        <c:v>-0.5</c:v>
                      </c:pt>
                      <c:pt idx="4">
                        <c:v>1</c:v>
                      </c:pt>
                      <c:pt idx="5">
                        <c:v>-0.2142857142857143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9D63-48D7-8F8E-A933A1FE8573}"/>
                  </c:ext>
                </c:extLst>
              </c15:ser>
            </c15:filteredLineSeries>
          </c:ext>
        </c:extLst>
      </c:lineChart>
      <c:catAx>
        <c:axId val="62489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894088"/>
        <c:crosses val="autoZero"/>
        <c:auto val="1"/>
        <c:lblAlgn val="ctr"/>
        <c:lblOffset val="100"/>
        <c:noMultiLvlLbl val="0"/>
      </c:catAx>
      <c:valAx>
        <c:axId val="62489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489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Diagnosticos de Hanseniase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Hanseniase!$B$1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Hanseniase!$A$2:$A$5</c15:sqref>
                  </c15:fullRef>
                </c:ext>
              </c:extLst>
              <c:f>Hanseniase!$A$2:$A$4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Hanseniase!$B$2:$B$5</c15:sqref>
                  </c15:fullRef>
                </c:ext>
              </c:extLst>
              <c:f>Hanseniase!$B$2:$B$4</c:f>
              <c:numCache>
                <c:formatCode>General</c:formatCode>
                <c:ptCount val="3"/>
                <c:pt idx="0">
                  <c:v>5772</c:v>
                </c:pt>
                <c:pt idx="1">
                  <c:v>5830</c:v>
                </c:pt>
                <c:pt idx="2">
                  <c:v>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3-4B28-B7DE-0006393FC09C}"/>
            </c:ext>
          </c:extLst>
        </c:ser>
        <c:ser>
          <c:idx val="8"/>
          <c:order val="8"/>
          <c:tx>
            <c:strRef>
              <c:f>Hanseniase!$J$1</c:f>
              <c:strCache>
                <c:ptCount val="1"/>
                <c:pt idx="0">
                  <c:v>Nordeste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Hanseniase!$A$2:$A$5</c15:sqref>
                  </c15:fullRef>
                </c:ext>
              </c:extLst>
              <c:f>Hanseniase!$A$2:$A$4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Hanseniase!$J$2:$J$5</c15:sqref>
                  </c15:fullRef>
                </c:ext>
              </c:extLst>
              <c:f>Hanseniase!$J$2:$J$4</c:f>
              <c:numCache>
                <c:formatCode>General</c:formatCode>
                <c:ptCount val="3"/>
                <c:pt idx="0">
                  <c:v>14265</c:v>
                </c:pt>
                <c:pt idx="1">
                  <c:v>12592</c:v>
                </c:pt>
                <c:pt idx="2">
                  <c:v>14264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23-4B28-B7DE-0006393FC09C}"/>
            </c:ext>
          </c:extLst>
        </c:ser>
        <c:ser>
          <c:idx val="18"/>
          <c:order val="18"/>
          <c:tx>
            <c:strRef>
              <c:f>Hanseniase!$T$1</c:f>
              <c:strCache>
                <c:ptCount val="1"/>
                <c:pt idx="0">
                  <c:v>Sudeste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Hanseniase!$A$2:$A$5</c15:sqref>
                  </c15:fullRef>
                </c:ext>
              </c:extLst>
              <c:f>Hanseniase!$A$2:$A$4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Hanseniase!$T$2:$T$5</c15:sqref>
                  </c15:fullRef>
                </c:ext>
              </c:extLst>
              <c:f>Hanseniase!$T$2:$T$4</c:f>
              <c:numCache>
                <c:formatCode>General</c:formatCode>
                <c:ptCount val="3"/>
                <c:pt idx="0">
                  <c:v>4487</c:v>
                </c:pt>
                <c:pt idx="1">
                  <c:v>4289</c:v>
                </c:pt>
                <c:pt idx="2">
                  <c:v>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23-4B28-B7DE-0006393FC09C}"/>
            </c:ext>
          </c:extLst>
        </c:ser>
        <c:ser>
          <c:idx val="23"/>
          <c:order val="23"/>
          <c:tx>
            <c:strRef>
              <c:f>Hanseniase!$Y$1</c:f>
              <c:strCache>
                <c:ptCount val="1"/>
                <c:pt idx="0">
                  <c:v>Sul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Hanseniase!$A$2:$A$5</c15:sqref>
                  </c15:fullRef>
                </c:ext>
              </c:extLst>
              <c:f>Hanseniase!$A$2:$A$4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Hanseniase!$Y$2:$Y$5</c15:sqref>
                  </c15:fullRef>
                </c:ext>
              </c:extLst>
              <c:f>Hanseniase!$Y$2:$Y$4</c:f>
              <c:numCache>
                <c:formatCode>General</c:formatCode>
                <c:ptCount val="3"/>
                <c:pt idx="0">
                  <c:v>1126</c:v>
                </c:pt>
                <c:pt idx="1">
                  <c:v>979</c:v>
                </c:pt>
                <c:pt idx="2">
                  <c:v>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23-4B28-B7DE-0006393FC09C}"/>
            </c:ext>
          </c:extLst>
        </c:ser>
        <c:ser>
          <c:idx val="27"/>
          <c:order val="27"/>
          <c:tx>
            <c:strRef>
              <c:f>Hanseniase!$AC$1</c:f>
              <c:strCache>
                <c:ptCount val="1"/>
                <c:pt idx="0">
                  <c:v>Centro-Oeste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Hanseniase!$A$2:$A$5</c15:sqref>
                  </c15:fullRef>
                </c:ext>
              </c:extLst>
              <c:f>Hanseniase!$A$2:$A$4</c:f>
              <c:numCache>
                <c:formatCode>General</c:formatCod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Hanseniase!$AC$2:$AC$5</c15:sqref>
                  </c15:fullRef>
                </c:ext>
              </c:extLst>
              <c:f>Hanseniase!$AC$2:$AC$4</c:f>
              <c:numCache>
                <c:formatCode>General</c:formatCode>
                <c:ptCount val="3"/>
                <c:pt idx="0">
                  <c:v>6731</c:v>
                </c:pt>
                <c:pt idx="1">
                  <c:v>5907</c:v>
                </c:pt>
                <c:pt idx="2">
                  <c:v>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023-4B28-B7DE-0006393FC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49272"/>
        <c:axId val="464044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Hanseniase!$C$1</c15:sqref>
                        </c15:formulaRef>
                      </c:ext>
                    </c:extLst>
                    <c:strCache>
                      <c:ptCount val="1"/>
                      <c:pt idx="0">
                        <c:v>Rondonia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Hanseniase!$C$2:$C$5</c15:sqref>
                        </c15:fullRef>
                        <c15:formulaRef>
                          <c15:sqref>Hanseniase!$C$2:$C$4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635</c:v>
                      </c:pt>
                      <c:pt idx="1">
                        <c:v>525</c:v>
                      </c:pt>
                      <c:pt idx="2">
                        <c:v>575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023-4B28-B7DE-0006393FC0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Hanseniase!$D$1</c15:sqref>
                        </c15:formulaRef>
                      </c:ext>
                    </c:extLst>
                    <c:strCache>
                      <c:ptCount val="1"/>
                      <c:pt idx="0">
                        <c:v>Acre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Hanseniase!$D$2:$D$5</c15:sqref>
                        </c15:fullRef>
                        <c15:formulaRef>
                          <c15:sqref>Hanseniase!$D$2:$D$4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137</c:v>
                      </c:pt>
                      <c:pt idx="1">
                        <c:v>137</c:v>
                      </c:pt>
                      <c:pt idx="2">
                        <c:v>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23-4B28-B7DE-0006393FC09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Hanseniase!$E$1</c15:sqref>
                        </c15:formulaRef>
                      </c:ext>
                    </c:extLst>
                    <c:strCache>
                      <c:ptCount val="1"/>
                      <c:pt idx="0">
                        <c:v>Amazonas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Hanseniase!$E$2:$E$5</c15:sqref>
                        </c15:fullRef>
                        <c15:formulaRef>
                          <c15:sqref>Hanseniase!$E$2:$E$4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559</c:v>
                      </c:pt>
                      <c:pt idx="1">
                        <c:v>525</c:v>
                      </c:pt>
                      <c:pt idx="2">
                        <c:v>533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23-4B28-B7DE-0006393FC09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Hanseniase!$F$1</c15:sqref>
                        </c15:formulaRef>
                      </c:ext>
                    </c:extLst>
                    <c:strCache>
                      <c:ptCount val="1"/>
                      <c:pt idx="0">
                        <c:v>Roraima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Hanseniase!$F$2:$F$5</c15:sqref>
                        </c15:fullRef>
                        <c15:formulaRef>
                          <c15:sqref>Hanseniase!$F$2:$F$4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80</c:v>
                      </c:pt>
                      <c:pt idx="1">
                        <c:v>96</c:v>
                      </c:pt>
                      <c:pt idx="2">
                        <c:v>182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23-4B28-B7DE-0006393FC09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Hanseniase!$G$1</c15:sqref>
                        </c15:formulaRef>
                      </c:ext>
                    </c:extLst>
                    <c:strCache>
                      <c:ptCount val="1"/>
                      <c:pt idx="0">
                        <c:v>Para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Hanseniase!$G$2:$G$5</c15:sqref>
                        </c15:fullRef>
                        <c15:formulaRef>
                          <c15:sqref>Hanseniase!$G$2:$G$4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3301</c:v>
                      </c:pt>
                      <c:pt idx="1">
                        <c:v>2814</c:v>
                      </c:pt>
                      <c:pt idx="2">
                        <c:v>2956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23-4B28-B7DE-0006393FC09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Hanseniase!$H$1</c15:sqref>
                        </c15:formulaRef>
                      </c:ext>
                    </c:extLst>
                    <c:strCache>
                      <c:ptCount val="1"/>
                      <c:pt idx="0">
                        <c:v>Amapa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Hanseniase!$H$2:$H$5</c15:sqref>
                        </c15:fullRef>
                        <c15:formulaRef>
                          <c15:sqref>Hanseniase!$H$2:$H$4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</c:v>
                      </c:pt>
                      <c:pt idx="1">
                        <c:v>71</c:v>
                      </c:pt>
                      <c:pt idx="2">
                        <c:v>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23-4B28-B7DE-0006393FC09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Hanseniase!$I$1</c15:sqref>
                        </c15:formulaRef>
                      </c:ext>
                    </c:extLst>
                    <c:strCache>
                      <c:ptCount val="1"/>
                      <c:pt idx="0">
                        <c:v>Tocantins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Hanseniase!$I$2:$I$5</c15:sqref>
                        </c15:fullRef>
                        <c15:formulaRef>
                          <c15:sqref>Hanseniase!$I$2:$I$4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961</c:v>
                      </c:pt>
                      <c:pt idx="1">
                        <c:v>1662</c:v>
                      </c:pt>
                      <c:pt idx="2">
                        <c:v>1675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3-4B28-B7DE-0006393FC09C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Hanseniase!$K$1</c15:sqref>
                        </c15:formulaRef>
                      </c:ext>
                    </c:extLst>
                    <c:strCache>
                      <c:ptCount val="1"/>
                      <c:pt idx="0">
                        <c:v>Maranhao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Hanseniase!$K$2:$K$5</c15:sqref>
                        </c15:fullRef>
                        <c15:formulaRef>
                          <c15:sqref>Hanseniase!$K$2:$K$4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4050</c:v>
                      </c:pt>
                      <c:pt idx="1">
                        <c:v>3912</c:v>
                      </c:pt>
                      <c:pt idx="2">
                        <c:v>4108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3-4B28-B7DE-0006393FC09C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Hanseniase!$L$1</c15:sqref>
                        </c15:formulaRef>
                      </c:ext>
                    </c:extLst>
                    <c:strCache>
                      <c:ptCount val="1"/>
                      <c:pt idx="0">
                        <c:v>Piaui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Hanseniase!$L$2:$L$5</c15:sqref>
                        </c15:fullRef>
                        <c15:formulaRef>
                          <c15:sqref>Hanseniase!$L$2:$L$4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1210</c:v>
                      </c:pt>
                      <c:pt idx="1">
                        <c:v>1067</c:v>
                      </c:pt>
                      <c:pt idx="2">
                        <c:v>1316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3-4B28-B7DE-0006393FC09C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Hanseniase!$M$1</c15:sqref>
                        </c15:formulaRef>
                      </c:ext>
                    </c:extLst>
                    <c:strCache>
                      <c:ptCount val="1"/>
                      <c:pt idx="0">
                        <c:v>Ceara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Hanseniase!$M$2:$M$5</c15:sqref>
                        </c15:fullRef>
                        <c15:formulaRef>
                          <c15:sqref>Hanseniase!$M$2:$M$4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1896</c:v>
                      </c:pt>
                      <c:pt idx="1">
                        <c:v>1832</c:v>
                      </c:pt>
                      <c:pt idx="2">
                        <c:v>1701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3-4B28-B7DE-0006393FC09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Hanseniase!$N$1</c15:sqref>
                        </c15:formulaRef>
                      </c:ext>
                    </c:extLst>
                    <c:strCache>
                      <c:ptCount val="1"/>
                      <c:pt idx="0">
                        <c:v>Rio Grande do Norte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Hanseniase!$N$2:$N$5</c15:sqref>
                        </c15:fullRef>
                        <c15:formulaRef>
                          <c15:sqref>Hanseniase!$N$2:$N$4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226</c:v>
                      </c:pt>
                      <c:pt idx="1">
                        <c:v>156</c:v>
                      </c:pt>
                      <c:pt idx="2">
                        <c:v>228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3-4B28-B7DE-0006393FC09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Hanseniase!$O$1</c15:sqref>
                        </c15:formulaRef>
                      </c:ext>
                    </c:extLst>
                    <c:strCache>
                      <c:ptCount val="1"/>
                      <c:pt idx="0">
                        <c:v>Paraiba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Hanseniase!$O$2:$O$5</c15:sqref>
                        </c15:fullRef>
                        <c15:formulaRef>
                          <c15:sqref>Hanseniase!$O$2:$O$4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508</c:v>
                      </c:pt>
                      <c:pt idx="1">
                        <c:v>382</c:v>
                      </c:pt>
                      <c:pt idx="2">
                        <c:v>471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3-4B28-B7DE-0006393FC09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Hanseniase!$P$1</c15:sqref>
                        </c15:formulaRef>
                      </c:ext>
                    </c:extLst>
                    <c:strCache>
                      <c:ptCount val="1"/>
                      <c:pt idx="0">
                        <c:v>Pernambuco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Hanseniase!$P$2:$P$5</c15:sqref>
                        </c15:fullRef>
                        <c15:formulaRef>
                          <c15:sqref>Hanseniase!$P$2:$P$4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2740</c:v>
                      </c:pt>
                      <c:pt idx="1">
                        <c:v>2288</c:v>
                      </c:pt>
                      <c:pt idx="2">
                        <c:v>3004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3-4B28-B7DE-0006393FC09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Hanseniase!$Q$1</c15:sqref>
                        </c15:formulaRef>
                      </c:ext>
                    </c:extLst>
                    <c:strCache>
                      <c:ptCount val="1"/>
                      <c:pt idx="0">
                        <c:v>Alagoas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Hanseniase!$Q$2:$Q$5</c15:sqref>
                        </c15:fullRef>
                        <c15:formulaRef>
                          <c15:sqref>Hanseniase!$Q$2:$Q$4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383</c:v>
                      </c:pt>
                      <c:pt idx="1">
                        <c:v>299</c:v>
                      </c:pt>
                      <c:pt idx="2">
                        <c:v>374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3-4B28-B7DE-0006393FC09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Hanseniase!$R$1</c15:sqref>
                        </c15:formulaRef>
                      </c:ext>
                    </c:extLst>
                    <c:strCache>
                      <c:ptCount val="1"/>
                      <c:pt idx="0">
                        <c:v>Sergipe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Hanseniase!$R$2:$R$5</c15:sqref>
                        </c15:fullRef>
                        <c15:formulaRef>
                          <c15:sqref>Hanseniase!$R$2:$R$4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385</c:v>
                      </c:pt>
                      <c:pt idx="1">
                        <c:v>297</c:v>
                      </c:pt>
                      <c:pt idx="2">
                        <c:v>404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3-4B28-B7DE-0006393FC09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Hanseniase!$S$1</c15:sqref>
                        </c15:formulaRef>
                      </c:ext>
                    </c:extLst>
                    <c:strCache>
                      <c:ptCount val="1"/>
                      <c:pt idx="0">
                        <c:v>Bahia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Hanseniase!$S$2:$S$5</c15:sqref>
                        </c15:fullRef>
                        <c15:formulaRef>
                          <c15:sqref>Hanseniase!$S$2:$S$4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2867</c:v>
                      </c:pt>
                      <c:pt idx="1">
                        <c:v>2359</c:v>
                      </c:pt>
                      <c:pt idx="2">
                        <c:v>2658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3-4B28-B7DE-0006393FC09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Hanseniase!$U$1</c15:sqref>
                        </c15:formulaRef>
                      </c:ext>
                    </c:extLst>
                    <c:strCache>
                      <c:ptCount val="1"/>
                      <c:pt idx="0">
                        <c:v>Minas Gerias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Hanseniase!$U$2:$U$5</c15:sqref>
                        </c15:fullRef>
                        <c15:formulaRef>
                          <c15:sqref>Hanseniase!$U$2:$U$4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1136</c:v>
                      </c:pt>
                      <c:pt idx="1">
                        <c:v>1163</c:v>
                      </c:pt>
                      <c:pt idx="2">
                        <c:v>1155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3-4B28-B7DE-0006393FC09C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Hanseniase!$V$1</c15:sqref>
                        </c15:formulaRef>
                      </c:ext>
                    </c:extLst>
                    <c:strCache>
                      <c:ptCount val="1"/>
                      <c:pt idx="0">
                        <c:v>Espirito Santo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Hanseniase!$V$2:$V$5</c15:sqref>
                        </c15:fullRef>
                        <c15:formulaRef>
                          <c15:sqref>Hanseniase!$V$2:$V$4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663</c:v>
                      </c:pt>
                      <c:pt idx="1">
                        <c:v>462</c:v>
                      </c:pt>
                      <c:pt idx="2">
                        <c:v>508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023-4B28-B7DE-0006393FC09C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Hanseniase!$W$1</c15:sqref>
                        </c15:formulaRef>
                      </c:ext>
                    </c:extLst>
                    <c:strCache>
                      <c:ptCount val="1"/>
                      <c:pt idx="0">
                        <c:v>Rio de Janeiro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Hanseniase!$W$2:$W$5</c15:sqref>
                        </c15:fullRef>
                        <c15:formulaRef>
                          <c15:sqref>Hanseniase!$W$2:$W$4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1190</c:v>
                      </c:pt>
                      <c:pt idx="1">
                        <c:v>1011</c:v>
                      </c:pt>
                      <c:pt idx="2">
                        <c:v>1054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023-4B28-B7DE-0006393FC09C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Hanseniase!$X$1</c15:sqref>
                        </c15:formulaRef>
                      </c:ext>
                    </c:extLst>
                    <c:strCache>
                      <c:ptCount val="1"/>
                      <c:pt idx="0">
                        <c:v>São Paulo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Hanseniase!$X$2:$X$5</c15:sqref>
                        </c15:fullRef>
                        <c15:formulaRef>
                          <c15:sqref>Hanseniase!$X$2:$X$4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1498</c:v>
                      </c:pt>
                      <c:pt idx="1">
                        <c:v>1653</c:v>
                      </c:pt>
                      <c:pt idx="2">
                        <c:v>1494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023-4B28-B7DE-0006393FC09C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Hanseniase!$Z$1</c15:sqref>
                        </c15:formulaRef>
                      </c:ext>
                    </c:extLst>
                    <c:strCache>
                      <c:ptCount val="1"/>
                      <c:pt idx="0">
                        <c:v>Parana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Hanseniase!$Z$2:$Z$5</c15:sqref>
                        </c15:fullRef>
                        <c15:formulaRef>
                          <c15:sqref>Hanseniase!$Z$2:$Z$4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842</c:v>
                      </c:pt>
                      <c:pt idx="1">
                        <c:v>714</c:v>
                      </c:pt>
                      <c:pt idx="2">
                        <c:v>681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023-4B28-B7DE-0006393FC09C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Hanseniase!$AA$1</c15:sqref>
                        </c15:formulaRef>
                      </c:ext>
                    </c:extLst>
                    <c:strCache>
                      <c:ptCount val="1"/>
                      <c:pt idx="0">
                        <c:v>Santa Catarina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Hanseniase!$AA$2:$AA$5</c15:sqref>
                        </c15:fullRef>
                        <c15:formulaRef>
                          <c15:sqref>Hanseniase!$AA$2:$AA$4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185</c:v>
                      </c:pt>
                      <c:pt idx="1">
                        <c:v>167</c:v>
                      </c:pt>
                      <c:pt idx="2">
                        <c:v>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023-4B28-B7DE-0006393FC09C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Hanseniase!$AB$1</c15:sqref>
                        </c15:formulaRef>
                      </c:ext>
                    </c:extLst>
                    <c:strCache>
                      <c:ptCount val="1"/>
                      <c:pt idx="0">
                        <c:v>Rio Grande do Sul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Hanseniase!$AB$2:$AB$5</c15:sqref>
                        </c15:fullRef>
                        <c15:formulaRef>
                          <c15:sqref>Hanseniase!$AB$2:$AB$4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</c:v>
                      </c:pt>
                      <c:pt idx="1">
                        <c:v>98</c:v>
                      </c:pt>
                      <c:pt idx="2">
                        <c:v>113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023-4B28-B7DE-0006393FC09C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Hanseniase!$AD$1</c15:sqref>
                        </c15:formulaRef>
                      </c:ext>
                    </c:extLst>
                    <c:strCache>
                      <c:ptCount val="1"/>
                      <c:pt idx="0">
                        <c:v>Mato Grosso do Sul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Hanseniase!$AD$2:$AD$5</c15:sqref>
                        </c15:fullRef>
                        <c15:formulaRef>
                          <c15:sqref>Hanseniase!$AD$2:$AD$4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881</c:v>
                      </c:pt>
                      <c:pt idx="1">
                        <c:v>528</c:v>
                      </c:pt>
                      <c:pt idx="2">
                        <c:v>541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023-4B28-B7DE-0006393FC09C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Hanseniase!$AE$1</c15:sqref>
                        </c15:formulaRef>
                      </c:ext>
                    </c:extLst>
                    <c:strCache>
                      <c:ptCount val="1"/>
                      <c:pt idx="0">
                        <c:v>Mato Grosso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Hanseniase!$AE$2:$AE$5</c15:sqref>
                        </c15:fullRef>
                        <c15:formulaRef>
                          <c15:sqref>Hanseniase!$AE$2:$AE$4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3639</c:v>
                      </c:pt>
                      <c:pt idx="1">
                        <c:v>3470</c:v>
                      </c:pt>
                      <c:pt idx="2">
                        <c:v>4276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023-4B28-B7DE-0006393FC09C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Hanseniase!$AF$1</c15:sqref>
                        </c15:formulaRef>
                      </c:ext>
                    </c:extLst>
                    <c:strCache>
                      <c:ptCount val="1"/>
                      <c:pt idx="0">
                        <c:v>Goias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Hanseniase!$AF$2:$AF$5</c15:sqref>
                        </c15:fullRef>
                        <c15:formulaRef>
                          <c15:sqref>Hanseniase!$AF$2:$AF$4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1930</c:v>
                      </c:pt>
                      <c:pt idx="1">
                        <c:v>1666</c:v>
                      </c:pt>
                      <c:pt idx="2">
                        <c:v>1633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023-4B28-B7DE-0006393FC09C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Hanseniase!$AG$1</c15:sqref>
                        </c15:formulaRef>
                      </c:ext>
                    </c:extLst>
                    <c:strCache>
                      <c:ptCount val="1"/>
                      <c:pt idx="0">
                        <c:v>Distrito Federal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Hanseniase!$A$2:$A$5</c15:sqref>
                        </c15:fullRef>
                        <c15:formulaRef>
                          <c15:sqref>Hanseniase!$A$2:$A$4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Hanseniase!$AG$2:$AG$5</c15:sqref>
                        </c15:fullRef>
                        <c15:formulaRef>
                          <c15:sqref>Hanseniase!$AG$2:$AG$4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281</c:v>
                      </c:pt>
                      <c:pt idx="1">
                        <c:v>243</c:v>
                      </c:pt>
                      <c:pt idx="2">
                        <c:v>204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D023-4B28-B7DE-0006393FC09C}"/>
                  </c:ext>
                </c:extLst>
              </c15:ser>
            </c15:filteredLineSeries>
          </c:ext>
        </c:extLst>
      </c:lineChart>
      <c:catAx>
        <c:axId val="4640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044680"/>
        <c:crosses val="autoZero"/>
        <c:auto val="1"/>
        <c:lblAlgn val="ctr"/>
        <c:lblOffset val="100"/>
        <c:noMultiLvlLbl val="0"/>
      </c:catAx>
      <c:valAx>
        <c:axId val="46404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04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Diagnosticos</a:t>
            </a:r>
            <a:r>
              <a:rPr lang="pt-BR" baseline="0"/>
              <a:t> de Hanseniase em porcentagem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Hanseniase!$B$6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Hanseniase!$B$7:$B$9</c:f>
              <c:numCache>
                <c:formatCode>0%</c:formatCode>
                <c:ptCount val="3"/>
                <c:pt idx="0">
                  <c:v>1.0048510048510151E-2</c:v>
                </c:pt>
                <c:pt idx="1">
                  <c:v>5.9519725557461323E-2</c:v>
                </c:pt>
                <c:pt idx="2">
                  <c:v>-0.63072689007608873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4D3D-89B0-AAF54CC579C5}"/>
            </c:ext>
          </c:extLst>
        </c:ser>
        <c:ser>
          <c:idx val="8"/>
          <c:order val="8"/>
          <c:tx>
            <c:strRef>
              <c:f>Hanseniase!$J$6</c:f>
              <c:strCache>
                <c:ptCount val="1"/>
                <c:pt idx="0">
                  <c:v>Nordeste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Hanseniase!$J$7:$J$9</c:f>
              <c:numCache>
                <c:formatCode>0%</c:formatCode>
                <c:ptCount val="3"/>
                <c:pt idx="0">
                  <c:v>-0.11728005608131786</c:v>
                </c:pt>
                <c:pt idx="1">
                  <c:v>0.13278271918678519</c:v>
                </c:pt>
                <c:pt idx="2">
                  <c:v>-0.64876612450925408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FE-4D3D-89B0-AAF54CC579C5}"/>
            </c:ext>
          </c:extLst>
        </c:ser>
        <c:ser>
          <c:idx val="18"/>
          <c:order val="18"/>
          <c:tx>
            <c:strRef>
              <c:f>Hanseniase!$T$6</c:f>
              <c:strCache>
                <c:ptCount val="1"/>
                <c:pt idx="0">
                  <c:v>Sudeste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Hanseniase!$T$7:$T$9</c:f>
              <c:numCache>
                <c:formatCode>0%</c:formatCode>
                <c:ptCount val="3"/>
                <c:pt idx="0">
                  <c:v>-4.4127479384889701E-2</c:v>
                </c:pt>
                <c:pt idx="1">
                  <c:v>-1.8186057356027074E-2</c:v>
                </c:pt>
                <c:pt idx="2">
                  <c:v>-0.68914747090952266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1FE-4D3D-89B0-AAF54CC579C5}"/>
            </c:ext>
          </c:extLst>
        </c:ser>
        <c:ser>
          <c:idx val="23"/>
          <c:order val="23"/>
          <c:tx>
            <c:strRef>
              <c:f>Hanseniase!$Y$6</c:f>
              <c:strCache>
                <c:ptCount val="1"/>
                <c:pt idx="0">
                  <c:v>Sul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Hanseniase!$Y$7:$Y$9</c:f>
              <c:numCache>
                <c:formatCode>0%</c:formatCode>
                <c:ptCount val="3"/>
                <c:pt idx="0">
                  <c:v>-0.13055062166962694</c:v>
                </c:pt>
                <c:pt idx="1">
                  <c:v>-3.5750766087844776E-2</c:v>
                </c:pt>
                <c:pt idx="2">
                  <c:v>-0.68326271186440679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1FE-4D3D-89B0-AAF54CC579C5}"/>
            </c:ext>
          </c:extLst>
        </c:ser>
        <c:ser>
          <c:idx val="27"/>
          <c:order val="27"/>
          <c:tx>
            <c:strRef>
              <c:f>Hanseniase!$AC$6</c:f>
              <c:strCache>
                <c:ptCount val="1"/>
                <c:pt idx="0">
                  <c:v>Centro-Oeste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Hanseniase!$AC$7:$AC$9</c:f>
              <c:numCache>
                <c:formatCode>0%</c:formatCode>
                <c:ptCount val="3"/>
                <c:pt idx="0">
                  <c:v>-0.12241865993165946</c:v>
                </c:pt>
                <c:pt idx="1">
                  <c:v>0.12646013204672424</c:v>
                </c:pt>
                <c:pt idx="2">
                  <c:v>-0.6166215810039074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1FE-4D3D-89B0-AAF54CC57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138008"/>
        <c:axId val="4721419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Hanseniase!$C$6</c15:sqref>
                        </c15:formulaRef>
                      </c:ext>
                    </c:extLst>
                    <c:strCache>
                      <c:ptCount val="1"/>
                      <c:pt idx="0">
                        <c:v>Rondonia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Hanseniase!$C$7:$C$9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-0.17322834645669294</c:v>
                      </c:pt>
                      <c:pt idx="1">
                        <c:v>9.5238095238095344E-2</c:v>
                      </c:pt>
                      <c:pt idx="2">
                        <c:v>-0.98956521739130432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1FE-4D3D-89B0-AAF54CC579C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Hanseniase!$D$6</c15:sqref>
                        </c15:formulaRef>
                      </c:ext>
                    </c:extLst>
                    <c:strCache>
                      <c:ptCount val="1"/>
                      <c:pt idx="0">
                        <c:v>Acre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Hanseniase!$D$7:$D$9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</c:v>
                      </c:pt>
                      <c:pt idx="1">
                        <c:v>0.18248175182481763</c:v>
                      </c:pt>
                      <c:pt idx="2">
                        <c:v>-0.74691358024691357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1FE-4D3D-89B0-AAF54CC579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Hanseniase!$E$6</c15:sqref>
                        </c15:formulaRef>
                      </c:ext>
                    </c:extLst>
                    <c:strCache>
                      <c:ptCount val="1"/>
                      <c:pt idx="0">
                        <c:v>Amazonas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Hanseniase!$E$7:$E$9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-6.0822898032200312E-2</c:v>
                      </c:pt>
                      <c:pt idx="1">
                        <c:v>1.5238095238095273E-2</c:v>
                      </c:pt>
                      <c:pt idx="2">
                        <c:v>-0.697936210131332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1FE-4D3D-89B0-AAF54CC579C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Hanseniase!$F$6</c15:sqref>
                        </c15:formulaRef>
                      </c:ext>
                    </c:extLst>
                    <c:strCache>
                      <c:ptCount val="1"/>
                      <c:pt idx="0">
                        <c:v>Roraima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Hanseniase!$F$7:$F$9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0.19999999999999996</c:v>
                      </c:pt>
                      <c:pt idx="1">
                        <c:v>0.89583333333333326</c:v>
                      </c:pt>
                      <c:pt idx="2">
                        <c:v>-0.59890109890109888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1FE-4D3D-89B0-AAF54CC579C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Hanseniase!$G$6</c15:sqref>
                        </c15:formulaRef>
                      </c:ext>
                    </c:extLst>
                    <c:strCache>
                      <c:ptCount val="1"/>
                      <c:pt idx="0">
                        <c:v>Para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Hanseniase!$G$7:$G$9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-0.14753105119660714</c:v>
                      </c:pt>
                      <c:pt idx="1">
                        <c:v>5.046197583511014E-2</c:v>
                      </c:pt>
                      <c:pt idx="2">
                        <c:v>-0.63497970230040601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FE-4D3D-89B0-AAF54CC579C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Hanseniase!$H$6</c15:sqref>
                        </c15:formulaRef>
                      </c:ext>
                    </c:extLst>
                    <c:strCache>
                      <c:ptCount val="1"/>
                      <c:pt idx="0">
                        <c:v>Amapa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Hanseniase!$H$7:$H$9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-0.28282828282828287</c:v>
                      </c:pt>
                      <c:pt idx="1">
                        <c:v>0.323943661971831</c:v>
                      </c:pt>
                      <c:pt idx="2">
                        <c:v>-0.57446808510638303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1FE-4D3D-89B0-AAF54CC579C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Hanseniase!$I$6</c15:sqref>
                        </c15:formulaRef>
                      </c:ext>
                    </c:extLst>
                    <c:strCache>
                      <c:ptCount val="1"/>
                      <c:pt idx="0">
                        <c:v>Tocantins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Hanseniase!$I$7:$I$9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0.72944849115504673</c:v>
                      </c:pt>
                      <c:pt idx="1">
                        <c:v>7.821901323706415E-3</c:v>
                      </c:pt>
                      <c:pt idx="2">
                        <c:v>-0.47402985074626869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1FE-4D3D-89B0-AAF54CC579C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Hanseniase!$K$6</c15:sqref>
                        </c15:formulaRef>
                      </c:ext>
                    </c:extLst>
                    <c:strCache>
                      <c:ptCount val="1"/>
                      <c:pt idx="0">
                        <c:v>Maranhao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Hanseniase!$K$7:$K$9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-3.4074074074074034E-2</c:v>
                      </c:pt>
                      <c:pt idx="1">
                        <c:v>5.0102249488752637E-2</c:v>
                      </c:pt>
                      <c:pt idx="2">
                        <c:v>-0.65993184031158714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1FE-4D3D-89B0-AAF54CC579C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Hanseniase!$L$6</c15:sqref>
                        </c15:formulaRef>
                      </c:ext>
                    </c:extLst>
                    <c:strCache>
                      <c:ptCount val="1"/>
                      <c:pt idx="0">
                        <c:v>Piaui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Hanseniase!$L$7:$L$9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-0.11818181818181817</c:v>
                      </c:pt>
                      <c:pt idx="1">
                        <c:v>0.23336457357075924</c:v>
                      </c:pt>
                      <c:pt idx="2">
                        <c:v>-0.61854103343465039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1FE-4D3D-89B0-AAF54CC579C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Hanseniase!$M$6</c15:sqref>
                        </c15:formulaRef>
                      </c:ext>
                    </c:extLst>
                    <c:strCache>
                      <c:ptCount val="1"/>
                      <c:pt idx="0">
                        <c:v>Ceara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Hanseniase!$M$7:$M$9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-3.3755274261603407E-2</c:v>
                      </c:pt>
                      <c:pt idx="1">
                        <c:v>-7.1506550218340625E-2</c:v>
                      </c:pt>
                      <c:pt idx="2">
                        <c:v>-0.61728395061728403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1FE-4D3D-89B0-AAF54CC579C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Hanseniase!$N$6</c15:sqref>
                        </c15:formulaRef>
                      </c:ext>
                    </c:extLst>
                    <c:strCache>
                      <c:ptCount val="1"/>
                      <c:pt idx="0">
                        <c:v>Rio Grande do Norte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Hanseniase!$N$7:$N$9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-0.30973451327433632</c:v>
                      </c:pt>
                      <c:pt idx="1">
                        <c:v>0.46153846153846145</c:v>
                      </c:pt>
                      <c:pt idx="2">
                        <c:v>-0.65789473684210531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61FE-4D3D-89B0-AAF54CC579C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Hanseniase!$O$6</c15:sqref>
                        </c15:formulaRef>
                      </c:ext>
                    </c:extLst>
                    <c:strCache>
                      <c:ptCount val="1"/>
                      <c:pt idx="0">
                        <c:v>Paraiba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Hanseniase!$O$7:$O$9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-0.24803149606299213</c:v>
                      </c:pt>
                      <c:pt idx="1">
                        <c:v>0.23298429319371738</c:v>
                      </c:pt>
                      <c:pt idx="2">
                        <c:v>-0.54564755838641188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1FE-4D3D-89B0-AAF54CC579C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Hanseniase!$P$6</c15:sqref>
                        </c15:formulaRef>
                      </c:ext>
                    </c:extLst>
                    <c:strCache>
                      <c:ptCount val="1"/>
                      <c:pt idx="0">
                        <c:v>Pernambuco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Hanseniase!$P$7:$P$9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-0.16496350364963508</c:v>
                      </c:pt>
                      <c:pt idx="1">
                        <c:v>0.31293706293706292</c:v>
                      </c:pt>
                      <c:pt idx="2">
                        <c:v>-0.6584553928095872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1FE-4D3D-89B0-AAF54CC579C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Hanseniase!$Q$6</c15:sqref>
                        </c15:formulaRef>
                      </c:ext>
                    </c:extLst>
                    <c:strCache>
                      <c:ptCount val="1"/>
                      <c:pt idx="0">
                        <c:v>Alagoas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Hanseniase!$Q$7:$Q$9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-0.21932114882506526</c:v>
                      </c:pt>
                      <c:pt idx="1">
                        <c:v>0.25083612040133785</c:v>
                      </c:pt>
                      <c:pt idx="2">
                        <c:v>-0.63636363636363635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1FE-4D3D-89B0-AAF54CC579C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Hanseniase!$R$6</c15:sqref>
                        </c15:formulaRef>
                      </c:ext>
                    </c:extLst>
                    <c:strCache>
                      <c:ptCount val="1"/>
                      <c:pt idx="0">
                        <c:v>Sergipe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Hanseniase!$R$7:$R$9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-0.22857142857142854</c:v>
                      </c:pt>
                      <c:pt idx="1">
                        <c:v>0.36026936026936029</c:v>
                      </c:pt>
                      <c:pt idx="2">
                        <c:v>-0.57178217821782185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1FE-4D3D-89B0-AAF54CC579C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Hanseniase!$S$6</c15:sqref>
                        </c15:formulaRef>
                      </c:ext>
                    </c:extLst>
                    <c:strCache>
                      <c:ptCount val="1"/>
                      <c:pt idx="0">
                        <c:v>Bahia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Hanseniase!$S$7:$S$9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-0.17718869898848966</c:v>
                      </c:pt>
                      <c:pt idx="1">
                        <c:v>0.12674862229758377</c:v>
                      </c:pt>
                      <c:pt idx="2">
                        <c:v>-0.68660647103085026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1FE-4D3D-89B0-AAF54CC579C5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Hanseniase!$U$6</c15:sqref>
                        </c15:formulaRef>
                      </c:ext>
                    </c:extLst>
                    <c:strCache>
                      <c:ptCount val="1"/>
                      <c:pt idx="0">
                        <c:v>Minas Gerias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Hanseniase!$U$7:$U$9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2.3767605633802757E-2</c:v>
                      </c:pt>
                      <c:pt idx="1">
                        <c:v>-6.8787618228718372E-3</c:v>
                      </c:pt>
                      <c:pt idx="2">
                        <c:v>-0.69264069264069272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1FE-4D3D-89B0-AAF54CC579C5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Hanseniase!$V$6</c15:sqref>
                        </c15:formulaRef>
                      </c:ext>
                    </c:extLst>
                    <c:strCache>
                      <c:ptCount val="1"/>
                      <c:pt idx="0">
                        <c:v>Espirito Santo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Hanseniase!$V$7:$V$9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-0.30316742081447967</c:v>
                      </c:pt>
                      <c:pt idx="1">
                        <c:v>9.9567099567099637E-2</c:v>
                      </c:pt>
                      <c:pt idx="2">
                        <c:v>-0.67322834645669294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1FE-4D3D-89B0-AAF54CC579C5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Hanseniase!$W$6</c15:sqref>
                        </c15:formulaRef>
                      </c:ext>
                    </c:extLst>
                    <c:strCache>
                      <c:ptCount val="1"/>
                      <c:pt idx="0">
                        <c:v>Rio de Janeiro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Hanseniase!$W$7:$W$9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-0.15042016806722691</c:v>
                      </c:pt>
                      <c:pt idx="1">
                        <c:v>4.2532146389713255E-2</c:v>
                      </c:pt>
                      <c:pt idx="2">
                        <c:v>-0.7011385199240987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1FE-4D3D-89B0-AAF54CC579C5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Hanseniase!$X$6</c15:sqref>
                        </c15:formulaRef>
                      </c:ext>
                    </c:extLst>
                    <c:strCache>
                      <c:ptCount val="1"/>
                      <c:pt idx="0">
                        <c:v>São Paulo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Hanseniase!$X$7:$X$9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0.10347129506008002</c:v>
                      </c:pt>
                      <c:pt idx="1">
                        <c:v>-9.6188747731397406E-2</c:v>
                      </c:pt>
                      <c:pt idx="2">
                        <c:v>-0.6834002677376172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1FE-4D3D-89B0-AAF54CC579C5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Hanseniase!$Z$6</c15:sqref>
                        </c15:formulaRef>
                      </c:ext>
                    </c:extLst>
                    <c:strCache>
                      <c:ptCount val="1"/>
                      <c:pt idx="0">
                        <c:v>Parana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Hanseniase!$Z$7:$Z$9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-0.15201900237529686</c:v>
                      </c:pt>
                      <c:pt idx="1">
                        <c:v>-4.621848739495793E-2</c:v>
                      </c:pt>
                      <c:pt idx="2">
                        <c:v>-0.69016152716593249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1FE-4D3D-89B0-AAF54CC579C5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Hanseniase!$AA$6</c15:sqref>
                        </c15:formulaRef>
                      </c:ext>
                    </c:extLst>
                    <c:strCache>
                      <c:ptCount val="1"/>
                      <c:pt idx="0">
                        <c:v>Santa Catarina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Hanseniase!$AA$7:$AA$9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-9.7297297297297303E-2</c:v>
                      </c:pt>
                      <c:pt idx="1">
                        <c:v>-0.10179640718562877</c:v>
                      </c:pt>
                      <c:pt idx="2">
                        <c:v>-0.65333333333333332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1FE-4D3D-89B0-AAF54CC579C5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Hanseniase!$AB$6</c15:sqref>
                        </c15:formulaRef>
                      </c:ext>
                    </c:extLst>
                    <c:strCache>
                      <c:ptCount val="1"/>
                      <c:pt idx="0">
                        <c:v>Rio Grande do Sul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Hanseniase!$AB$7:$AB$9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-1.0101010101010055E-2</c:v>
                      </c:pt>
                      <c:pt idx="1">
                        <c:v>0.15306122448979598</c:v>
                      </c:pt>
                      <c:pt idx="2">
                        <c:v>-0.68141592920353977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1FE-4D3D-89B0-AAF54CC579C5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Hanseniase!$AD$6</c15:sqref>
                        </c15:formulaRef>
                      </c:ext>
                    </c:extLst>
                    <c:strCache>
                      <c:ptCount val="1"/>
                      <c:pt idx="0">
                        <c:v>Mato Grosso do Sul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Hanseniase!$AD$7:$AD$9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-0.40068104426787743</c:v>
                      </c:pt>
                      <c:pt idx="1">
                        <c:v>2.4621212121212155E-2</c:v>
                      </c:pt>
                      <c:pt idx="2">
                        <c:v>-0.70425138632162665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1FE-4D3D-89B0-AAF54CC579C5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Hanseniase!$AE$6</c15:sqref>
                        </c15:formulaRef>
                      </c:ext>
                    </c:extLst>
                    <c:strCache>
                      <c:ptCount val="1"/>
                      <c:pt idx="0">
                        <c:v>Mato Grosso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Hanseniase!$AE$7:$AE$9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-4.6441330035724149E-2</c:v>
                      </c:pt>
                      <c:pt idx="1">
                        <c:v>0.23227665706051881</c:v>
                      </c:pt>
                      <c:pt idx="2">
                        <c:v>-0.58302151543498604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1FE-4D3D-89B0-AAF54CC579C5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Hanseniase!$AF$6</c15:sqref>
                        </c15:formulaRef>
                      </c:ext>
                    </c:extLst>
                    <c:strCache>
                      <c:ptCount val="1"/>
                      <c:pt idx="0">
                        <c:v>Goias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Hanseniase!$AF$7:$AF$9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-0.1367875647668394</c:v>
                      </c:pt>
                      <c:pt idx="1">
                        <c:v>-1.9807923169267716E-2</c:v>
                      </c:pt>
                      <c:pt idx="2">
                        <c:v>-0.65890998162890391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1FE-4D3D-89B0-AAF54CC579C5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Hanseniase!$AG$6</c15:sqref>
                        </c15:formulaRef>
                      </c:ext>
                    </c:extLst>
                    <c:strCache>
                      <c:ptCount val="1"/>
                      <c:pt idx="0">
                        <c:v>Distrito Federal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Hanseniase!$A$7:$A$9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Hanseniase!$AG$7:$AG$9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-0.13523131672597866</c:v>
                      </c:pt>
                      <c:pt idx="1">
                        <c:v>-0.16049382716049387</c:v>
                      </c:pt>
                      <c:pt idx="2">
                        <c:v>-0.75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1FE-4D3D-89B0-AAF54CC579C5}"/>
                  </c:ext>
                </c:extLst>
              </c15:ser>
            </c15:filteredLineSeries>
          </c:ext>
        </c:extLst>
      </c:lineChart>
      <c:catAx>
        <c:axId val="47213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41944"/>
        <c:crosses val="autoZero"/>
        <c:auto val="1"/>
        <c:lblAlgn val="ctr"/>
        <c:lblOffset val="100"/>
        <c:noMultiLvlLbl val="0"/>
      </c:catAx>
      <c:valAx>
        <c:axId val="4721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13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</a:t>
            </a:r>
            <a:r>
              <a:rPr lang="pt-BR" baseline="0"/>
              <a:t> dos diagnosticos de Tuberculose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Tuberculose!$F$13</c:f>
              <c:strCache>
                <c:ptCount val="1"/>
                <c:pt idx="0">
                  <c:v> Roraima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Tuberculose!$F$14:$F$19</c:f>
              <c:numCache>
                <c:formatCode>0.00%</c:formatCode>
                <c:ptCount val="6"/>
                <c:pt idx="0">
                  <c:v>-0.19883040935672514</c:v>
                </c:pt>
                <c:pt idx="1">
                  <c:v>0.21897810218978098</c:v>
                </c:pt>
                <c:pt idx="2">
                  <c:v>-0.11377245508982037</c:v>
                </c:pt>
                <c:pt idx="3">
                  <c:v>0.18918918918918926</c:v>
                </c:pt>
                <c:pt idx="4">
                  <c:v>-9.6590909090909061E-2</c:v>
                </c:pt>
                <c:pt idx="5">
                  <c:v>0.35220125786163514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B65-4D2C-8020-0919224B1C5A}"/>
            </c:ext>
          </c:extLst>
        </c:ser>
        <c:ser>
          <c:idx val="14"/>
          <c:order val="14"/>
          <c:tx>
            <c:strRef>
              <c:f>Tuberculose!$P$13</c:f>
              <c:strCache>
                <c:ptCount val="1"/>
                <c:pt idx="0">
                  <c:v> Pernambuco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Tuberculose!$P$14:$P$19</c:f>
              <c:numCache>
                <c:formatCode>0.00%</c:formatCode>
                <c:ptCount val="6"/>
                <c:pt idx="0">
                  <c:v>5.6771799628942521E-2</c:v>
                </c:pt>
                <c:pt idx="1">
                  <c:v>-4.8455056179775302E-2</c:v>
                </c:pt>
                <c:pt idx="2">
                  <c:v>4.6125461254613587E-3</c:v>
                </c:pt>
                <c:pt idx="3">
                  <c:v>3.4343434343434343E-2</c:v>
                </c:pt>
                <c:pt idx="4">
                  <c:v>-2.2194602272727293E-2</c:v>
                </c:pt>
                <c:pt idx="5">
                  <c:v>7.8264027601234742E-2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3B65-4D2C-8020-0919224B1C5A}"/>
            </c:ext>
          </c:extLst>
        </c:ser>
        <c:ser>
          <c:idx val="22"/>
          <c:order val="22"/>
          <c:tx>
            <c:strRef>
              <c:f>Tuberculose!$X$13</c:f>
              <c:strCache>
                <c:ptCount val="1"/>
                <c:pt idx="0">
                  <c:v> São Paulo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Tuberculose!$X$14:$X$19</c:f>
              <c:numCache>
                <c:formatCode>0.00%</c:formatCode>
                <c:ptCount val="6"/>
                <c:pt idx="0">
                  <c:v>-2.1327883456479624E-2</c:v>
                </c:pt>
                <c:pt idx="1">
                  <c:v>4.5727136431784166E-2</c:v>
                </c:pt>
                <c:pt idx="2">
                  <c:v>3.6866359447005337E-3</c:v>
                </c:pt>
                <c:pt idx="3">
                  <c:v>4.7138047138047146E-2</c:v>
                </c:pt>
                <c:pt idx="4">
                  <c:v>2.5820910065283975E-3</c:v>
                </c:pt>
                <c:pt idx="5">
                  <c:v>4.4948734146460056E-2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3B65-4D2C-8020-0919224B1C5A}"/>
            </c:ext>
          </c:extLst>
        </c:ser>
        <c:ser>
          <c:idx val="24"/>
          <c:order val="24"/>
          <c:tx>
            <c:strRef>
              <c:f>Tuberculose!$Z$13</c:f>
              <c:strCache>
                <c:ptCount val="1"/>
                <c:pt idx="0">
                  <c:v> Paraná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Tuberculose!$Z$14:$Z$19</c:f>
              <c:numCache>
                <c:formatCode>0.00%</c:formatCode>
                <c:ptCount val="6"/>
                <c:pt idx="0">
                  <c:v>-6.9066862601028678E-2</c:v>
                </c:pt>
                <c:pt idx="1">
                  <c:v>4.5777426992896553E-2</c:v>
                </c:pt>
                <c:pt idx="2">
                  <c:v>-3.660377358490563E-2</c:v>
                </c:pt>
                <c:pt idx="3">
                  <c:v>-3.446925186055616E-2</c:v>
                </c:pt>
                <c:pt idx="4">
                  <c:v>-1.6227180527383922E-3</c:v>
                </c:pt>
                <c:pt idx="5">
                  <c:v>-6.0950832994717263E-3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8-3B65-4D2C-8020-0919224B1C5A}"/>
            </c:ext>
          </c:extLst>
        </c:ser>
        <c:ser>
          <c:idx val="28"/>
          <c:order val="28"/>
          <c:tx>
            <c:strRef>
              <c:f>Tuberculose!$AD$13</c:f>
              <c:strCache>
                <c:ptCount val="1"/>
                <c:pt idx="0">
                  <c:v> Mato Grosso do Sul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Tuberculose!$AD$14:$AD$19</c:f>
              <c:numCache>
                <c:formatCode>0.00%</c:formatCode>
                <c:ptCount val="6"/>
                <c:pt idx="0">
                  <c:v>4.2024832855778405E-2</c:v>
                </c:pt>
                <c:pt idx="1">
                  <c:v>6.4161319890008173E-3</c:v>
                </c:pt>
                <c:pt idx="2">
                  <c:v>-9.198542805100185E-2</c:v>
                </c:pt>
                <c:pt idx="3">
                  <c:v>6.0180541624874628E-3</c:v>
                </c:pt>
                <c:pt idx="4">
                  <c:v>0.13958125623130613</c:v>
                </c:pt>
                <c:pt idx="5">
                  <c:v>8.7489063867018935E-4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C-3B65-4D2C-8020-0919224B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01256"/>
        <c:axId val="437432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Tuberculose!$B$13</c15:sqref>
                        </c15:formulaRef>
                      </c:ext>
                    </c:extLst>
                    <c:strCache>
                      <c:ptCount val="1"/>
                      <c:pt idx="0">
                        <c:v>Região Norte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Tuberculose!$B$14:$B$19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-2.0132692747654946E-2</c:v>
                      </c:pt>
                      <c:pt idx="1">
                        <c:v>3.6306327340648981E-2</c:v>
                      </c:pt>
                      <c:pt idx="2">
                        <c:v>-1.1039765686605807E-2</c:v>
                      </c:pt>
                      <c:pt idx="3">
                        <c:v>-1.3668982799863727E-3</c:v>
                      </c:pt>
                      <c:pt idx="4">
                        <c:v>6.5016539295083886E-2</c:v>
                      </c:pt>
                      <c:pt idx="5">
                        <c:v>8.2681803577166146E-2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65-4D2C-8020-0919224B1C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Tuberculose!$C$13</c15:sqref>
                        </c15:formulaRef>
                      </c:ext>
                    </c:extLst>
                    <c:strCache>
                      <c:ptCount val="1"/>
                      <c:pt idx="0">
                        <c:v> Rondônia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Tuberculose!$C$14:$C$19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1.0218978102189746E-2</c:v>
                      </c:pt>
                      <c:pt idx="1">
                        <c:v>2.7456647398844014E-2</c:v>
                      </c:pt>
                      <c:pt idx="2">
                        <c:v>-3.5161744022503494E-2</c:v>
                      </c:pt>
                      <c:pt idx="3">
                        <c:v>-3.2069970845481022E-2</c:v>
                      </c:pt>
                      <c:pt idx="4">
                        <c:v>0.17018072289156616</c:v>
                      </c:pt>
                      <c:pt idx="5">
                        <c:v>9.009009009008917E-3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B65-4D2C-8020-0919224B1C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Tuberculose!$D$13</c15:sqref>
                        </c15:formulaRef>
                      </c:ext>
                    </c:extLst>
                    <c:strCache>
                      <c:ptCount val="1"/>
                      <c:pt idx="0">
                        <c:v> Acre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Tuberculose!$D$14:$D$19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4.336734693877542E-2</c:v>
                      </c:pt>
                      <c:pt idx="1">
                        <c:v>-7.3349633251833524E-3</c:v>
                      </c:pt>
                      <c:pt idx="2">
                        <c:v>0.13793103448275867</c:v>
                      </c:pt>
                      <c:pt idx="3">
                        <c:v>-0.21645021645021645</c:v>
                      </c:pt>
                      <c:pt idx="4">
                        <c:v>0.2458563535911602</c:v>
                      </c:pt>
                      <c:pt idx="5">
                        <c:v>2.8824833702882469E-2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65-4D2C-8020-0919224B1C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Tuberculose!$E$13</c15:sqref>
                        </c15:formulaRef>
                      </c:ext>
                    </c:extLst>
                    <c:strCache>
                      <c:ptCount val="1"/>
                      <c:pt idx="0">
                        <c:v> Amazonas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Tuberculose!$E$14:$E$19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5.8078927773641098E-2</c:v>
                      </c:pt>
                      <c:pt idx="1">
                        <c:v>7.6706544686840239E-2</c:v>
                      </c:pt>
                      <c:pt idx="2">
                        <c:v>2.7450980392156765E-2</c:v>
                      </c:pt>
                      <c:pt idx="3">
                        <c:v>8.3333333333333259E-2</c:v>
                      </c:pt>
                      <c:pt idx="4">
                        <c:v>-4.8443922489724067E-2</c:v>
                      </c:pt>
                      <c:pt idx="5">
                        <c:v>0.15396482567108927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B65-4D2C-8020-0919224B1C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Tuberculose!$G$13</c15:sqref>
                        </c15:formulaRef>
                      </c:ext>
                    </c:extLst>
                    <c:strCache>
                      <c:ptCount val="1"/>
                      <c:pt idx="0">
                        <c:v> Pará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Tuberculose!$G$14:$G$19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-6.5989847715736016E-2</c:v>
                      </c:pt>
                      <c:pt idx="1">
                        <c:v>1.7539525691699698E-2</c:v>
                      </c:pt>
                      <c:pt idx="2">
                        <c:v>-4.2971595047341604E-2</c:v>
                      </c:pt>
                      <c:pt idx="3">
                        <c:v>-5.0989345509893425E-2</c:v>
                      </c:pt>
                      <c:pt idx="4">
                        <c:v>0.12536754878374756</c:v>
                      </c:pt>
                      <c:pt idx="5">
                        <c:v>5.0118764845605623E-2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65-4D2C-8020-0919224B1C5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Tuberculose!$H$13</c15:sqref>
                        </c15:formulaRef>
                      </c:ext>
                    </c:extLst>
                    <c:strCache>
                      <c:ptCount val="1"/>
                      <c:pt idx="0">
                        <c:v> Amapá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Tuberculose!$H$14:$H$19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-2.316602316602312E-2</c:v>
                      </c:pt>
                      <c:pt idx="1">
                        <c:v>-0.13043478260869568</c:v>
                      </c:pt>
                      <c:pt idx="2">
                        <c:v>-4.0909090909090895E-2</c:v>
                      </c:pt>
                      <c:pt idx="3">
                        <c:v>5.2132701421800931E-2</c:v>
                      </c:pt>
                      <c:pt idx="4">
                        <c:v>0.29279279279279269</c:v>
                      </c:pt>
                      <c:pt idx="5">
                        <c:v>2.4390243902439046E-2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65-4D2C-8020-0919224B1C5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Tuberculose!$I$13</c15:sqref>
                        </c15:formulaRef>
                      </c:ext>
                    </c:extLst>
                    <c:strCache>
                      <c:ptCount val="1"/>
                      <c:pt idx="0">
                        <c:v> Tocantins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Tuberculose!$I$14:$I$19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-0.13953488372093026</c:v>
                      </c:pt>
                      <c:pt idx="1">
                        <c:v>4.8648648648648596E-2</c:v>
                      </c:pt>
                      <c:pt idx="2">
                        <c:v>-4.123711340206182E-2</c:v>
                      </c:pt>
                      <c:pt idx="3">
                        <c:v>5.3763440860215006E-2</c:v>
                      </c:pt>
                      <c:pt idx="4">
                        <c:v>8.163265306122458E-2</c:v>
                      </c:pt>
                      <c:pt idx="5">
                        <c:v>-9.9056603773584939E-2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B65-4D2C-8020-0919224B1C5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Tuberculose!$J$13</c15:sqref>
                        </c15:formulaRef>
                      </c:ext>
                    </c:extLst>
                    <c:strCache>
                      <c:ptCount val="1"/>
                      <c:pt idx="0">
                        <c:v>Região Nordeste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Tuberculose!$J$14:$J$19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-2.7096928219003669E-2</c:v>
                      </c:pt>
                      <c:pt idx="1">
                        <c:v>-5.6357613185554767E-2</c:v>
                      </c:pt>
                      <c:pt idx="2">
                        <c:v>-2.929831404672123E-2</c:v>
                      </c:pt>
                      <c:pt idx="3">
                        <c:v>-9.4655534223333504E-3</c:v>
                      </c:pt>
                      <c:pt idx="4">
                        <c:v>2.2853279242731617E-2</c:v>
                      </c:pt>
                      <c:pt idx="5">
                        <c:v>4.2658205534990223E-2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B65-4D2C-8020-0919224B1C5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Tuberculose!$K$13</c15:sqref>
                        </c15:formulaRef>
                      </c:ext>
                    </c:extLst>
                    <c:strCache>
                      <c:ptCount val="1"/>
                      <c:pt idx="0">
                        <c:v> Maranhão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Tuberculose!$K$14:$K$19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-0.12774451097804396</c:v>
                      </c:pt>
                      <c:pt idx="1">
                        <c:v>4.2562929061784827E-2</c:v>
                      </c:pt>
                      <c:pt idx="2">
                        <c:v>-7.2431957857770013E-2</c:v>
                      </c:pt>
                      <c:pt idx="3">
                        <c:v>5.1585423568386135E-2</c:v>
                      </c:pt>
                      <c:pt idx="4">
                        <c:v>9.4959495949594963E-2</c:v>
                      </c:pt>
                      <c:pt idx="5">
                        <c:v>7.3982737361282247E-3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65-4D2C-8020-0919224B1C5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Tuberculose!$L$13</c15:sqref>
                        </c15:formulaRef>
                      </c:ext>
                    </c:extLst>
                    <c:strCache>
                      <c:ptCount val="1"/>
                      <c:pt idx="0">
                        <c:v> Piauí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Tuberculose!$L$14:$L$19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-6.0606060606060552E-2</c:v>
                      </c:pt>
                      <c:pt idx="1">
                        <c:v>-0.44735240413877053</c:v>
                      </c:pt>
                      <c:pt idx="2">
                        <c:v>-0.10462555066079293</c:v>
                      </c:pt>
                      <c:pt idx="3">
                        <c:v>-7.3800738007380073E-2</c:v>
                      </c:pt>
                      <c:pt idx="4">
                        <c:v>8.3665338645418252E-2</c:v>
                      </c:pt>
                      <c:pt idx="5">
                        <c:v>-3.6764705882352922E-2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B65-4D2C-8020-0919224B1C5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Tuberculose!$M$13</c15:sqref>
                        </c15:formulaRef>
                      </c:ext>
                    </c:extLst>
                    <c:strCache>
                      <c:ptCount val="1"/>
                      <c:pt idx="0">
                        <c:v> Ceará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Tuberculose!$M$14:$M$19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-3.6834924965893578E-2</c:v>
                      </c:pt>
                      <c:pt idx="1">
                        <c:v>-4.3437204910292682E-2</c:v>
                      </c:pt>
                      <c:pt idx="2">
                        <c:v>-4.3435340572556713E-2</c:v>
                      </c:pt>
                      <c:pt idx="3">
                        <c:v>3.5087719298245723E-2</c:v>
                      </c:pt>
                      <c:pt idx="4">
                        <c:v>8.9730807577268479E-3</c:v>
                      </c:pt>
                      <c:pt idx="5">
                        <c:v>5.953557312252955E-2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B65-4D2C-8020-0919224B1C5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Tuberculose!$N$13</c15:sqref>
                        </c15:formulaRef>
                      </c:ext>
                    </c:extLst>
                    <c:strCache>
                      <c:ptCount val="1"/>
                      <c:pt idx="0">
                        <c:v> Rio Grande do Norte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Tuberculose!$N$14:$N$19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-4.8069345941686326E-2</c:v>
                      </c:pt>
                      <c:pt idx="1">
                        <c:v>5.3807947019867575E-2</c:v>
                      </c:pt>
                      <c:pt idx="2">
                        <c:v>-6.7556952081696764E-2</c:v>
                      </c:pt>
                      <c:pt idx="3">
                        <c:v>-3.5383319292333626E-2</c:v>
                      </c:pt>
                      <c:pt idx="4">
                        <c:v>2.707423580786017E-2</c:v>
                      </c:pt>
                      <c:pt idx="5">
                        <c:v>0.15136054421768708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B65-4D2C-8020-0919224B1C5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Tuberculose!$O$13</c15:sqref>
                        </c15:formulaRef>
                      </c:ext>
                    </c:extLst>
                    <c:strCache>
                      <c:ptCount val="1"/>
                      <c:pt idx="0">
                        <c:v> Paraíba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Tuberculose!$O$14:$O$19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9.2002830856334761E-3</c:v>
                      </c:pt>
                      <c:pt idx="1">
                        <c:v>2.1037868162692153E-3</c:v>
                      </c:pt>
                      <c:pt idx="2">
                        <c:v>-8.1875437368789328E-2</c:v>
                      </c:pt>
                      <c:pt idx="3">
                        <c:v>-2.0579268292682973E-2</c:v>
                      </c:pt>
                      <c:pt idx="4">
                        <c:v>7.1595330739299579E-2</c:v>
                      </c:pt>
                      <c:pt idx="5">
                        <c:v>-3.1227305737109634E-2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B65-4D2C-8020-0919224B1C5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Tuberculose!$Q$13</c15:sqref>
                        </c15:formulaRef>
                      </c:ext>
                    </c:extLst>
                    <c:strCache>
                      <c:ptCount val="1"/>
                      <c:pt idx="0">
                        <c:v> Alagoas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Tuberculose!$Q$14:$Q$19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2.3360964581763399E-2</c:v>
                      </c:pt>
                      <c:pt idx="1">
                        <c:v>-2.5036818851251863E-2</c:v>
                      </c:pt>
                      <c:pt idx="2">
                        <c:v>-6.0422960725075581E-2</c:v>
                      </c:pt>
                      <c:pt idx="3">
                        <c:v>-0.14308681672025725</c:v>
                      </c:pt>
                      <c:pt idx="4">
                        <c:v>0.14727954971857415</c:v>
                      </c:pt>
                      <c:pt idx="5">
                        <c:v>1.7988552739165886E-2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B65-4D2C-8020-0919224B1C5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Tuberculose!$R$13</c15:sqref>
                        </c15:formulaRef>
                      </c:ext>
                    </c:extLst>
                    <c:strCache>
                      <c:ptCount val="1"/>
                      <c:pt idx="0">
                        <c:v> Sergipe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Tuberculose!$R$14:$R$19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-7.7727952167414016E-2</c:v>
                      </c:pt>
                      <c:pt idx="1">
                        <c:v>0.15072933549432732</c:v>
                      </c:pt>
                      <c:pt idx="2">
                        <c:v>0.10985915492957754</c:v>
                      </c:pt>
                      <c:pt idx="3">
                        <c:v>-1.7766497461928932E-2</c:v>
                      </c:pt>
                      <c:pt idx="4">
                        <c:v>3.7467700258397851E-2</c:v>
                      </c:pt>
                      <c:pt idx="5">
                        <c:v>4.2341220423412151E-2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B65-4D2C-8020-0919224B1C5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Tuberculose!$S$13</c15:sqref>
                        </c15:formulaRef>
                      </c:ext>
                    </c:extLst>
                    <c:strCache>
                      <c:ptCount val="1"/>
                      <c:pt idx="0">
                        <c:v> Bahia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Tuberculose!$S$14:$S$19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-5.1466001247660653E-2</c:v>
                      </c:pt>
                      <c:pt idx="1">
                        <c:v>-6.6261098322920042E-2</c:v>
                      </c:pt>
                      <c:pt idx="2">
                        <c:v>-1.0565240359218131E-2</c:v>
                      </c:pt>
                      <c:pt idx="3">
                        <c:v>-5.7483537996084744E-2</c:v>
                      </c:pt>
                      <c:pt idx="4">
                        <c:v>2.4546827794562631E-3</c:v>
                      </c:pt>
                      <c:pt idx="5">
                        <c:v>2.2038048596722648E-2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B65-4D2C-8020-0919224B1C5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Tuberculose!$T$13</c15:sqref>
                        </c15:formulaRef>
                      </c:ext>
                    </c:extLst>
                    <c:strCache>
                      <c:ptCount val="1"/>
                      <c:pt idx="0">
                        <c:v>Região Sudeste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Tuberculose!$T$14:$T$19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-2.7298050139275776E-2</c:v>
                      </c:pt>
                      <c:pt idx="1">
                        <c:v>1.3277100905966233E-3</c:v>
                      </c:pt>
                      <c:pt idx="2">
                        <c:v>-6.8897381899487575E-3</c:v>
                      </c:pt>
                      <c:pt idx="3">
                        <c:v>2.9268548091523128E-2</c:v>
                      </c:pt>
                      <c:pt idx="4">
                        <c:v>3.1793671787567757E-3</c:v>
                      </c:pt>
                      <c:pt idx="5">
                        <c:v>3.1464719454374901E-2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3B65-4D2C-8020-0919224B1C5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Tuberculose!$U$13</c15:sqref>
                        </c15:formulaRef>
                      </c:ext>
                    </c:extLst>
                    <c:strCache>
                      <c:ptCount val="1"/>
                      <c:pt idx="0">
                        <c:v> Minas Gerais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Tuberculose!$U$14:$U$19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-7.9766536964980594E-2</c:v>
                      </c:pt>
                      <c:pt idx="1">
                        <c:v>-1.3389711064129672E-2</c:v>
                      </c:pt>
                      <c:pt idx="2">
                        <c:v>-2.6190476190476319E-3</c:v>
                      </c:pt>
                      <c:pt idx="3">
                        <c:v>-3.4375746001432339E-2</c:v>
                      </c:pt>
                      <c:pt idx="4">
                        <c:v>4.9443757725586845E-3</c:v>
                      </c:pt>
                      <c:pt idx="5">
                        <c:v>1.0086100861008696E-2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B65-4D2C-8020-0919224B1C5A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Tuberculose!$V$13</c15:sqref>
                        </c15:formulaRef>
                      </c:ext>
                    </c:extLst>
                    <c:strCache>
                      <c:ptCount val="1"/>
                      <c:pt idx="0">
                        <c:v> Espírito Santo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Tuberculose!$V$14:$V$19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7.5862068965517615E-3</c:v>
                      </c:pt>
                      <c:pt idx="1">
                        <c:v>-5.2703627652292973E-2</c:v>
                      </c:pt>
                      <c:pt idx="2">
                        <c:v>-5.1300578034682132E-2</c:v>
                      </c:pt>
                      <c:pt idx="3">
                        <c:v>6.1690784463061643E-2</c:v>
                      </c:pt>
                      <c:pt idx="4">
                        <c:v>-0.10616929698708755</c:v>
                      </c:pt>
                      <c:pt idx="5">
                        <c:v>5.0561797752809001E-2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B65-4D2C-8020-0919224B1C5A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Tuberculose!$W$13</c15:sqref>
                        </c15:formulaRef>
                      </c:ext>
                    </c:extLst>
                    <c:strCache>
                      <c:ptCount val="1"/>
                      <c:pt idx="0">
                        <c:v> Rio de Janeiro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Tuberculose!$W$14:$W$19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-2.1840764775661103E-2</c:v>
                      </c:pt>
                      <c:pt idx="1">
                        <c:v>-4.7724354401483815E-2</c:v>
                      </c:pt>
                      <c:pt idx="2">
                        <c:v>-1.9102554498464319E-2</c:v>
                      </c:pt>
                      <c:pt idx="3">
                        <c:v>1.9627310218420568E-2</c:v>
                      </c:pt>
                      <c:pt idx="4">
                        <c:v>1.4980151299528233E-2</c:v>
                      </c:pt>
                      <c:pt idx="5">
                        <c:v>1.564460187440031E-2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B65-4D2C-8020-0919224B1C5A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Tuberculose!$Y$13</c15:sqref>
                        </c15:formulaRef>
                      </c:ext>
                    </c:extLst>
                    <c:strCache>
                      <c:ptCount val="1"/>
                      <c:pt idx="0">
                        <c:v>Região Sul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Tuberculose!$Y$14:$Y$19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-1.1681415929203576E-2</c:v>
                      </c:pt>
                      <c:pt idx="1">
                        <c:v>8.7750716332377632E-3</c:v>
                      </c:pt>
                      <c:pt idx="2">
                        <c:v>-8.1661636783241232E-3</c:v>
                      </c:pt>
                      <c:pt idx="3">
                        <c:v>-1.9599069267943414E-2</c:v>
                      </c:pt>
                      <c:pt idx="4">
                        <c:v>-2.6563213144682796E-2</c:v>
                      </c:pt>
                      <c:pt idx="5">
                        <c:v>1.9692423105776458E-2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3B65-4D2C-8020-0919224B1C5A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Tuberculose!$AA$13</c15:sqref>
                        </c15:formulaRef>
                      </c:ext>
                    </c:extLst>
                    <c:strCache>
                      <c:ptCount val="1"/>
                      <c:pt idx="0">
                        <c:v> Santa Catarina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Tuberculose!$AA$14:$AA$19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4.959422903516586E-3</c:v>
                      </c:pt>
                      <c:pt idx="1">
                        <c:v>1.7496635262449489E-2</c:v>
                      </c:pt>
                      <c:pt idx="2">
                        <c:v>-7.0546737213403876E-3</c:v>
                      </c:pt>
                      <c:pt idx="3">
                        <c:v>-4.3072824156305534E-2</c:v>
                      </c:pt>
                      <c:pt idx="4">
                        <c:v>1.0672853828306295E-2</c:v>
                      </c:pt>
                      <c:pt idx="5">
                        <c:v>-4.5913682277320955E-4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B65-4D2C-8020-0919224B1C5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Tuberculose!$AB$13</c15:sqref>
                        </c15:formulaRef>
                      </c:ext>
                    </c:extLst>
                    <c:strCache>
                      <c:ptCount val="1"/>
                      <c:pt idx="0">
                        <c:v> Rio Grande do Sul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Tuberculose!$AB$14:$AB$19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7.0754716981131782E-3</c:v>
                      </c:pt>
                      <c:pt idx="1">
                        <c:v>-8.8992974238876199E-3</c:v>
                      </c:pt>
                      <c:pt idx="2">
                        <c:v>3.3081285444234165E-3</c:v>
                      </c:pt>
                      <c:pt idx="3">
                        <c:v>-5.3383576699639335E-3</c:v>
                      </c:pt>
                      <c:pt idx="4">
                        <c:v>-4.8934490923441154E-2</c:v>
                      </c:pt>
                      <c:pt idx="5">
                        <c:v>3.7510373443983447E-2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B65-4D2C-8020-0919224B1C5A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Tuberculose!$AC$13</c15:sqref>
                        </c15:formulaRef>
                      </c:ext>
                    </c:extLst>
                    <c:strCache>
                      <c:ptCount val="1"/>
                      <c:pt idx="0">
                        <c:v>Região Centro-Oeste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Tuberculose!$AC$14:$AC$19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0.10574948665297734</c:v>
                      </c:pt>
                      <c:pt idx="1">
                        <c:v>5.1299907149489288E-2</c:v>
                      </c:pt>
                      <c:pt idx="2">
                        <c:v>-5.1667034665489053E-2</c:v>
                      </c:pt>
                      <c:pt idx="3">
                        <c:v>-6.263096623981379E-2</c:v>
                      </c:pt>
                      <c:pt idx="4">
                        <c:v>1.91256830601092E-2</c:v>
                      </c:pt>
                      <c:pt idx="5">
                        <c:v>1.4379722154520991E-2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3B65-4D2C-8020-0919224B1C5A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Tuberculose!$AE$13</c15:sqref>
                        </c15:formulaRef>
                      </c:ext>
                    </c:extLst>
                    <c:strCache>
                      <c:ptCount val="1"/>
                      <c:pt idx="0">
                        <c:v> Mato Grosso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Tuberculose!$AE$14:$AE$19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0.17067833698030643</c:v>
                      </c:pt>
                      <c:pt idx="1">
                        <c:v>0.17507788161993765</c:v>
                      </c:pt>
                      <c:pt idx="2">
                        <c:v>-4.8780487804878092E-2</c:v>
                      </c:pt>
                      <c:pt idx="3">
                        <c:v>-0.18840579710144922</c:v>
                      </c:pt>
                      <c:pt idx="4">
                        <c:v>1.6483516483516425E-2</c:v>
                      </c:pt>
                      <c:pt idx="5">
                        <c:v>-3.5135135135135109E-2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B65-4D2C-8020-0919224B1C5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Tuberculose!$AF$13</c15:sqref>
                        </c15:formulaRef>
                      </c:ext>
                    </c:extLst>
                    <c:strCache>
                      <c:ptCount val="1"/>
                      <c:pt idx="0">
                        <c:v> Goiás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Tuberculose!$AF$14:$AF$19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6.9767441860465018E-2</c:v>
                      </c:pt>
                      <c:pt idx="1">
                        <c:v>1.3232514177693666E-2</c:v>
                      </c:pt>
                      <c:pt idx="2">
                        <c:v>-7.4626865671641784E-2</c:v>
                      </c:pt>
                      <c:pt idx="3">
                        <c:v>9.9798387096774244E-2</c:v>
                      </c:pt>
                      <c:pt idx="4">
                        <c:v>-6.1411549037580171E-2</c:v>
                      </c:pt>
                      <c:pt idx="5">
                        <c:v>0.1455078125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B65-4D2C-8020-0919224B1C5A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Tuberculose!$AG$13</c15:sqref>
                        </c15:formulaRef>
                      </c:ext>
                    </c:extLst>
                    <c:strCache>
                      <c:ptCount val="1"/>
                      <c:pt idx="0">
                        <c:v> Distrito Federal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Tuberculose!$A$14:$A$19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Tuberculose!$AG$14:$AG$19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0.13292433537832316</c:v>
                      </c:pt>
                      <c:pt idx="1">
                        <c:v>-0.14620938628158842</c:v>
                      </c:pt>
                      <c:pt idx="2">
                        <c:v>8.2452431289640638E-2</c:v>
                      </c:pt>
                      <c:pt idx="3">
                        <c:v>-7.03125E-2</c:v>
                      </c:pt>
                      <c:pt idx="4">
                        <c:v>-4.2016806722689037E-2</c:v>
                      </c:pt>
                      <c:pt idx="5">
                        <c:v>-8.5526315789473673E-2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B65-4D2C-8020-0919224B1C5A}"/>
                  </c:ext>
                </c:extLst>
              </c15:ser>
            </c15:filteredLineSeries>
          </c:ext>
        </c:extLst>
      </c:lineChart>
      <c:catAx>
        <c:axId val="52470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32272"/>
        <c:crosses val="autoZero"/>
        <c:auto val="1"/>
        <c:lblAlgn val="ctr"/>
        <c:lblOffset val="100"/>
        <c:noMultiLvlLbl val="0"/>
      </c:catAx>
      <c:valAx>
        <c:axId val="4374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70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Repasse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Repasse!$H$11</c:f>
              <c:strCache>
                <c:ptCount val="1"/>
                <c:pt idx="0">
                  <c:v>RR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Repasse!$H$12:$H$17</c:f>
              <c:numCache>
                <c:formatCode>0.00%</c:formatCode>
                <c:ptCount val="6"/>
                <c:pt idx="0">
                  <c:v>1.816628514897034E-2</c:v>
                </c:pt>
                <c:pt idx="1">
                  <c:v>-0.13180993285249332</c:v>
                </c:pt>
                <c:pt idx="2">
                  <c:v>0.28044116098592009</c:v>
                </c:pt>
                <c:pt idx="3">
                  <c:v>7.2252982334522597E-2</c:v>
                </c:pt>
                <c:pt idx="4">
                  <c:v>0.38984379465362751</c:v>
                </c:pt>
                <c:pt idx="5">
                  <c:v>0.13180346124735909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C513-4A1C-99E8-EA07A4FAE251}"/>
            </c:ext>
          </c:extLst>
        </c:ser>
        <c:ser>
          <c:idx val="13"/>
          <c:order val="13"/>
          <c:tx>
            <c:strRef>
              <c:f>Repasse!$P$11</c:f>
              <c:strCache>
                <c:ptCount val="1"/>
                <c:pt idx="0">
                  <c:v>PE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Repasse!$P$12:$P$17</c:f>
              <c:numCache>
                <c:formatCode>0.00%</c:formatCode>
                <c:ptCount val="6"/>
                <c:pt idx="0">
                  <c:v>0.30754536434437174</c:v>
                </c:pt>
                <c:pt idx="1">
                  <c:v>-0.11210859372936566</c:v>
                </c:pt>
                <c:pt idx="2">
                  <c:v>0.22449826073230872</c:v>
                </c:pt>
                <c:pt idx="3">
                  <c:v>1.5438732411008793E-2</c:v>
                </c:pt>
                <c:pt idx="4">
                  <c:v>-3.9470357285355417E-2</c:v>
                </c:pt>
                <c:pt idx="5">
                  <c:v>0.85692479268740529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C513-4A1C-99E8-EA07A4FAE251}"/>
            </c:ext>
          </c:extLst>
        </c:ser>
        <c:ser>
          <c:idx val="20"/>
          <c:order val="20"/>
          <c:tx>
            <c:strRef>
              <c:f>Repasse!$W$11</c:f>
              <c:strCache>
                <c:ptCount val="1"/>
                <c:pt idx="0">
                  <c:v>MS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Repasse!$W$12:$W$17</c:f>
              <c:numCache>
                <c:formatCode>0.00%</c:formatCode>
                <c:ptCount val="6"/>
                <c:pt idx="0">
                  <c:v>0.23334223163739565</c:v>
                </c:pt>
                <c:pt idx="1">
                  <c:v>-2.1363617221191511E-2</c:v>
                </c:pt>
                <c:pt idx="2">
                  <c:v>0.24609624146475073</c:v>
                </c:pt>
                <c:pt idx="3">
                  <c:v>0.10137662394765456</c:v>
                </c:pt>
                <c:pt idx="4">
                  <c:v>-8.9154744263861607E-2</c:v>
                </c:pt>
                <c:pt idx="5">
                  <c:v>0.19323235388263837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4-C513-4A1C-99E8-EA07A4FAE251}"/>
            </c:ext>
          </c:extLst>
        </c:ser>
        <c:ser>
          <c:idx val="26"/>
          <c:order val="26"/>
          <c:tx>
            <c:strRef>
              <c:f>Repasse!$AC$11</c:f>
              <c:strCache>
                <c:ptCount val="1"/>
                <c:pt idx="0">
                  <c:v>SP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Repasse!$AC$12:$AC$17</c:f>
              <c:numCache>
                <c:formatCode>0.00%</c:formatCode>
                <c:ptCount val="6"/>
                <c:pt idx="0">
                  <c:v>0.1129733165997524</c:v>
                </c:pt>
                <c:pt idx="1">
                  <c:v>-0.16999630326698123</c:v>
                </c:pt>
                <c:pt idx="2">
                  <c:v>0.4079857080174849</c:v>
                </c:pt>
                <c:pt idx="3">
                  <c:v>-8.508302078341301E-3</c:v>
                </c:pt>
                <c:pt idx="4">
                  <c:v>-5.2931902677133547E-2</c:v>
                </c:pt>
                <c:pt idx="5">
                  <c:v>0.10370204252249837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A-C513-4A1C-99E8-EA07A4FAE251}"/>
            </c:ext>
          </c:extLst>
        </c:ser>
        <c:ser>
          <c:idx val="28"/>
          <c:order val="28"/>
          <c:tx>
            <c:strRef>
              <c:f>Repasse!$AE$11</c:f>
              <c:strCache>
                <c:ptCount val="1"/>
                <c:pt idx="0">
                  <c:v>PR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Repasse!$AE$12:$AE$17</c:f>
              <c:numCache>
                <c:formatCode>0.00%</c:formatCode>
                <c:ptCount val="6"/>
                <c:pt idx="0">
                  <c:v>0.14353500704127131</c:v>
                </c:pt>
                <c:pt idx="1">
                  <c:v>-0.16642146441133976</c:v>
                </c:pt>
                <c:pt idx="2">
                  <c:v>0.33337628091901594</c:v>
                </c:pt>
                <c:pt idx="3">
                  <c:v>8.2194086801961053E-2</c:v>
                </c:pt>
                <c:pt idx="4">
                  <c:v>1.2776431428923596E-2</c:v>
                </c:pt>
                <c:pt idx="5">
                  <c:v>0.36590518278895456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C-C513-4A1C-99E8-EA07A4FAE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38936"/>
        <c:axId val="4855405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Repasse!$B$11</c15:sqref>
                        </c15:formulaRef>
                      </c:ext>
                    </c:extLst>
                    <c:strCache>
                      <c:ptCount val="1"/>
                      <c:pt idx="0">
                        <c:v>Norte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Repasse!$B$12:$B$17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0.11771855230021311</c:v>
                      </c:pt>
                      <c:pt idx="1">
                        <c:v>-0.17307365905747774</c:v>
                      </c:pt>
                      <c:pt idx="2">
                        <c:v>0.34560755846810309</c:v>
                      </c:pt>
                      <c:pt idx="3">
                        <c:v>6.0765094877970327E-2</c:v>
                      </c:pt>
                      <c:pt idx="4">
                        <c:v>5.330790607649627E-3</c:v>
                      </c:pt>
                      <c:pt idx="5">
                        <c:v>0.41072834910477019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513-4A1C-99E8-EA07A4FAE25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Repasse!$C$11</c15:sqref>
                        </c15:formulaRef>
                      </c:ext>
                    </c:extLst>
                    <c:strCache>
                      <c:ptCount val="1"/>
                      <c:pt idx="0">
                        <c:v>AC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Repasse!$C$12:$C$17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0.2323189764117537</c:v>
                      </c:pt>
                      <c:pt idx="1">
                        <c:v>-0.14173433121289669</c:v>
                      </c:pt>
                      <c:pt idx="2">
                        <c:v>0.3494219416615203</c:v>
                      </c:pt>
                      <c:pt idx="3">
                        <c:v>1.2722195996921259E-2</c:v>
                      </c:pt>
                      <c:pt idx="4">
                        <c:v>2.8074672646838383E-2</c:v>
                      </c:pt>
                      <c:pt idx="5">
                        <c:v>4.9863154570002566E-2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513-4A1C-99E8-EA07A4FAE2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Repasse!$D$11</c15:sqref>
                        </c15:formulaRef>
                      </c:ext>
                    </c:extLst>
                    <c:strCache>
                      <c:ptCount val="1"/>
                      <c:pt idx="0">
                        <c:v>AM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Repasse!$D$12:$D$17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4.0151974812607572E-2</c:v>
                      </c:pt>
                      <c:pt idx="1">
                        <c:v>-0.16299108834173692</c:v>
                      </c:pt>
                      <c:pt idx="2">
                        <c:v>0.32753361075439913</c:v>
                      </c:pt>
                      <c:pt idx="3">
                        <c:v>8.7775537560621508E-2</c:v>
                      </c:pt>
                      <c:pt idx="4">
                        <c:v>-1.5368000590170849E-2</c:v>
                      </c:pt>
                      <c:pt idx="5">
                        <c:v>0.22039029865876447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13-4A1C-99E8-EA07A4FAE2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Repasse!$E$11</c15:sqref>
                        </c15:formulaRef>
                      </c:ext>
                    </c:extLst>
                    <c:strCache>
                      <c:ptCount val="1"/>
                      <c:pt idx="0">
                        <c:v>AP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Repasse!$E$12:$E$17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0.2247230266999134</c:v>
                      </c:pt>
                      <c:pt idx="1">
                        <c:v>-0.15149030912979644</c:v>
                      </c:pt>
                      <c:pt idx="2">
                        <c:v>0.22756218266999695</c:v>
                      </c:pt>
                      <c:pt idx="3">
                        <c:v>5.3521745649735664E-2</c:v>
                      </c:pt>
                      <c:pt idx="4">
                        <c:v>0.21426616567325296</c:v>
                      </c:pt>
                      <c:pt idx="5">
                        <c:v>-0.14504669632573697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13-4A1C-99E8-EA07A4FAE25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Repasse!$F$11</c15:sqref>
                        </c15:formulaRef>
                      </c:ext>
                    </c:extLst>
                    <c:strCache>
                      <c:ptCount val="1"/>
                      <c:pt idx="0">
                        <c:v>PA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Repasse!$F$12:$F$17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0.1479849999842322</c:v>
                      </c:pt>
                      <c:pt idx="1">
                        <c:v>-0.18256185051643359</c:v>
                      </c:pt>
                      <c:pt idx="2">
                        <c:v>0.33417730341205432</c:v>
                      </c:pt>
                      <c:pt idx="3">
                        <c:v>5.6045437936744547E-2</c:v>
                      </c:pt>
                      <c:pt idx="4">
                        <c:v>-4.0510903373677243E-2</c:v>
                      </c:pt>
                      <c:pt idx="5">
                        <c:v>0.76758694712436437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513-4A1C-99E8-EA07A4FAE25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Repasse!$G$11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Repasse!$G$12:$G$17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8.2161279397725551E-2</c:v>
                      </c:pt>
                      <c:pt idx="1">
                        <c:v>-0.19747374544063745</c:v>
                      </c:pt>
                      <c:pt idx="2">
                        <c:v>0.50415530784116025</c:v>
                      </c:pt>
                      <c:pt idx="3">
                        <c:v>5.9706334287644269E-2</c:v>
                      </c:pt>
                      <c:pt idx="4">
                        <c:v>-4.3447563341902917E-3</c:v>
                      </c:pt>
                      <c:pt idx="5">
                        <c:v>0.12888715028134667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513-4A1C-99E8-EA07A4FAE25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Repasse!$J$11</c15:sqref>
                        </c15:formulaRef>
                      </c:ext>
                    </c:extLst>
                    <c:strCache>
                      <c:ptCount val="1"/>
                      <c:pt idx="0">
                        <c:v>Nordeste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Repasse!$J$12:$J$17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0.18095188935005146</c:v>
                      </c:pt>
                      <c:pt idx="1">
                        <c:v>-0.17933652351223639</c:v>
                      </c:pt>
                      <c:pt idx="2">
                        <c:v>0.32478088385908555</c:v>
                      </c:pt>
                      <c:pt idx="3">
                        <c:v>4.2434623103748015E-2</c:v>
                      </c:pt>
                      <c:pt idx="4">
                        <c:v>0.25645726648619882</c:v>
                      </c:pt>
                      <c:pt idx="5">
                        <c:v>0.28187948436562427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513-4A1C-99E8-EA07A4FAE25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Repasse!$K$11</c15:sqref>
                        </c15:formulaRef>
                      </c:ext>
                    </c:extLst>
                    <c:strCache>
                      <c:ptCount val="1"/>
                      <c:pt idx="0">
                        <c:v>MA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Repasse!$K$12:$K$17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0.14662575311368053</c:v>
                      </c:pt>
                      <c:pt idx="1">
                        <c:v>-0.18295277064748761</c:v>
                      </c:pt>
                      <c:pt idx="2">
                        <c:v>0.27805114069685333</c:v>
                      </c:pt>
                      <c:pt idx="3">
                        <c:v>2.5319091747713518E-2</c:v>
                      </c:pt>
                      <c:pt idx="4">
                        <c:v>0.68336881488354551</c:v>
                      </c:pt>
                      <c:pt idx="5">
                        <c:v>-0.2882712007025634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513-4A1C-99E8-EA07A4FAE25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Repasse!$L$11</c15:sqref>
                        </c15:formulaRef>
                      </c:ext>
                    </c:extLst>
                    <c:strCache>
                      <c:ptCount val="1"/>
                      <c:pt idx="0">
                        <c:v>PI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Repasse!$L$12:$L$17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0.11147326215375397</c:v>
                      </c:pt>
                      <c:pt idx="1">
                        <c:v>-0.17466261850879028</c:v>
                      </c:pt>
                      <c:pt idx="2">
                        <c:v>0.33624981566007994</c:v>
                      </c:pt>
                      <c:pt idx="3">
                        <c:v>5.7420927029058877E-2</c:v>
                      </c:pt>
                      <c:pt idx="4">
                        <c:v>1.0967838334506808</c:v>
                      </c:pt>
                      <c:pt idx="5">
                        <c:v>1.1472792675297177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13-4A1C-99E8-EA07A4FAE25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Repasse!$M$11</c15:sqref>
                        </c15:formulaRef>
                      </c:ext>
                    </c:extLst>
                    <c:strCache>
                      <c:ptCount val="1"/>
                      <c:pt idx="0">
                        <c:v>CE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Repasse!$M$12:$M$17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0.16608759397704875</c:v>
                      </c:pt>
                      <c:pt idx="1">
                        <c:v>-0.19165708349979171</c:v>
                      </c:pt>
                      <c:pt idx="2">
                        <c:v>0.37270862336261779</c:v>
                      </c:pt>
                      <c:pt idx="3">
                        <c:v>6.2291382082316327E-2</c:v>
                      </c:pt>
                      <c:pt idx="4">
                        <c:v>0.76827731615977402</c:v>
                      </c:pt>
                      <c:pt idx="5">
                        <c:v>-0.34664740694357754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513-4A1C-99E8-EA07A4FAE25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Repasse!$N$11</c15:sqref>
                        </c15:formulaRef>
                      </c:ext>
                    </c:extLst>
                    <c:strCache>
                      <c:ptCount val="1"/>
                      <c:pt idx="0">
                        <c:v>RN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Repasse!$N$12:$N$17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0.11439165063471779</c:v>
                      </c:pt>
                      <c:pt idx="1">
                        <c:v>-0.22462567966609814</c:v>
                      </c:pt>
                      <c:pt idx="2">
                        <c:v>0.36712722172920254</c:v>
                      </c:pt>
                      <c:pt idx="3">
                        <c:v>6.1587510022222958E-2</c:v>
                      </c:pt>
                      <c:pt idx="4">
                        <c:v>2.0951506200166392E-2</c:v>
                      </c:pt>
                      <c:pt idx="5">
                        <c:v>0.33323333900874919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513-4A1C-99E8-EA07A4FAE25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Repasse!$O$11</c15:sqref>
                        </c15:formulaRef>
                      </c:ext>
                    </c:extLst>
                    <c:strCache>
                      <c:ptCount val="1"/>
                      <c:pt idx="0">
                        <c:v>PA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Repasse!$O$12:$O$17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0.1479849999842322</c:v>
                      </c:pt>
                      <c:pt idx="1">
                        <c:v>-0.18256185051643359</c:v>
                      </c:pt>
                      <c:pt idx="2">
                        <c:v>0.33417730341205432</c:v>
                      </c:pt>
                      <c:pt idx="3">
                        <c:v>5.6045437936744547E-2</c:v>
                      </c:pt>
                      <c:pt idx="4">
                        <c:v>-4.0510903373677243E-2</c:v>
                      </c:pt>
                      <c:pt idx="5">
                        <c:v>0.76758694712436437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513-4A1C-99E8-EA07A4FAE25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Repasse!$Q$11</c15:sqref>
                        </c15:formulaRef>
                      </c:ext>
                    </c:extLst>
                    <c:strCache>
                      <c:ptCount val="1"/>
                      <c:pt idx="0">
                        <c:v>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Repasse!$Q$12:$Q$17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0.1015403806610562</c:v>
                      </c:pt>
                      <c:pt idx="1">
                        <c:v>-0.15121699224623075</c:v>
                      </c:pt>
                      <c:pt idx="2">
                        <c:v>0.40768383717554335</c:v>
                      </c:pt>
                      <c:pt idx="3">
                        <c:v>5.660052063006904E-2</c:v>
                      </c:pt>
                      <c:pt idx="4">
                        <c:v>0.28864741785327341</c:v>
                      </c:pt>
                      <c:pt idx="5">
                        <c:v>0.71944290311188186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513-4A1C-99E8-EA07A4FAE25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Repasse!$R$11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Repasse!$R$12:$R$17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0.22565124404237324</c:v>
                      </c:pt>
                      <c:pt idx="1">
                        <c:v>-0.20629846187035161</c:v>
                      </c:pt>
                      <c:pt idx="2">
                        <c:v>0.39023538255008661</c:v>
                      </c:pt>
                      <c:pt idx="3">
                        <c:v>5.9322597765811835E-3</c:v>
                      </c:pt>
                      <c:pt idx="4">
                        <c:v>4.6539568588277014E-2</c:v>
                      </c:pt>
                      <c:pt idx="5">
                        <c:v>3.4375341451487795E-2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513-4A1C-99E8-EA07A4FAE25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Repasse!$S$11</c15:sqref>
                        </c15:formulaRef>
                      </c:ext>
                    </c:extLst>
                    <c:strCache>
                      <c:ptCount val="1"/>
                      <c:pt idx="0">
                        <c:v>BA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Repasse!$S$12:$S$17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0.17958984262972355</c:v>
                      </c:pt>
                      <c:pt idx="1">
                        <c:v>-0.21346483062501442</c:v>
                      </c:pt>
                      <c:pt idx="2">
                        <c:v>0.35449900769836074</c:v>
                      </c:pt>
                      <c:pt idx="3">
                        <c:v>4.6769575833435884E-2</c:v>
                      </c:pt>
                      <c:pt idx="4">
                        <c:v>-2.6232803466583632E-2</c:v>
                      </c:pt>
                      <c:pt idx="5">
                        <c:v>0.17091816976368834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513-4A1C-99E8-EA07A4FAE25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Repasse!$T$11</c15:sqref>
                        </c15:formulaRef>
                      </c:ext>
                    </c:extLst>
                    <c:strCache>
                      <c:ptCount val="1"/>
                      <c:pt idx="0">
                        <c:v>Centro-Oeste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Repasse!$T$12:$T$17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0.18134813876657407</c:v>
                      </c:pt>
                      <c:pt idx="1">
                        <c:v>-6.5727524950140337E-2</c:v>
                      </c:pt>
                      <c:pt idx="2">
                        <c:v>0.58881826306293483</c:v>
                      </c:pt>
                      <c:pt idx="3">
                        <c:v>6.2467634030273222E-2</c:v>
                      </c:pt>
                      <c:pt idx="4">
                        <c:v>0.27680563944356429</c:v>
                      </c:pt>
                      <c:pt idx="5">
                        <c:v>-0.13491579323546321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C513-4A1C-99E8-EA07A4FAE25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Repasse!$U$11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Repasse!$U$12:$U$17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0.25154018939572209</c:v>
                      </c:pt>
                      <c:pt idx="1">
                        <c:v>9.9850137637290892E-2</c:v>
                      </c:pt>
                      <c:pt idx="2">
                        <c:v>1.285202035386884</c:v>
                      </c:pt>
                      <c:pt idx="3">
                        <c:v>1.6448832298284533E-2</c:v>
                      </c:pt>
                      <c:pt idx="4">
                        <c:v>0.14953182306203638</c:v>
                      </c:pt>
                      <c:pt idx="5">
                        <c:v>1.048851225382208E-2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513-4A1C-99E8-EA07A4FAE25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Repasse!$V$11</c15:sqref>
                        </c15:formulaRef>
                      </c:ext>
                    </c:extLst>
                    <c:strCache>
                      <c:ptCount val="1"/>
                      <c:pt idx="0">
                        <c:v>GO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Repasse!$V$12:$V$17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9.9624327447340733E-2</c:v>
                      </c:pt>
                      <c:pt idx="1">
                        <c:v>-0.12521763479342174</c:v>
                      </c:pt>
                      <c:pt idx="2">
                        <c:v>0.32971247740042386</c:v>
                      </c:pt>
                      <c:pt idx="3">
                        <c:v>0.1031165083297747</c:v>
                      </c:pt>
                      <c:pt idx="4">
                        <c:v>-9.6203962536384191E-3</c:v>
                      </c:pt>
                      <c:pt idx="5">
                        <c:v>8.2652051904129831E-2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513-4A1C-99E8-EA07A4FAE251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Repasse!$X$11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Repasse!$X$12:$X$17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0.19367213751816093</c:v>
                      </c:pt>
                      <c:pt idx="1">
                        <c:v>-0.21885919660700981</c:v>
                      </c:pt>
                      <c:pt idx="2">
                        <c:v>0.35023970175277941</c:v>
                      </c:pt>
                      <c:pt idx="3">
                        <c:v>7.1399440015903703E-2</c:v>
                      </c:pt>
                      <c:pt idx="4">
                        <c:v>1.6756203059737329</c:v>
                      </c:pt>
                      <c:pt idx="5">
                        <c:v>-0.61467555731839119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513-4A1C-99E8-EA07A4FAE251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Repasse!$Y$11</c15:sqref>
                        </c15:formulaRef>
                      </c:ext>
                    </c:extLst>
                    <c:strCache>
                      <c:ptCount val="1"/>
                      <c:pt idx="0">
                        <c:v>Suldeste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Repasse!$Y$12:$Y$17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0.11624417028965661</c:v>
                      </c:pt>
                      <c:pt idx="1">
                        <c:v>-0.14824166185737031</c:v>
                      </c:pt>
                      <c:pt idx="2">
                        <c:v>0.44176307086454325</c:v>
                      </c:pt>
                      <c:pt idx="3">
                        <c:v>1.5899802259942142E-2</c:v>
                      </c:pt>
                      <c:pt idx="4">
                        <c:v>-1.6439274078607791E-2</c:v>
                      </c:pt>
                      <c:pt idx="5">
                        <c:v>0.12329621733999341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C513-4A1C-99E8-EA07A4FAE251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Repasse!$Z$11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Repasse!$Z$12:$Z$17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0.25154018939572209</c:v>
                      </c:pt>
                      <c:pt idx="1">
                        <c:v>9.9850137637290892E-2</c:v>
                      </c:pt>
                      <c:pt idx="2">
                        <c:v>1.285202035386884</c:v>
                      </c:pt>
                      <c:pt idx="3">
                        <c:v>1.6448832298284533E-2</c:v>
                      </c:pt>
                      <c:pt idx="4">
                        <c:v>0.14953182306203638</c:v>
                      </c:pt>
                      <c:pt idx="5">
                        <c:v>1.048851225382208E-2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513-4A1C-99E8-EA07A4FAE251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Repasse!$AA$11</c15:sqref>
                        </c15:formulaRef>
                      </c:ext>
                    </c:extLst>
                    <c:strCache>
                      <c:ptCount val="1"/>
                      <c:pt idx="0">
                        <c:v>MG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Repasse!$AA$12:$AA$17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0.11168943426903777</c:v>
                      </c:pt>
                      <c:pt idx="1">
                        <c:v>-0.16664711588952097</c:v>
                      </c:pt>
                      <c:pt idx="2">
                        <c:v>0.36914689490891472</c:v>
                      </c:pt>
                      <c:pt idx="3">
                        <c:v>5.5775482964002698E-2</c:v>
                      </c:pt>
                      <c:pt idx="4">
                        <c:v>-1.9543721604342368E-2</c:v>
                      </c:pt>
                      <c:pt idx="5">
                        <c:v>0.18987817243310534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513-4A1C-99E8-EA07A4FAE251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Repasse!$AB$11</c15:sqref>
                        </c15:formulaRef>
                      </c:ext>
                    </c:extLst>
                    <c:strCache>
                      <c:ptCount val="1"/>
                      <c:pt idx="0">
                        <c:v>RJ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Repasse!$AB$12:$AB$17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9.7936697541328277E-2</c:v>
                      </c:pt>
                      <c:pt idx="1">
                        <c:v>-0.13171226353504206</c:v>
                      </c:pt>
                      <c:pt idx="2">
                        <c:v>0.32788816596790449</c:v>
                      </c:pt>
                      <c:pt idx="3">
                        <c:v>2.8034550537250125E-2</c:v>
                      </c:pt>
                      <c:pt idx="4">
                        <c:v>-1.4111425260637578E-2</c:v>
                      </c:pt>
                      <c:pt idx="5">
                        <c:v>0.15881776018281757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C513-4A1C-99E8-EA07A4FAE251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Repasse!$AD$11</c15:sqref>
                        </c15:formulaRef>
                      </c:ext>
                    </c:extLst>
                    <c:strCache>
                      <c:ptCount val="1"/>
                      <c:pt idx="0">
                        <c:v>Sul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Repasse!$AD$12:$AD$17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0.14240727934690556</c:v>
                      </c:pt>
                      <c:pt idx="1">
                        <c:v>-0.15537737456530565</c:v>
                      </c:pt>
                      <c:pt idx="2">
                        <c:v>0.33873960204564946</c:v>
                      </c:pt>
                      <c:pt idx="3">
                        <c:v>9.3815815822801962E-2</c:v>
                      </c:pt>
                      <c:pt idx="4">
                        <c:v>-2.633984345692808E-2</c:v>
                      </c:pt>
                      <c:pt idx="5">
                        <c:v>0.29899471434231062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C513-4A1C-99E8-EA07A4FAE251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Repasse!$AF$11</c15:sqref>
                        </c15:formulaRef>
                      </c:ext>
                    </c:extLst>
                    <c:strCache>
                      <c:ptCount val="1"/>
                      <c:pt idx="0">
                        <c:v>SC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Repasse!$AF$12:$AF$17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9.1333541822946396E-2</c:v>
                      </c:pt>
                      <c:pt idx="1">
                        <c:v>-8.187656718872649E-2</c:v>
                      </c:pt>
                      <c:pt idx="2">
                        <c:v>0.3211199839214407</c:v>
                      </c:pt>
                      <c:pt idx="3">
                        <c:v>0.10339495181966729</c:v>
                      </c:pt>
                      <c:pt idx="4">
                        <c:v>-4.4722737530221268E-2</c:v>
                      </c:pt>
                      <c:pt idx="5">
                        <c:v>0.42876054595793289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C513-4A1C-99E8-EA07A4FAE251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Repasse!$AG$11</c15:sqref>
                        </c15:formulaRef>
                      </c:ext>
                    </c:extLst>
                    <c:strCache>
                      <c:ptCount val="1"/>
                      <c:pt idx="0">
                        <c:v>RS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Repasse!$A$12:$A$17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Repasse!$AG$12:$AG$17</c15:sqref>
                        </c15:formulaRef>
                      </c:ext>
                    </c:extLst>
                    <c:numCache>
                      <c:formatCode>0.00%</c:formatCode>
                      <c:ptCount val="6"/>
                      <c:pt idx="0">
                        <c:v>0.17417627776874567</c:v>
                      </c:pt>
                      <c:pt idx="1">
                        <c:v>-0.18739801291246039</c:v>
                      </c:pt>
                      <c:pt idx="2">
                        <c:v>0.35677982109664796</c:v>
                      </c:pt>
                      <c:pt idx="3">
                        <c:v>0.10040046038006767</c:v>
                      </c:pt>
                      <c:pt idx="4">
                        <c:v>-5.6918568558870453E-2</c:v>
                      </c:pt>
                      <c:pt idx="5">
                        <c:v>0.13321843584344317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C513-4A1C-99E8-EA07A4FAE251}"/>
                  </c:ext>
                </c:extLst>
              </c15:ser>
            </c15:filteredLineSeries>
          </c:ext>
        </c:extLst>
      </c:lineChart>
      <c:catAx>
        <c:axId val="48553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540576"/>
        <c:crosses val="autoZero"/>
        <c:auto val="1"/>
        <c:lblAlgn val="ctr"/>
        <c:lblOffset val="100"/>
        <c:noMultiLvlLbl val="0"/>
      </c:catAx>
      <c:valAx>
        <c:axId val="4855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53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População</a:t>
            </a:r>
          </a:p>
        </c:rich>
      </c:tx>
      <c:layout>
        <c:manualLayout>
          <c:xMode val="edge"/>
          <c:yMode val="edge"/>
          <c:x val="0.42236733476497262"/>
          <c:y val="2.7149321266968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População!$B$11</c:f>
              <c:strCache>
                <c:ptCount val="1"/>
                <c:pt idx="0">
                  <c:v>Região Norte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População!$B$12:$B$16</c:f>
              <c:numCache>
                <c:formatCode>0.00%</c:formatCode>
                <c:ptCount val="5"/>
                <c:pt idx="0">
                  <c:v>1.5695375269638046E-2</c:v>
                </c:pt>
                <c:pt idx="1">
                  <c:v>4.0724239037077004E-2</c:v>
                </c:pt>
                <c:pt idx="2">
                  <c:v>1.4601530461674672E-2</c:v>
                </c:pt>
                <c:pt idx="3">
                  <c:v>1.4046068751197405E-2</c:v>
                </c:pt>
                <c:pt idx="4">
                  <c:v>1.3480689420276359E-2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C-42B9-AED7-5B1B1E7B735C}"/>
            </c:ext>
          </c:extLst>
        </c:ser>
        <c:ser>
          <c:idx val="1"/>
          <c:order val="1"/>
          <c:tx>
            <c:strRef>
              <c:f>População!$C$11</c:f>
              <c:strCache>
                <c:ptCount val="1"/>
                <c:pt idx="0">
                  <c:v> Rondônia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População!$C$12:$C$16</c:f>
              <c:numCache>
                <c:formatCode>0.00%</c:formatCode>
                <c:ptCount val="5"/>
                <c:pt idx="0">
                  <c:v>8.5990402517039932E-3</c:v>
                </c:pt>
                <c:pt idx="1">
                  <c:v>8.6919524456120056E-2</c:v>
                </c:pt>
                <c:pt idx="2">
                  <c:v>1.1756067246301738E-2</c:v>
                </c:pt>
                <c:pt idx="3">
                  <c:v>1.12511588298978E-2</c:v>
                </c:pt>
                <c:pt idx="4">
                  <c:v>1.0787782405197621E-2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C-42B9-AED7-5B1B1E7B735C}"/>
            </c:ext>
          </c:extLst>
        </c:ser>
        <c:ser>
          <c:idx val="2"/>
          <c:order val="2"/>
          <c:tx>
            <c:strRef>
              <c:f>População!$D$11</c:f>
              <c:strCache>
                <c:ptCount val="1"/>
                <c:pt idx="0">
                  <c:v> Acre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População!$D$12:$D$16</c:f>
              <c:numCache>
                <c:formatCode>0.00%</c:formatCode>
                <c:ptCount val="5"/>
                <c:pt idx="0">
                  <c:v>1.661338771091625E-2</c:v>
                </c:pt>
                <c:pt idx="1">
                  <c:v>2.3296423497534136E-2</c:v>
                </c:pt>
                <c:pt idx="2">
                  <c:v>1.7564262559838673E-2</c:v>
                </c:pt>
                <c:pt idx="3">
                  <c:v>1.6975044962606045E-2</c:v>
                </c:pt>
                <c:pt idx="4">
                  <c:v>1.6395503246369403E-2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C-42B9-AED7-5B1B1E7B735C}"/>
            </c:ext>
          </c:extLst>
        </c:ser>
        <c:ser>
          <c:idx val="3"/>
          <c:order val="3"/>
          <c:tx>
            <c:strRef>
              <c:f>População!$E$11</c:f>
              <c:strCache>
                <c:ptCount val="1"/>
                <c:pt idx="0">
                  <c:v> Amazonas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População!$E$12:$E$16</c:f>
              <c:numCache>
                <c:formatCode>0.00%</c:formatCode>
                <c:ptCount val="5"/>
                <c:pt idx="0">
                  <c:v>1.48649653076387E-2</c:v>
                </c:pt>
                <c:pt idx="1">
                  <c:v>6.0411279913449967E-2</c:v>
                </c:pt>
                <c:pt idx="2">
                  <c:v>1.7285547678116187E-2</c:v>
                </c:pt>
                <c:pt idx="3">
                  <c:v>1.6674570305774017E-2</c:v>
                </c:pt>
                <c:pt idx="4">
                  <c:v>1.6080649289446081E-2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C-42B9-AED7-5B1B1E7B735C}"/>
            </c:ext>
          </c:extLst>
        </c:ser>
        <c:ser>
          <c:idx val="4"/>
          <c:order val="4"/>
          <c:tx>
            <c:strRef>
              <c:f>População!$F$11</c:f>
              <c:strCache>
                <c:ptCount val="1"/>
                <c:pt idx="0">
                  <c:v> Roraima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População!$F$12:$F$16</c:f>
              <c:numCache>
                <c:formatCode>0.00%</c:formatCode>
                <c:ptCount val="5"/>
                <c:pt idx="0">
                  <c:v>2.0338356893722986E-2</c:v>
                </c:pt>
                <c:pt idx="1">
                  <c:v>3.9503837929477426E-2</c:v>
                </c:pt>
                <c:pt idx="2">
                  <c:v>1.8161254896818413E-2</c:v>
                </c:pt>
                <c:pt idx="3">
                  <c:v>1.7565642255743086E-2</c:v>
                </c:pt>
                <c:pt idx="4">
                  <c:v>1.6936113830302579E-2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C-42B9-AED7-5B1B1E7B735C}"/>
            </c:ext>
          </c:extLst>
        </c:ser>
        <c:ser>
          <c:idx val="5"/>
          <c:order val="5"/>
          <c:tx>
            <c:strRef>
              <c:f>População!$G$11</c:f>
              <c:strCache>
                <c:ptCount val="1"/>
                <c:pt idx="0">
                  <c:v> Pará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População!$G$12:$G$16</c:f>
              <c:numCache>
                <c:formatCode>0.00%</c:formatCode>
                <c:ptCount val="5"/>
                <c:pt idx="0">
                  <c:v>1.7377951986794038E-2</c:v>
                </c:pt>
                <c:pt idx="1">
                  <c:v>2.2694879512873856E-2</c:v>
                </c:pt>
                <c:pt idx="2">
                  <c:v>1.3144320263849041E-2</c:v>
                </c:pt>
                <c:pt idx="3">
                  <c:v>1.2590315957793363E-2</c:v>
                </c:pt>
                <c:pt idx="4">
                  <c:v>1.1994263867225241E-2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C-42B9-AED7-5B1B1E7B735C}"/>
            </c:ext>
          </c:extLst>
        </c:ser>
        <c:ser>
          <c:idx val="6"/>
          <c:order val="6"/>
          <c:tx>
            <c:strRef>
              <c:f>População!$H$11</c:f>
              <c:strCache>
                <c:ptCount val="1"/>
                <c:pt idx="0">
                  <c:v> Amapá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População!$H$12:$H$16</c:f>
              <c:numCache>
                <c:formatCode>0.00%</c:formatCode>
                <c:ptCount val="5"/>
                <c:pt idx="0">
                  <c:v>2.0886763143550757E-2</c:v>
                </c:pt>
                <c:pt idx="1">
                  <c:v>5.2095470668563681E-2</c:v>
                </c:pt>
                <c:pt idx="2">
                  <c:v>2.1654539616542179E-2</c:v>
                </c:pt>
                <c:pt idx="3">
                  <c:v>2.0997134151538477E-2</c:v>
                </c:pt>
                <c:pt idx="4">
                  <c:v>2.0368367987123603E-2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3C-42B9-AED7-5B1B1E7B735C}"/>
            </c:ext>
          </c:extLst>
        </c:ser>
        <c:ser>
          <c:idx val="7"/>
          <c:order val="7"/>
          <c:tx>
            <c:strRef>
              <c:f>População!$I$11</c:f>
              <c:strCache>
                <c:ptCount val="1"/>
                <c:pt idx="0">
                  <c:v> Tocantins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População!$I$12:$I$16</c:f>
              <c:numCache>
                <c:formatCode>0.00%</c:formatCode>
                <c:ptCount val="5"/>
                <c:pt idx="0">
                  <c:v>1.1993786815828855E-2</c:v>
                </c:pt>
                <c:pt idx="1">
                  <c:v>4.2653774368798913E-2</c:v>
                </c:pt>
                <c:pt idx="2">
                  <c:v>1.266165324010049E-2</c:v>
                </c:pt>
                <c:pt idx="3">
                  <c:v>1.2189353856020491E-2</c:v>
                </c:pt>
                <c:pt idx="4">
                  <c:v>1.1732357572901586E-2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3C-42B9-AED7-5B1B1E7B735C}"/>
            </c:ext>
          </c:extLst>
        </c:ser>
        <c:ser>
          <c:idx val="8"/>
          <c:order val="8"/>
          <c:tx>
            <c:strRef>
              <c:f>População!$J$11</c:f>
              <c:strCache>
                <c:ptCount val="1"/>
                <c:pt idx="0">
                  <c:v>Região Nordeste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População!$J$12:$J$16</c:f>
              <c:numCache>
                <c:formatCode>0.00%</c:formatCode>
                <c:ptCount val="5"/>
                <c:pt idx="0">
                  <c:v>7.5751573417290885E-3</c:v>
                </c:pt>
                <c:pt idx="1">
                  <c:v>3.5015080746997107E-2</c:v>
                </c:pt>
                <c:pt idx="2">
                  <c:v>7.01648993335513E-3</c:v>
                </c:pt>
                <c:pt idx="3">
                  <c:v>6.6544999758837431E-3</c:v>
                </c:pt>
                <c:pt idx="4">
                  <c:v>6.2916281891463033E-3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3C-42B9-AED7-5B1B1E7B735C}"/>
            </c:ext>
          </c:extLst>
        </c:ser>
        <c:ser>
          <c:idx val="9"/>
          <c:order val="9"/>
          <c:tx>
            <c:strRef>
              <c:f>População!$K$11</c:f>
              <c:strCache>
                <c:ptCount val="1"/>
                <c:pt idx="0">
                  <c:v> Maranhão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População!$K$12:$K$16</c:f>
              <c:numCache>
                <c:formatCode>0.00%</c:formatCode>
                <c:ptCount val="5"/>
                <c:pt idx="0">
                  <c:v>1.03152972248024E-2</c:v>
                </c:pt>
                <c:pt idx="1">
                  <c:v>1.1912907260518413E-2</c:v>
                </c:pt>
                <c:pt idx="2">
                  <c:v>8.3280090181463429E-3</c:v>
                </c:pt>
                <c:pt idx="3">
                  <c:v>7.7883379721508383E-3</c:v>
                </c:pt>
                <c:pt idx="4">
                  <c:v>7.2122337560349692E-3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3C-42B9-AED7-5B1B1E7B735C}"/>
            </c:ext>
          </c:extLst>
        </c:ser>
        <c:ser>
          <c:idx val="10"/>
          <c:order val="10"/>
          <c:tx>
            <c:strRef>
              <c:f>População!$L$11</c:f>
              <c:strCache>
                <c:ptCount val="1"/>
                <c:pt idx="0">
                  <c:v> Piauí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População!$L$12:$L$16</c:f>
              <c:numCache>
                <c:formatCode>0.00%</c:formatCode>
                <c:ptCount val="5"/>
                <c:pt idx="0">
                  <c:v>6.50250547076614E-3</c:v>
                </c:pt>
                <c:pt idx="1">
                  <c:v>7.4090057163684886E-3</c:v>
                </c:pt>
                <c:pt idx="2">
                  <c:v>3.3138975794604342E-3</c:v>
                </c:pt>
                <c:pt idx="3">
                  <c:v>2.9141852269902735E-3</c:v>
                </c:pt>
                <c:pt idx="4">
                  <c:v>2.5442973656908396E-3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3C-42B9-AED7-5B1B1E7B735C}"/>
            </c:ext>
          </c:extLst>
        </c:ser>
        <c:ser>
          <c:idx val="11"/>
          <c:order val="11"/>
          <c:tx>
            <c:strRef>
              <c:f>População!$M$11</c:f>
              <c:strCache>
                <c:ptCount val="1"/>
                <c:pt idx="0">
                  <c:v> Ceará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População!$M$12:$M$16</c:f>
              <c:numCache>
                <c:formatCode>0.00%</c:formatCode>
                <c:ptCount val="5"/>
                <c:pt idx="0">
                  <c:v>8.8919837916192623E-3</c:v>
                </c:pt>
                <c:pt idx="1">
                  <c:v>2.0052393648388511E-2</c:v>
                </c:pt>
                <c:pt idx="2">
                  <c:v>7.314967712303222E-3</c:v>
                </c:pt>
                <c:pt idx="3">
                  <c:v>6.9738162984966934E-3</c:v>
                </c:pt>
                <c:pt idx="4">
                  <c:v>6.6488037060983274E-3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3C-42B9-AED7-5B1B1E7B735C}"/>
            </c:ext>
          </c:extLst>
        </c:ser>
        <c:ser>
          <c:idx val="12"/>
          <c:order val="12"/>
          <c:tx>
            <c:strRef>
              <c:f>População!$N$11</c:f>
              <c:strCache>
                <c:ptCount val="1"/>
                <c:pt idx="0">
                  <c:v> Rio Grande do Norte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População!$N$12:$N$16</c:f>
              <c:numCache>
                <c:formatCode>0.00%</c:formatCode>
                <c:ptCount val="5"/>
                <c:pt idx="0">
                  <c:v>9.2354384980946058E-3</c:v>
                </c:pt>
                <c:pt idx="1">
                  <c:v>4.5152434887822945E-2</c:v>
                </c:pt>
                <c:pt idx="2">
                  <c:v>1.0240491956185593E-2</c:v>
                </c:pt>
                <c:pt idx="3">
                  <c:v>9.8767496648095587E-3</c:v>
                </c:pt>
                <c:pt idx="4">
                  <c:v>9.5355407554815752E-3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3C-42B9-AED7-5B1B1E7B735C}"/>
            </c:ext>
          </c:extLst>
        </c:ser>
        <c:ser>
          <c:idx val="13"/>
          <c:order val="13"/>
          <c:tx>
            <c:strRef>
              <c:f>População!$O$11</c:f>
              <c:strCache>
                <c:ptCount val="1"/>
                <c:pt idx="0">
                  <c:v> Paraíba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População!$O$12:$O$16</c:f>
              <c:numCache>
                <c:formatCode>0.00%</c:formatCode>
                <c:ptCount val="5"/>
                <c:pt idx="0">
                  <c:v>6.292275898995392E-3</c:v>
                </c:pt>
                <c:pt idx="1">
                  <c:v>2.6014561339452458E-2</c:v>
                </c:pt>
                <c:pt idx="2">
                  <c:v>7.5270391202173492E-3</c:v>
                </c:pt>
                <c:pt idx="3">
                  <c:v>7.1799760895665532E-3</c:v>
                </c:pt>
                <c:pt idx="4">
                  <c:v>6.8508600519308072E-3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3C-42B9-AED7-5B1B1E7B735C}"/>
            </c:ext>
          </c:extLst>
        </c:ser>
        <c:ser>
          <c:idx val="14"/>
          <c:order val="14"/>
          <c:tx>
            <c:strRef>
              <c:f>População!$P$11</c:f>
              <c:strCache>
                <c:ptCount val="1"/>
                <c:pt idx="0">
                  <c:v> Pernambuco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População!$P$12:$P$16</c:f>
              <c:numCache>
                <c:formatCode>0.00%</c:formatCode>
                <c:ptCount val="5"/>
                <c:pt idx="0">
                  <c:v>7.4588495354603879E-3</c:v>
                </c:pt>
                <c:pt idx="1">
                  <c:v>3.1073914447474538E-2</c:v>
                </c:pt>
                <c:pt idx="2">
                  <c:v>7.5122576301371868E-3</c:v>
                </c:pt>
                <c:pt idx="3">
                  <c:v>7.2696685298025976E-3</c:v>
                </c:pt>
                <c:pt idx="4">
                  <c:v>6.9729046214552781E-3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3C-42B9-AED7-5B1B1E7B735C}"/>
            </c:ext>
          </c:extLst>
        </c:ser>
        <c:ser>
          <c:idx val="15"/>
          <c:order val="15"/>
          <c:tx>
            <c:strRef>
              <c:f>População!$Q$11</c:f>
              <c:strCache>
                <c:ptCount val="1"/>
                <c:pt idx="0">
                  <c:v> Alagoas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População!$Q$12:$Q$16</c:f>
              <c:numCache>
                <c:formatCode>0.00%</c:formatCode>
                <c:ptCount val="5"/>
                <c:pt idx="0">
                  <c:v>7.0268220491038758E-3</c:v>
                </c:pt>
                <c:pt idx="1">
                  <c:v>4.2793934048382054E-2</c:v>
                </c:pt>
                <c:pt idx="2">
                  <c:v>6.2997302279506062E-3</c:v>
                </c:pt>
                <c:pt idx="3">
                  <c:v>5.7807226957038438E-3</c:v>
                </c:pt>
                <c:pt idx="4">
                  <c:v>5.3969970056260141E-3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E3C-42B9-AED7-5B1B1E7B735C}"/>
            </c:ext>
          </c:extLst>
        </c:ser>
        <c:ser>
          <c:idx val="16"/>
          <c:order val="16"/>
          <c:tx>
            <c:strRef>
              <c:f>População!$R$11</c:f>
              <c:strCache>
                <c:ptCount val="1"/>
                <c:pt idx="0">
                  <c:v> Sergipe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População!$R$12:$R$16</c:f>
              <c:numCache>
                <c:formatCode>0.00%</c:formatCode>
                <c:ptCount val="5"/>
                <c:pt idx="0">
                  <c:v>1.0071685634019056E-2</c:v>
                </c:pt>
                <c:pt idx="1">
                  <c:v>4.0170697632773589E-2</c:v>
                </c:pt>
                <c:pt idx="2">
                  <c:v>1.0890565123411466E-2</c:v>
                </c:pt>
                <c:pt idx="3">
                  <c:v>1.0525893707531209E-2</c:v>
                </c:pt>
                <c:pt idx="4">
                  <c:v>1.0183968609015714E-2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3C-42B9-AED7-5B1B1E7B735C}"/>
            </c:ext>
          </c:extLst>
        </c:ser>
        <c:ser>
          <c:idx val="17"/>
          <c:order val="17"/>
          <c:tx>
            <c:strRef>
              <c:f>População!$S$11</c:f>
              <c:strCache>
                <c:ptCount val="1"/>
                <c:pt idx="0">
                  <c:v> Bahia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População!$S$12:$S$16</c:f>
              <c:numCache>
                <c:formatCode>0.00%</c:formatCode>
                <c:ptCount val="5"/>
                <c:pt idx="0">
                  <c:v>5.5191922218453815E-3</c:v>
                </c:pt>
                <c:pt idx="1">
                  <c:v>6.1289248703082277E-2</c:v>
                </c:pt>
                <c:pt idx="2">
                  <c:v>5.4661826065529606E-3</c:v>
                </c:pt>
                <c:pt idx="3">
                  <c:v>5.1276674358973207E-3</c:v>
                </c:pt>
                <c:pt idx="4">
                  <c:v>4.7771846418169783E-3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3C-42B9-AED7-5B1B1E7B735C}"/>
            </c:ext>
          </c:extLst>
        </c:ser>
        <c:ser>
          <c:idx val="18"/>
          <c:order val="18"/>
          <c:tx>
            <c:strRef>
              <c:f>População!$T$11</c:f>
              <c:strCache>
                <c:ptCount val="1"/>
                <c:pt idx="0">
                  <c:v>Região Sudeste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População!$T$12:$T$16</c:f>
              <c:numCache>
                <c:formatCode>0.00%</c:formatCode>
                <c:ptCount val="5"/>
                <c:pt idx="0">
                  <c:v>7.2906762450561935E-3</c:v>
                </c:pt>
                <c:pt idx="1">
                  <c:v>3.5548973890255242E-2</c:v>
                </c:pt>
                <c:pt idx="2">
                  <c:v>7.6960707185187438E-3</c:v>
                </c:pt>
                <c:pt idx="3">
                  <c:v>7.4004862773546787E-3</c:v>
                </c:pt>
                <c:pt idx="4">
                  <c:v>7.1307748789675163E-3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3C-42B9-AED7-5B1B1E7B735C}"/>
            </c:ext>
          </c:extLst>
        </c:ser>
        <c:ser>
          <c:idx val="19"/>
          <c:order val="19"/>
          <c:tx>
            <c:strRef>
              <c:f>População!$U$11</c:f>
              <c:strCache>
                <c:ptCount val="1"/>
                <c:pt idx="0">
                  <c:v> Minas Gerais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População!$U$12:$U$16</c:f>
              <c:numCache>
                <c:formatCode>0.00%</c:formatCode>
                <c:ptCount val="5"/>
                <c:pt idx="0">
                  <c:v>6.4186182354326604E-3</c:v>
                </c:pt>
                <c:pt idx="1">
                  <c:v>3.7170065955079545E-2</c:v>
                </c:pt>
                <c:pt idx="2">
                  <c:v>6.8342916035637469E-3</c:v>
                </c:pt>
                <c:pt idx="3">
                  <c:v>6.5112071193647036E-3</c:v>
                </c:pt>
                <c:pt idx="4">
                  <c:v>6.155464003935851E-3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3C-42B9-AED7-5B1B1E7B735C}"/>
            </c:ext>
          </c:extLst>
        </c:ser>
        <c:ser>
          <c:idx val="20"/>
          <c:order val="20"/>
          <c:tx>
            <c:strRef>
              <c:f>População!$V$11</c:f>
              <c:strCache>
                <c:ptCount val="1"/>
                <c:pt idx="0">
                  <c:v> Espírito Santo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População!$V$12:$V$16</c:f>
              <c:numCache>
                <c:formatCode>0.00%</c:formatCode>
                <c:ptCount val="5"/>
                <c:pt idx="0">
                  <c:v>8.743027666613612E-3</c:v>
                </c:pt>
                <c:pt idx="1">
                  <c:v>7.3027978514656144E-2</c:v>
                </c:pt>
                <c:pt idx="2">
                  <c:v>1.1898579088318151E-2</c:v>
                </c:pt>
                <c:pt idx="3">
                  <c:v>1.1547344705304941E-2</c:v>
                </c:pt>
                <c:pt idx="4">
                  <c:v>1.1141728146006447E-2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3C-42B9-AED7-5B1B1E7B735C}"/>
            </c:ext>
          </c:extLst>
        </c:ser>
        <c:ser>
          <c:idx val="21"/>
          <c:order val="21"/>
          <c:tx>
            <c:strRef>
              <c:f>População!$W$11</c:f>
              <c:strCache>
                <c:ptCount val="1"/>
                <c:pt idx="0">
                  <c:v> Rio de Janeiro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População!$W$12:$W$16</c:f>
              <c:numCache>
                <c:formatCode>0.00%</c:formatCode>
                <c:ptCount val="5"/>
                <c:pt idx="0">
                  <c:v>7.366062922625316E-3</c:v>
                </c:pt>
                <c:pt idx="1">
                  <c:v>8.4905982953373815E-3</c:v>
                </c:pt>
                <c:pt idx="2">
                  <c:v>5.6199519841526602E-3</c:v>
                </c:pt>
                <c:pt idx="3">
                  <c:v>5.3976104862027974E-3</c:v>
                </c:pt>
                <c:pt idx="4">
                  <c:v>5.1946752463924994E-3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3C-42B9-AED7-5B1B1E7B735C}"/>
            </c:ext>
          </c:extLst>
        </c:ser>
        <c:ser>
          <c:idx val="22"/>
          <c:order val="22"/>
          <c:tx>
            <c:strRef>
              <c:f>População!$X$11</c:f>
              <c:strCache>
                <c:ptCount val="1"/>
                <c:pt idx="0">
                  <c:v> São Paulo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População!$X$12:$X$16</c:f>
              <c:numCache>
                <c:formatCode>0.00%</c:formatCode>
                <c:ptCount val="5"/>
                <c:pt idx="0">
                  <c:v>7.5512930883367968E-3</c:v>
                </c:pt>
                <c:pt idx="1">
                  <c:v>4.206202210966703E-2</c:v>
                </c:pt>
                <c:pt idx="2">
                  <c:v>8.5113094824897928E-3</c:v>
                </c:pt>
                <c:pt idx="3">
                  <c:v>8.2020553326940249E-3</c:v>
                </c:pt>
                <c:pt idx="4">
                  <c:v>7.9559228158698758E-3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3C-42B9-AED7-5B1B1E7B735C}"/>
            </c:ext>
          </c:extLst>
        </c:ser>
        <c:ser>
          <c:idx val="23"/>
          <c:order val="23"/>
          <c:tx>
            <c:strRef>
              <c:f>População!$Y$11</c:f>
              <c:strCache>
                <c:ptCount val="1"/>
                <c:pt idx="0">
                  <c:v>Região Sul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População!$Y$12:$Y$16</c:f>
              <c:numCache>
                <c:formatCode>0.00%</c:formatCode>
                <c:ptCount val="5"/>
                <c:pt idx="0">
                  <c:v>6.1391895265558993E-3</c:v>
                </c:pt>
                <c:pt idx="1">
                  <c:v>3.8371976793009521E-2</c:v>
                </c:pt>
                <c:pt idx="2">
                  <c:v>7.6522371590652671E-3</c:v>
                </c:pt>
                <c:pt idx="3">
                  <c:v>7.3774868681588668E-3</c:v>
                </c:pt>
                <c:pt idx="4">
                  <c:v>7.1704313829064059E-3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3C-42B9-AED7-5B1B1E7B735C}"/>
            </c:ext>
          </c:extLst>
        </c:ser>
        <c:ser>
          <c:idx val="24"/>
          <c:order val="24"/>
          <c:tx>
            <c:strRef>
              <c:f>População!$Z$11</c:f>
              <c:strCache>
                <c:ptCount val="1"/>
                <c:pt idx="0">
                  <c:v> Paraná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População!$Z$12:$Z$16</c:f>
              <c:numCache>
                <c:formatCode>0.00%</c:formatCode>
                <c:ptCount val="5"/>
                <c:pt idx="0">
                  <c:v>6.2218253979200444E-3</c:v>
                </c:pt>
                <c:pt idx="1">
                  <c:v>3.9678551828814301E-2</c:v>
                </c:pt>
                <c:pt idx="2">
                  <c:v>7.6587649972061911E-3</c:v>
                </c:pt>
                <c:pt idx="3">
                  <c:v>7.3387710107806203E-3</c:v>
                </c:pt>
                <c:pt idx="4">
                  <c:v>7.1398254486376711E-3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E3C-42B9-AED7-5B1B1E7B735C}"/>
            </c:ext>
          </c:extLst>
        </c:ser>
        <c:ser>
          <c:idx val="25"/>
          <c:order val="25"/>
          <c:tx>
            <c:strRef>
              <c:f>População!$AA$11</c:f>
              <c:strCache>
                <c:ptCount val="1"/>
                <c:pt idx="0">
                  <c:v> Santa Catarina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População!$AA$12:$AA$16</c:f>
              <c:numCache>
                <c:formatCode>0.00%</c:formatCode>
                <c:ptCount val="5"/>
                <c:pt idx="0">
                  <c:v>1.0484634134835691E-2</c:v>
                </c:pt>
                <c:pt idx="1">
                  <c:v>3.9316427307189539E-2</c:v>
                </c:pt>
                <c:pt idx="2">
                  <c:v>1.4002177185256981E-2</c:v>
                </c:pt>
                <c:pt idx="3">
                  <c:v>1.3682172593794562E-2</c:v>
                </c:pt>
                <c:pt idx="4">
                  <c:v>1.3397925560073798E-2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E3C-42B9-AED7-5B1B1E7B735C}"/>
            </c:ext>
          </c:extLst>
        </c:ser>
        <c:ser>
          <c:idx val="26"/>
          <c:order val="26"/>
          <c:tx>
            <c:strRef>
              <c:f>População!$AB$11</c:f>
              <c:strCache>
                <c:ptCount val="1"/>
                <c:pt idx="0">
                  <c:v> Rio Grande do Sul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População!$AB$12:$AB$16</c:f>
              <c:numCache>
                <c:formatCode>0.00%</c:formatCode>
                <c:ptCount val="5"/>
                <c:pt idx="0">
                  <c:v>3.5006889946269659E-3</c:v>
                </c:pt>
                <c:pt idx="1">
                  <c:v>3.6529059700742827E-2</c:v>
                </c:pt>
                <c:pt idx="2">
                  <c:v>3.8723426629581059E-3</c:v>
                </c:pt>
                <c:pt idx="3">
                  <c:v>3.6313915408867636E-3</c:v>
                </c:pt>
                <c:pt idx="4">
                  <c:v>3.4253285836771674E-3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E3C-42B9-AED7-5B1B1E7B735C}"/>
            </c:ext>
          </c:extLst>
        </c:ser>
        <c:ser>
          <c:idx val="27"/>
          <c:order val="27"/>
          <c:tx>
            <c:strRef>
              <c:f>População!$AC$11</c:f>
              <c:strCache>
                <c:ptCount val="1"/>
                <c:pt idx="0">
                  <c:v>Região Centro-Oeste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População!$AC$12:$AC$16</c:f>
              <c:numCache>
                <c:formatCode>0.00%</c:formatCode>
                <c:ptCount val="5"/>
                <c:pt idx="0">
                  <c:v>1.2619880439690867E-2</c:v>
                </c:pt>
                <c:pt idx="1">
                  <c:v>3.9464842922383614E-2</c:v>
                </c:pt>
                <c:pt idx="2">
                  <c:v>1.5101321659945599E-2</c:v>
                </c:pt>
                <c:pt idx="3">
                  <c:v>1.4627446383638887E-2</c:v>
                </c:pt>
                <c:pt idx="4">
                  <c:v>1.4166086871379768E-2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E3C-42B9-AED7-5B1B1E7B735C}"/>
            </c:ext>
          </c:extLst>
        </c:ser>
        <c:ser>
          <c:idx val="28"/>
          <c:order val="28"/>
          <c:tx>
            <c:strRef>
              <c:f>População!$AD$11</c:f>
              <c:strCache>
                <c:ptCount val="1"/>
                <c:pt idx="0">
                  <c:v> Mato Grosso do Sul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População!$AD$12:$AD$16</c:f>
              <c:numCache>
                <c:formatCode>0.00%</c:formatCode>
                <c:ptCount val="5"/>
                <c:pt idx="0">
                  <c:v>1.1118277712345526E-2</c:v>
                </c:pt>
                <c:pt idx="1">
                  <c:v>3.2805633973736592E-2</c:v>
                </c:pt>
                <c:pt idx="2">
                  <c:v>1.2518219017813692E-2</c:v>
                </c:pt>
                <c:pt idx="3">
                  <c:v>1.2054249850266707E-2</c:v>
                </c:pt>
                <c:pt idx="4">
                  <c:v>1.1749618573985376E-2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E3C-42B9-AED7-5B1B1E7B735C}"/>
            </c:ext>
          </c:extLst>
        </c:ser>
        <c:ser>
          <c:idx val="29"/>
          <c:order val="29"/>
          <c:tx>
            <c:strRef>
              <c:f>População!$AE$11</c:f>
              <c:strCache>
                <c:ptCount val="1"/>
                <c:pt idx="0">
                  <c:v> Mato Grosso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População!$AE$12:$AE$16</c:f>
              <c:numCache>
                <c:formatCode>0.00%</c:formatCode>
                <c:ptCount val="5"/>
                <c:pt idx="0">
                  <c:v>1.2809109162219334E-2</c:v>
                </c:pt>
                <c:pt idx="1">
                  <c:v>2.1434927083306521E-2</c:v>
                </c:pt>
                <c:pt idx="2">
                  <c:v>1.3275455648495305E-2</c:v>
                </c:pt>
                <c:pt idx="3">
                  <c:v>1.2755721528354247E-2</c:v>
                </c:pt>
                <c:pt idx="4">
                  <c:v>1.2263105706164401E-2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E3C-42B9-AED7-5B1B1E7B735C}"/>
            </c:ext>
          </c:extLst>
        </c:ser>
        <c:ser>
          <c:idx val="30"/>
          <c:order val="30"/>
          <c:tx>
            <c:strRef>
              <c:f>População!$AF$11</c:f>
              <c:strCache>
                <c:ptCount val="1"/>
                <c:pt idx="0">
                  <c:v> Goiás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População!$AF$12:$AF$16</c:f>
              <c:numCache>
                <c:formatCode>0.00%</c:formatCode>
                <c:ptCount val="5"/>
                <c:pt idx="0">
                  <c:v>1.2215666707670714E-2</c:v>
                </c:pt>
                <c:pt idx="1">
                  <c:v>4.5337478692106359E-2</c:v>
                </c:pt>
                <c:pt idx="2">
                  <c:v>1.3859703875382934E-2</c:v>
                </c:pt>
                <c:pt idx="3">
                  <c:v>1.3407331530338906E-2</c:v>
                </c:pt>
                <c:pt idx="4">
                  <c:v>1.2884300422301376E-2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E3C-42B9-AED7-5B1B1E7B735C}"/>
            </c:ext>
          </c:extLst>
        </c:ser>
        <c:ser>
          <c:idx val="31"/>
          <c:order val="31"/>
          <c:tx>
            <c:strRef>
              <c:f>População!$AG$11</c:f>
              <c:strCache>
                <c:ptCount val="1"/>
                <c:pt idx="0">
                  <c:v> Distrito Federal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População!$A$12:$A$16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População!$AG$12:$AG$16</c:f>
              <c:numCache>
                <c:formatCode>0.00%</c:formatCode>
                <c:ptCount val="5"/>
                <c:pt idx="0">
                  <c:v>1.4763995987736367E-2</c:v>
                </c:pt>
                <c:pt idx="1">
                  <c:v>5.3323501471758794E-2</c:v>
                </c:pt>
                <c:pt idx="2">
                  <c:v>2.2443141186646365E-2</c:v>
                </c:pt>
                <c:pt idx="3">
                  <c:v>2.1896863382476095E-2</c:v>
                </c:pt>
                <c:pt idx="4">
                  <c:v>2.1402963466137015E-2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E3C-42B9-AED7-5B1B1E7B7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340136"/>
        <c:axId val="492329640"/>
      </c:lineChart>
      <c:catAx>
        <c:axId val="49234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329640"/>
        <c:crosses val="autoZero"/>
        <c:auto val="1"/>
        <c:lblAlgn val="ctr"/>
        <c:lblOffset val="100"/>
        <c:noMultiLvlLbl val="0"/>
      </c:catAx>
      <c:valAx>
        <c:axId val="49232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34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Esquisotomosse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Esquissotomose!$B$11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Esquissotomose!$B$12:$B$17</c:f>
              <c:numCache>
                <c:formatCode>0.00%</c:formatCode>
                <c:ptCount val="6"/>
                <c:pt idx="0">
                  <c:v>-0.27659574468085102</c:v>
                </c:pt>
                <c:pt idx="1">
                  <c:v>0.44117647058823528</c:v>
                </c:pt>
                <c:pt idx="2">
                  <c:v>0.40816326530612246</c:v>
                </c:pt>
                <c:pt idx="3">
                  <c:v>-0.23188405797101452</c:v>
                </c:pt>
                <c:pt idx="4">
                  <c:v>9.4339622641509413E-2</c:v>
                </c:pt>
                <c:pt idx="5">
                  <c:v>0.36206896551724133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6-4E43-9CE7-C4D734CF1240}"/>
            </c:ext>
          </c:extLst>
        </c:ser>
        <c:ser>
          <c:idx val="1"/>
          <c:order val="1"/>
          <c:tx>
            <c:strRef>
              <c:f>Esquissotomose!$C$11</c:f>
              <c:strCache>
                <c:ptCount val="1"/>
                <c:pt idx="0">
                  <c:v>Rondônia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Esquissotomose!$C$12:$C$17</c:f>
              <c:numCache>
                <c:formatCode>0.00%</c:formatCode>
                <c:ptCount val="6"/>
                <c:pt idx="0">
                  <c:v>0.23809523809523814</c:v>
                </c:pt>
                <c:pt idx="1">
                  <c:v>7.6923076923076872E-2</c:v>
                </c:pt>
                <c:pt idx="2">
                  <c:v>0.25</c:v>
                </c:pt>
                <c:pt idx="3">
                  <c:v>-5.7142857142857162E-2</c:v>
                </c:pt>
                <c:pt idx="4">
                  <c:v>0.51515151515151514</c:v>
                </c:pt>
                <c:pt idx="5">
                  <c:v>0.10000000000000009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6-4E43-9CE7-C4D734CF1240}"/>
            </c:ext>
          </c:extLst>
        </c:ser>
        <c:ser>
          <c:idx val="2"/>
          <c:order val="2"/>
          <c:tx>
            <c:strRef>
              <c:f>Esquissotomose!$D$11</c:f>
              <c:strCache>
                <c:ptCount val="1"/>
                <c:pt idx="0">
                  <c:v>Acre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Esquissotomose!$D$12:$D$17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6-4E43-9CE7-C4D734CF1240}"/>
            </c:ext>
          </c:extLst>
        </c:ser>
        <c:ser>
          <c:idx val="3"/>
          <c:order val="3"/>
          <c:tx>
            <c:strRef>
              <c:f>Esquissotomose!$E$11</c:f>
              <c:strCache>
                <c:ptCount val="1"/>
                <c:pt idx="0">
                  <c:v>Amazonas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Esquissotomose!$E$12:$E$17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96-4E43-9CE7-C4D734CF1240}"/>
            </c:ext>
          </c:extLst>
        </c:ser>
        <c:ser>
          <c:idx val="4"/>
          <c:order val="4"/>
          <c:tx>
            <c:strRef>
              <c:f>Esquissotomose!$F$11</c:f>
              <c:strCache>
                <c:ptCount val="1"/>
                <c:pt idx="0">
                  <c:v>Roraima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Esquissotomose!$F$12:$F$17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96-4E43-9CE7-C4D734CF1240}"/>
            </c:ext>
          </c:extLst>
        </c:ser>
        <c:ser>
          <c:idx val="5"/>
          <c:order val="5"/>
          <c:tx>
            <c:strRef>
              <c:f>Esquissotomose!$G$11</c:f>
              <c:strCache>
                <c:ptCount val="1"/>
                <c:pt idx="0">
                  <c:v>Pará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Esquissotomose!$G$12:$G$17</c:f>
              <c:numCache>
                <c:formatCode>0.00%</c:formatCode>
                <c:ptCount val="6"/>
                <c:pt idx="0">
                  <c:v>-0.84615384615384615</c:v>
                </c:pt>
                <c:pt idx="1">
                  <c:v>3.25</c:v>
                </c:pt>
                <c:pt idx="2">
                  <c:v>0.58823529411764697</c:v>
                </c:pt>
                <c:pt idx="3">
                  <c:v>-0.48148148148148151</c:v>
                </c:pt>
                <c:pt idx="4">
                  <c:v>-0.4285714285714286</c:v>
                </c:pt>
                <c:pt idx="5">
                  <c:v>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96-4E43-9CE7-C4D734CF1240}"/>
            </c:ext>
          </c:extLst>
        </c:ser>
        <c:ser>
          <c:idx val="6"/>
          <c:order val="6"/>
          <c:tx>
            <c:strRef>
              <c:f>Esquissotomose!$H$11</c:f>
              <c:strCache>
                <c:ptCount val="1"/>
                <c:pt idx="0">
                  <c:v>Amapá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Esquissotomose!$H$12:$H$17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96-4E43-9CE7-C4D734CF1240}"/>
            </c:ext>
          </c:extLst>
        </c:ser>
        <c:ser>
          <c:idx val="7"/>
          <c:order val="7"/>
          <c:tx>
            <c:strRef>
              <c:f>Esquissotomose!$I$11</c:f>
              <c:strCache>
                <c:ptCount val="1"/>
                <c:pt idx="0">
                  <c:v>Tocantins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Esquissotomose!$I$12:$I$17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96-4E43-9CE7-C4D734CF1240}"/>
            </c:ext>
          </c:extLst>
        </c:ser>
        <c:ser>
          <c:idx val="8"/>
          <c:order val="8"/>
          <c:tx>
            <c:strRef>
              <c:f>Esquissotomose!$J$11</c:f>
              <c:strCache>
                <c:ptCount val="1"/>
                <c:pt idx="0">
                  <c:v>Nordeste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Esquissotomose!$J$12:$J$17</c:f>
              <c:numCache>
                <c:formatCode>0.00%</c:formatCode>
                <c:ptCount val="6"/>
                <c:pt idx="0">
                  <c:v>-0.15665976535541748</c:v>
                </c:pt>
                <c:pt idx="1">
                  <c:v>-3.8461538461538436E-2</c:v>
                </c:pt>
                <c:pt idx="2">
                  <c:v>0.22553191489361701</c:v>
                </c:pt>
                <c:pt idx="3">
                  <c:v>-6.9444444444444198E-3</c:v>
                </c:pt>
                <c:pt idx="4">
                  <c:v>-0.23986013986013988</c:v>
                </c:pt>
                <c:pt idx="5">
                  <c:v>5.059797608095673E-2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96-4E43-9CE7-C4D734CF1240}"/>
            </c:ext>
          </c:extLst>
        </c:ser>
        <c:ser>
          <c:idx val="9"/>
          <c:order val="9"/>
          <c:tx>
            <c:strRef>
              <c:f>Esquissotomose!$K$11</c:f>
              <c:strCache>
                <c:ptCount val="1"/>
                <c:pt idx="0">
                  <c:v>Maranhão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Esquissotomose!$K$12:$K$17</c:f>
              <c:numCache>
                <c:formatCode>0.00%</c:formatCode>
                <c:ptCount val="6"/>
                <c:pt idx="0">
                  <c:v>-0.13235294117647056</c:v>
                </c:pt>
                <c:pt idx="1">
                  <c:v>-0.83050847457627119</c:v>
                </c:pt>
                <c:pt idx="2">
                  <c:v>0.89999999999999991</c:v>
                </c:pt>
                <c:pt idx="3">
                  <c:v>-0.21052631578947367</c:v>
                </c:pt>
                <c:pt idx="4">
                  <c:v>-0.4</c:v>
                </c:pt>
                <c:pt idx="5">
                  <c:v>7.1111111111111107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96-4E43-9CE7-C4D734CF1240}"/>
            </c:ext>
          </c:extLst>
        </c:ser>
        <c:ser>
          <c:idx val="10"/>
          <c:order val="10"/>
          <c:tx>
            <c:strRef>
              <c:f>Esquissotomose!$L$11</c:f>
              <c:strCache>
                <c:ptCount val="1"/>
                <c:pt idx="0">
                  <c:v>Piauí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Esquissotomose!$L$12:$L$17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96-4E43-9CE7-C4D734CF1240}"/>
            </c:ext>
          </c:extLst>
        </c:ser>
        <c:ser>
          <c:idx val="11"/>
          <c:order val="11"/>
          <c:tx>
            <c:strRef>
              <c:f>Esquissotomose!$M$11</c:f>
              <c:strCache>
                <c:ptCount val="1"/>
                <c:pt idx="0">
                  <c:v>Ceará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Esquissotomose!$M$12:$M$17</c:f>
              <c:numCache>
                <c:formatCode>0.00%</c:formatCode>
                <c:ptCount val="6"/>
                <c:pt idx="0">
                  <c:v>0.11764705882352944</c:v>
                </c:pt>
                <c:pt idx="1">
                  <c:v>5.2631578947368363E-2</c:v>
                </c:pt>
                <c:pt idx="2">
                  <c:v>0.35000000000000009</c:v>
                </c:pt>
                <c:pt idx="3">
                  <c:v>0.29629629629629628</c:v>
                </c:pt>
                <c:pt idx="4">
                  <c:v>-0.31428571428571428</c:v>
                </c:pt>
                <c:pt idx="5">
                  <c:v>4.1666666666666741E-2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96-4E43-9CE7-C4D734CF1240}"/>
            </c:ext>
          </c:extLst>
        </c:ser>
        <c:ser>
          <c:idx val="12"/>
          <c:order val="12"/>
          <c:tx>
            <c:strRef>
              <c:f>Esquissotomose!$N$11</c:f>
              <c:strCache>
                <c:ptCount val="1"/>
                <c:pt idx="0">
                  <c:v>Rio Grande do Norte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Esquissotomose!$N$12:$N$17</c:f>
              <c:numCache>
                <c:formatCode>0.00%</c:formatCode>
                <c:ptCount val="6"/>
                <c:pt idx="0">
                  <c:v>8.6956521739130377E-2</c:v>
                </c:pt>
                <c:pt idx="1">
                  <c:v>0.28000000000000003</c:v>
                </c:pt>
                <c:pt idx="2">
                  <c:v>-0.5625</c:v>
                </c:pt>
                <c:pt idx="3">
                  <c:v>0.9285714285714286</c:v>
                </c:pt>
                <c:pt idx="4">
                  <c:v>-7.407407407407407E-2</c:v>
                </c:pt>
                <c:pt idx="5">
                  <c:v>-0.24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96-4E43-9CE7-C4D734CF1240}"/>
            </c:ext>
          </c:extLst>
        </c:ser>
        <c:ser>
          <c:idx val="13"/>
          <c:order val="13"/>
          <c:tx>
            <c:strRef>
              <c:f>Esquissotomose!$O$11</c:f>
              <c:strCache>
                <c:ptCount val="1"/>
                <c:pt idx="0">
                  <c:v>Paraíba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Esquissotomose!$O$12:$O$17</c:f>
              <c:numCache>
                <c:formatCode>0.00%</c:formatCode>
                <c:ptCount val="6"/>
                <c:pt idx="0">
                  <c:v>-3.1446540880503138E-2</c:v>
                </c:pt>
                <c:pt idx="1">
                  <c:v>-0.75324675324675328</c:v>
                </c:pt>
                <c:pt idx="2">
                  <c:v>1.9736842105263159</c:v>
                </c:pt>
                <c:pt idx="3">
                  <c:v>-0.24778761061946908</c:v>
                </c:pt>
                <c:pt idx="4">
                  <c:v>0.44705882352941173</c:v>
                </c:pt>
                <c:pt idx="5">
                  <c:v>-5.6910569105691033E-2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96-4E43-9CE7-C4D734CF1240}"/>
            </c:ext>
          </c:extLst>
        </c:ser>
        <c:ser>
          <c:idx val="14"/>
          <c:order val="14"/>
          <c:tx>
            <c:strRef>
              <c:f>Esquissotomose!$P$11</c:f>
              <c:strCache>
                <c:ptCount val="1"/>
                <c:pt idx="0">
                  <c:v>Pernambuco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Esquissotomose!$P$12:$P$17</c:f>
              <c:numCache>
                <c:formatCode>0.00%</c:formatCode>
                <c:ptCount val="6"/>
                <c:pt idx="0">
                  <c:v>-0.19496855345911945</c:v>
                </c:pt>
                <c:pt idx="1">
                  <c:v>7.421875E-2</c:v>
                </c:pt>
                <c:pt idx="2">
                  <c:v>6.9090909090909092E-2</c:v>
                </c:pt>
                <c:pt idx="3">
                  <c:v>0.23129251700680276</c:v>
                </c:pt>
                <c:pt idx="4">
                  <c:v>-0.37569060773480667</c:v>
                </c:pt>
                <c:pt idx="5">
                  <c:v>-0.15486725663716816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96-4E43-9CE7-C4D734CF1240}"/>
            </c:ext>
          </c:extLst>
        </c:ser>
        <c:ser>
          <c:idx val="15"/>
          <c:order val="15"/>
          <c:tx>
            <c:strRef>
              <c:f>Esquissotomose!$Q$11</c:f>
              <c:strCache>
                <c:ptCount val="1"/>
                <c:pt idx="0">
                  <c:v>Alagoas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Esquissotomose!$Q$12:$Q$17</c:f>
              <c:numCache>
                <c:formatCode>0.00%</c:formatCode>
                <c:ptCount val="6"/>
                <c:pt idx="0">
                  <c:v>-0.55555555555555558</c:v>
                </c:pt>
                <c:pt idx="1">
                  <c:v>-5.0000000000000044E-2</c:v>
                </c:pt>
                <c:pt idx="2">
                  <c:v>0.68421052631578938</c:v>
                </c:pt>
                <c:pt idx="3">
                  <c:v>0.53125</c:v>
                </c:pt>
                <c:pt idx="4">
                  <c:v>1.2244897959183674</c:v>
                </c:pt>
                <c:pt idx="5">
                  <c:v>-0.50458715596330272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96-4E43-9CE7-C4D734CF1240}"/>
            </c:ext>
          </c:extLst>
        </c:ser>
        <c:ser>
          <c:idx val="16"/>
          <c:order val="16"/>
          <c:tx>
            <c:strRef>
              <c:f>Esquissotomose!$R$11</c:f>
              <c:strCache>
                <c:ptCount val="1"/>
                <c:pt idx="0">
                  <c:v>Sergipe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Esquissotomose!$R$12:$R$17</c:f>
              <c:numCache>
                <c:formatCode>0.00%</c:formatCode>
                <c:ptCount val="6"/>
                <c:pt idx="0">
                  <c:v>-0.22916666666666663</c:v>
                </c:pt>
                <c:pt idx="1">
                  <c:v>0.33783783783783794</c:v>
                </c:pt>
                <c:pt idx="2">
                  <c:v>1.0101010101010166E-2</c:v>
                </c:pt>
                <c:pt idx="3">
                  <c:v>0.51</c:v>
                </c:pt>
                <c:pt idx="4">
                  <c:v>-0.23178807947019864</c:v>
                </c:pt>
                <c:pt idx="5">
                  <c:v>-0.44827586206896552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96-4E43-9CE7-C4D734CF1240}"/>
            </c:ext>
          </c:extLst>
        </c:ser>
        <c:ser>
          <c:idx val="17"/>
          <c:order val="17"/>
          <c:tx>
            <c:strRef>
              <c:f>Esquissotomose!$S$11</c:f>
              <c:strCache>
                <c:ptCount val="1"/>
                <c:pt idx="0">
                  <c:v>Bahia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Esquissotomose!$S$12:$S$17</c:f>
              <c:numCache>
                <c:formatCode>0.00%</c:formatCode>
                <c:ptCount val="6"/>
                <c:pt idx="0">
                  <c:v>-0.14783821478382153</c:v>
                </c:pt>
                <c:pt idx="1">
                  <c:v>0.11292962356792136</c:v>
                </c:pt>
                <c:pt idx="2">
                  <c:v>0.23529411764705888</c:v>
                </c:pt>
                <c:pt idx="3">
                  <c:v>-0.15952380952380951</c:v>
                </c:pt>
                <c:pt idx="4">
                  <c:v>-0.35552407932011332</c:v>
                </c:pt>
                <c:pt idx="5">
                  <c:v>0.31428571428571428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96-4E43-9CE7-C4D734CF1240}"/>
            </c:ext>
          </c:extLst>
        </c:ser>
        <c:ser>
          <c:idx val="18"/>
          <c:order val="18"/>
          <c:tx>
            <c:strRef>
              <c:f>Esquissotomose!$T$11</c:f>
              <c:strCache>
                <c:ptCount val="1"/>
                <c:pt idx="0">
                  <c:v>Sudeste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Esquissotomose!$T$12:$T$17</c:f>
              <c:numCache>
                <c:formatCode>0.00%</c:formatCode>
                <c:ptCount val="6"/>
                <c:pt idx="0">
                  <c:v>-0.46931993817619788</c:v>
                </c:pt>
                <c:pt idx="1">
                  <c:v>-0.22892092616863258</c:v>
                </c:pt>
                <c:pt idx="2">
                  <c:v>-0.10594900849858357</c:v>
                </c:pt>
                <c:pt idx="3">
                  <c:v>-4.9007182087030032E-2</c:v>
                </c:pt>
                <c:pt idx="4">
                  <c:v>-0.19258107507774325</c:v>
                </c:pt>
                <c:pt idx="5">
                  <c:v>-0.30811554332874824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96-4E43-9CE7-C4D734CF1240}"/>
            </c:ext>
          </c:extLst>
        </c:ser>
        <c:ser>
          <c:idx val="19"/>
          <c:order val="19"/>
          <c:tx>
            <c:strRef>
              <c:f>Esquissotomose!$U$11</c:f>
              <c:strCache>
                <c:ptCount val="1"/>
                <c:pt idx="0">
                  <c:v>Minas Gerais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Esquissotomose!$U$12:$U$17</c:f>
              <c:numCache>
                <c:formatCode>0.00%</c:formatCode>
                <c:ptCount val="6"/>
                <c:pt idx="0">
                  <c:v>-0.52519414845584245</c:v>
                </c:pt>
                <c:pt idx="1">
                  <c:v>-0.27367820464054771</c:v>
                </c:pt>
                <c:pt idx="2">
                  <c:v>-6.6771406127258404E-2</c:v>
                </c:pt>
                <c:pt idx="3">
                  <c:v>-2.4410774410774438E-2</c:v>
                </c:pt>
                <c:pt idx="4">
                  <c:v>-0.21138912855910263</c:v>
                </c:pt>
                <c:pt idx="5">
                  <c:v>-0.32932166301969368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96-4E43-9CE7-C4D734CF1240}"/>
            </c:ext>
          </c:extLst>
        </c:ser>
        <c:ser>
          <c:idx val="20"/>
          <c:order val="20"/>
          <c:tx>
            <c:strRef>
              <c:f>Esquissotomose!$V$11</c:f>
              <c:strCache>
                <c:ptCount val="1"/>
                <c:pt idx="0">
                  <c:v>Espírito Santo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Esquissotomose!$V$12:$V$17</c:f>
              <c:numCache>
                <c:formatCode>0.00%</c:formatCode>
                <c:ptCount val="6"/>
                <c:pt idx="0">
                  <c:v>-0.28915662650602414</c:v>
                </c:pt>
                <c:pt idx="1">
                  <c:v>3.1779661016949179E-2</c:v>
                </c:pt>
                <c:pt idx="2">
                  <c:v>-0.242299794661191</c:v>
                </c:pt>
                <c:pt idx="3">
                  <c:v>0.11382113821138207</c:v>
                </c:pt>
                <c:pt idx="4">
                  <c:v>-0.27980535279805352</c:v>
                </c:pt>
                <c:pt idx="5">
                  <c:v>-0.16891891891891897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96-4E43-9CE7-C4D734CF1240}"/>
            </c:ext>
          </c:extLst>
        </c:ser>
        <c:ser>
          <c:idx val="21"/>
          <c:order val="21"/>
          <c:tx>
            <c:strRef>
              <c:f>Esquissotomose!$W$11</c:f>
              <c:strCache>
                <c:ptCount val="1"/>
                <c:pt idx="0">
                  <c:v>Rio de Janeiro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Esquissotomose!$W$12:$W$17</c:f>
              <c:numCache>
                <c:formatCode>0.00%</c:formatCode>
                <c:ptCount val="6"/>
                <c:pt idx="0">
                  <c:v>-7.6923076923076872E-2</c:v>
                </c:pt>
                <c:pt idx="1">
                  <c:v>0.34722222222222232</c:v>
                </c:pt>
                <c:pt idx="2">
                  <c:v>-0.10309278350515461</c:v>
                </c:pt>
                <c:pt idx="3">
                  <c:v>0.18390804597701149</c:v>
                </c:pt>
                <c:pt idx="4">
                  <c:v>-0.13592233009708743</c:v>
                </c:pt>
                <c:pt idx="5">
                  <c:v>-0.4831460674157303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96-4E43-9CE7-C4D734CF1240}"/>
            </c:ext>
          </c:extLst>
        </c:ser>
        <c:ser>
          <c:idx val="22"/>
          <c:order val="22"/>
          <c:tx>
            <c:strRef>
              <c:f>Esquissotomose!$X$11</c:f>
              <c:strCache>
                <c:ptCount val="1"/>
                <c:pt idx="0">
                  <c:v>São Paulo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Esquissotomose!$X$12:$X$17</c:f>
              <c:numCache>
                <c:formatCode>0.00%</c:formatCode>
                <c:ptCount val="6"/>
                <c:pt idx="0">
                  <c:v>-5.2491103202847E-2</c:v>
                </c:pt>
                <c:pt idx="1">
                  <c:v>-0.16244131455399058</c:v>
                </c:pt>
                <c:pt idx="2">
                  <c:v>-0.19955156950672648</c:v>
                </c:pt>
                <c:pt idx="3">
                  <c:v>-0.28431372549019607</c:v>
                </c:pt>
                <c:pt idx="4">
                  <c:v>-5.8708414872798986E-3</c:v>
                </c:pt>
                <c:pt idx="5">
                  <c:v>-0.24409448818897639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96-4E43-9CE7-C4D734CF1240}"/>
            </c:ext>
          </c:extLst>
        </c:ser>
        <c:ser>
          <c:idx val="23"/>
          <c:order val="23"/>
          <c:tx>
            <c:strRef>
              <c:f>Esquissotomose!$Y$11</c:f>
              <c:strCache>
                <c:ptCount val="1"/>
                <c:pt idx="0">
                  <c:v>Sul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Esquissotomose!$Y$12:$Y$17</c:f>
              <c:numCache>
                <c:formatCode>0.00%</c:formatCode>
                <c:ptCount val="6"/>
                <c:pt idx="0">
                  <c:v>0.32608695652173902</c:v>
                </c:pt>
                <c:pt idx="1">
                  <c:v>-0.36065573770491799</c:v>
                </c:pt>
                <c:pt idx="2">
                  <c:v>0.30769230769230771</c:v>
                </c:pt>
                <c:pt idx="3">
                  <c:v>-0.21568627450980393</c:v>
                </c:pt>
                <c:pt idx="4">
                  <c:v>0.17500000000000004</c:v>
                </c:pt>
                <c:pt idx="5">
                  <c:v>0.12765957446808507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196-4E43-9CE7-C4D734CF1240}"/>
            </c:ext>
          </c:extLst>
        </c:ser>
        <c:ser>
          <c:idx val="24"/>
          <c:order val="24"/>
          <c:tx>
            <c:strRef>
              <c:f>Esquissotomose!$Z$11</c:f>
              <c:strCache>
                <c:ptCount val="1"/>
                <c:pt idx="0">
                  <c:v>Paraná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Esquissotomose!$Z$12:$Z$17</c:f>
              <c:numCache>
                <c:formatCode>0.00%</c:formatCode>
                <c:ptCount val="6"/>
                <c:pt idx="0">
                  <c:v>0.42105263157894735</c:v>
                </c:pt>
                <c:pt idx="1">
                  <c:v>-0.38888888888888884</c:v>
                </c:pt>
                <c:pt idx="2">
                  <c:v>6.0606060606060552E-2</c:v>
                </c:pt>
                <c:pt idx="3">
                  <c:v>-0.22857142857142854</c:v>
                </c:pt>
                <c:pt idx="4">
                  <c:v>0.4814814814814814</c:v>
                </c:pt>
                <c:pt idx="5">
                  <c:v>0.14999999999999991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96-4E43-9CE7-C4D734CF1240}"/>
            </c:ext>
          </c:extLst>
        </c:ser>
        <c:ser>
          <c:idx val="25"/>
          <c:order val="25"/>
          <c:tx>
            <c:strRef>
              <c:f>Esquissotomose!$AA$11</c:f>
              <c:strCache>
                <c:ptCount val="1"/>
                <c:pt idx="0">
                  <c:v>Santa Catarina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Esquissotomose!$AA$12:$AA$17</c:f>
              <c:numCache>
                <c:formatCode>0.00%</c:formatCode>
                <c:ptCount val="6"/>
                <c:pt idx="0">
                  <c:v>-0.16666666666666663</c:v>
                </c:pt>
                <c:pt idx="1">
                  <c:v>0</c:v>
                </c:pt>
                <c:pt idx="2">
                  <c:v>1.6</c:v>
                </c:pt>
                <c:pt idx="3">
                  <c:v>-0.15384615384615385</c:v>
                </c:pt>
                <c:pt idx="4">
                  <c:v>-0.72727272727272729</c:v>
                </c:pt>
                <c:pt idx="5">
                  <c:v>1.3333333333333335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196-4E43-9CE7-C4D734CF1240}"/>
            </c:ext>
          </c:extLst>
        </c:ser>
        <c:ser>
          <c:idx val="26"/>
          <c:order val="26"/>
          <c:tx>
            <c:strRef>
              <c:f>Esquissotomose!$AB$11</c:f>
              <c:strCache>
                <c:ptCount val="1"/>
                <c:pt idx="0">
                  <c:v>Rio Grande do Sul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Esquissotomose!$AB$12:$AB$17</c:f>
              <c:numCache>
                <c:formatCode>0.00%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2</c:v>
                </c:pt>
                <c:pt idx="3">
                  <c:v>-0.33333333333333337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196-4E43-9CE7-C4D734CF1240}"/>
            </c:ext>
          </c:extLst>
        </c:ser>
        <c:ser>
          <c:idx val="27"/>
          <c:order val="27"/>
          <c:tx>
            <c:strRef>
              <c:f>Esquissotomose!$AC$11</c:f>
              <c:strCache>
                <c:ptCount val="1"/>
                <c:pt idx="0">
                  <c:v>CentroOeste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Esquissotomose!$AC$12:$AC$17</c:f>
              <c:numCache>
                <c:formatCode>0.00%</c:formatCode>
                <c:ptCount val="6"/>
                <c:pt idx="0">
                  <c:v>-0.43939393939393945</c:v>
                </c:pt>
                <c:pt idx="1">
                  <c:v>1</c:v>
                </c:pt>
                <c:pt idx="2">
                  <c:v>-0.13513513513513509</c:v>
                </c:pt>
                <c:pt idx="3">
                  <c:v>-9.375E-2</c:v>
                </c:pt>
                <c:pt idx="4">
                  <c:v>0.13793103448275867</c:v>
                </c:pt>
                <c:pt idx="5">
                  <c:v>-0.28787878787878785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196-4E43-9CE7-C4D734CF1240}"/>
            </c:ext>
          </c:extLst>
        </c:ser>
        <c:ser>
          <c:idx val="28"/>
          <c:order val="28"/>
          <c:tx>
            <c:strRef>
              <c:f>Esquissotomose!$AD$11</c:f>
              <c:strCache>
                <c:ptCount val="1"/>
                <c:pt idx="0">
                  <c:v>Mato Grosso do Sul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Esquissotomose!$AD$12:$AD$17</c:f>
              <c:numCache>
                <c:formatCode>0.00%</c:formatCode>
                <c:ptCount val="6"/>
                <c:pt idx="0">
                  <c:v>-0.55555555555555558</c:v>
                </c:pt>
                <c:pt idx="1">
                  <c:v>0.5</c:v>
                </c:pt>
                <c:pt idx="2">
                  <c:v>0.33333333333333326</c:v>
                </c:pt>
                <c:pt idx="3">
                  <c:v>0.5</c:v>
                </c:pt>
                <c:pt idx="4">
                  <c:v>-0.16666666666666663</c:v>
                </c:pt>
                <c:pt idx="5">
                  <c:v>-0.7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196-4E43-9CE7-C4D734CF1240}"/>
            </c:ext>
          </c:extLst>
        </c:ser>
        <c:ser>
          <c:idx val="29"/>
          <c:order val="29"/>
          <c:tx>
            <c:strRef>
              <c:f>Esquissotomose!$AE$11</c:f>
              <c:strCache>
                <c:ptCount val="1"/>
                <c:pt idx="0">
                  <c:v>Mato Grosso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Esquissotomose!$AE$12:$AE$17</c:f>
              <c:numCache>
                <c:formatCode>0.00%</c:formatCode>
                <c:ptCount val="6"/>
                <c:pt idx="0">
                  <c:v>-0.55555555555555558</c:v>
                </c:pt>
                <c:pt idx="1">
                  <c:v>1.5</c:v>
                </c:pt>
                <c:pt idx="2">
                  <c:v>-0.5</c:v>
                </c:pt>
                <c:pt idx="3">
                  <c:v>-7.999999999999996E-2</c:v>
                </c:pt>
                <c:pt idx="4">
                  <c:v>0.34782608695652173</c:v>
                </c:pt>
                <c:pt idx="5">
                  <c:v>-0.29032258064516125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196-4E43-9CE7-C4D734CF1240}"/>
            </c:ext>
          </c:extLst>
        </c:ser>
        <c:ser>
          <c:idx val="30"/>
          <c:order val="30"/>
          <c:tx>
            <c:strRef>
              <c:f>Esquissotomose!$AF$11</c:f>
              <c:strCache>
                <c:ptCount val="1"/>
                <c:pt idx="0">
                  <c:v>Goiás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Esquissotomose!$AF$12:$AF$17</c:f>
              <c:numCache>
                <c:formatCode>0.00%</c:formatCode>
                <c:ptCount val="6"/>
                <c:pt idx="0">
                  <c:v>-0.125</c:v>
                </c:pt>
                <c:pt idx="1">
                  <c:v>0.5714285714285714</c:v>
                </c:pt>
                <c:pt idx="2">
                  <c:v>0.54545454545454541</c:v>
                </c:pt>
                <c:pt idx="3">
                  <c:v>-5.8823529411764719E-2</c:v>
                </c:pt>
                <c:pt idx="4">
                  <c:v>-0.3125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196-4E43-9CE7-C4D734CF1240}"/>
            </c:ext>
          </c:extLst>
        </c:ser>
        <c:ser>
          <c:idx val="31"/>
          <c:order val="31"/>
          <c:tx>
            <c:strRef>
              <c:f>Esquissotomose!$AG$11</c:f>
              <c:strCache>
                <c:ptCount val="1"/>
                <c:pt idx="0">
                  <c:v>Distrito Federal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Esquissotomose!$A$12:$A$17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Esquissotomose!$AG$12:$AG$17</c:f>
              <c:numCache>
                <c:formatCode>0.00%</c:formatCode>
                <c:ptCount val="6"/>
                <c:pt idx="0">
                  <c:v>0.5</c:v>
                </c:pt>
                <c:pt idx="1">
                  <c:v>0.16666666666666674</c:v>
                </c:pt>
                <c:pt idx="2">
                  <c:v>1</c:v>
                </c:pt>
                <c:pt idx="3">
                  <c:v>-0.5</c:v>
                </c:pt>
                <c:pt idx="4">
                  <c:v>1</c:v>
                </c:pt>
                <c:pt idx="5">
                  <c:v>-0.2142857142857143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196-4E43-9CE7-C4D734CF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452200"/>
        <c:axId val="438452856"/>
      </c:lineChart>
      <c:catAx>
        <c:axId val="43845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452856"/>
        <c:crosses val="autoZero"/>
        <c:auto val="1"/>
        <c:lblAlgn val="ctr"/>
        <c:lblOffset val="100"/>
        <c:noMultiLvlLbl val="0"/>
      </c:catAx>
      <c:valAx>
        <c:axId val="4384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45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Hanseniase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8579420273195774E-2"/>
          <c:y val="8.4575538057742802E-2"/>
          <c:w val="0.91357791954837764"/>
          <c:h val="0.54475779527559054"/>
        </c:manualLayout>
      </c:layout>
      <c:lineChart>
        <c:grouping val="standard"/>
        <c:varyColors val="0"/>
        <c:ser>
          <c:idx val="0"/>
          <c:order val="0"/>
          <c:tx>
            <c:strRef>
              <c:f>Hanseniase!$B$6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Hanseniase!$B$7:$B$9</c:f>
              <c:numCache>
                <c:formatCode>0%</c:formatCode>
                <c:ptCount val="3"/>
                <c:pt idx="0">
                  <c:v>1.0048510048510151E-2</c:v>
                </c:pt>
                <c:pt idx="1">
                  <c:v>5.9519725557461323E-2</c:v>
                </c:pt>
                <c:pt idx="2">
                  <c:v>-0.63072689007608873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A2-4BB2-9891-432A7EF688B7}"/>
            </c:ext>
          </c:extLst>
        </c:ser>
        <c:ser>
          <c:idx val="1"/>
          <c:order val="1"/>
          <c:tx>
            <c:strRef>
              <c:f>Hanseniase!$C$6</c:f>
              <c:strCache>
                <c:ptCount val="1"/>
                <c:pt idx="0">
                  <c:v>Rondonia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Hanseniase!$C$7:$C$9</c:f>
              <c:numCache>
                <c:formatCode>0%</c:formatCode>
                <c:ptCount val="3"/>
                <c:pt idx="0">
                  <c:v>-0.17322834645669294</c:v>
                </c:pt>
                <c:pt idx="1">
                  <c:v>9.5238095238095344E-2</c:v>
                </c:pt>
                <c:pt idx="2">
                  <c:v>-0.98956521739130432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2-4BB2-9891-432A7EF688B7}"/>
            </c:ext>
          </c:extLst>
        </c:ser>
        <c:ser>
          <c:idx val="2"/>
          <c:order val="2"/>
          <c:tx>
            <c:strRef>
              <c:f>Hanseniase!$D$6</c:f>
              <c:strCache>
                <c:ptCount val="1"/>
                <c:pt idx="0">
                  <c:v>Acre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Hanseniase!$D$7:$D$9</c:f>
              <c:numCache>
                <c:formatCode>0%</c:formatCode>
                <c:ptCount val="3"/>
                <c:pt idx="0">
                  <c:v>0</c:v>
                </c:pt>
                <c:pt idx="1">
                  <c:v>0.18248175182481763</c:v>
                </c:pt>
                <c:pt idx="2">
                  <c:v>-0.74691358024691357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A2-4BB2-9891-432A7EF688B7}"/>
            </c:ext>
          </c:extLst>
        </c:ser>
        <c:ser>
          <c:idx val="3"/>
          <c:order val="3"/>
          <c:tx>
            <c:strRef>
              <c:f>Hanseniase!$E$6</c:f>
              <c:strCache>
                <c:ptCount val="1"/>
                <c:pt idx="0">
                  <c:v>Amazonas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Hanseniase!$E$7:$E$9</c:f>
              <c:numCache>
                <c:formatCode>0%</c:formatCode>
                <c:ptCount val="3"/>
                <c:pt idx="0">
                  <c:v>-6.0822898032200312E-2</c:v>
                </c:pt>
                <c:pt idx="1">
                  <c:v>1.5238095238095273E-2</c:v>
                </c:pt>
                <c:pt idx="2">
                  <c:v>-0.697936210131332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A2-4BB2-9891-432A7EF688B7}"/>
            </c:ext>
          </c:extLst>
        </c:ser>
        <c:ser>
          <c:idx val="4"/>
          <c:order val="4"/>
          <c:tx>
            <c:strRef>
              <c:f>Hanseniase!$F$6</c:f>
              <c:strCache>
                <c:ptCount val="1"/>
                <c:pt idx="0">
                  <c:v>Roraima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Hanseniase!$F$7:$F$9</c:f>
              <c:numCache>
                <c:formatCode>0%</c:formatCode>
                <c:ptCount val="3"/>
                <c:pt idx="0">
                  <c:v>0.19999999999999996</c:v>
                </c:pt>
                <c:pt idx="1">
                  <c:v>0.89583333333333326</c:v>
                </c:pt>
                <c:pt idx="2">
                  <c:v>-0.59890109890109888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A2-4BB2-9891-432A7EF688B7}"/>
            </c:ext>
          </c:extLst>
        </c:ser>
        <c:ser>
          <c:idx val="5"/>
          <c:order val="5"/>
          <c:tx>
            <c:strRef>
              <c:f>Hanseniase!$G$6</c:f>
              <c:strCache>
                <c:ptCount val="1"/>
                <c:pt idx="0">
                  <c:v>Para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Hanseniase!$G$7:$G$9</c:f>
              <c:numCache>
                <c:formatCode>0%</c:formatCode>
                <c:ptCount val="3"/>
                <c:pt idx="0">
                  <c:v>-0.14753105119660714</c:v>
                </c:pt>
                <c:pt idx="1">
                  <c:v>5.046197583511014E-2</c:v>
                </c:pt>
                <c:pt idx="2">
                  <c:v>-0.63497970230040601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A2-4BB2-9891-432A7EF688B7}"/>
            </c:ext>
          </c:extLst>
        </c:ser>
        <c:ser>
          <c:idx val="6"/>
          <c:order val="6"/>
          <c:tx>
            <c:strRef>
              <c:f>Hanseniase!$H$6</c:f>
              <c:strCache>
                <c:ptCount val="1"/>
                <c:pt idx="0">
                  <c:v>Amapa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Hanseniase!$H$7:$H$9</c:f>
              <c:numCache>
                <c:formatCode>0%</c:formatCode>
                <c:ptCount val="3"/>
                <c:pt idx="0">
                  <c:v>-0.28282828282828287</c:v>
                </c:pt>
                <c:pt idx="1">
                  <c:v>0.323943661971831</c:v>
                </c:pt>
                <c:pt idx="2">
                  <c:v>-0.57446808510638303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A2-4BB2-9891-432A7EF688B7}"/>
            </c:ext>
          </c:extLst>
        </c:ser>
        <c:ser>
          <c:idx val="7"/>
          <c:order val="7"/>
          <c:tx>
            <c:strRef>
              <c:f>Hanseniase!$I$6</c:f>
              <c:strCache>
                <c:ptCount val="1"/>
                <c:pt idx="0">
                  <c:v>Tocantins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Hanseniase!$I$7:$I$9</c:f>
              <c:numCache>
                <c:formatCode>0%</c:formatCode>
                <c:ptCount val="3"/>
                <c:pt idx="0">
                  <c:v>0.72944849115504673</c:v>
                </c:pt>
                <c:pt idx="1">
                  <c:v>7.821901323706415E-3</c:v>
                </c:pt>
                <c:pt idx="2">
                  <c:v>-0.47402985074626869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A2-4BB2-9891-432A7EF688B7}"/>
            </c:ext>
          </c:extLst>
        </c:ser>
        <c:ser>
          <c:idx val="8"/>
          <c:order val="8"/>
          <c:tx>
            <c:strRef>
              <c:f>Hanseniase!$J$6</c:f>
              <c:strCache>
                <c:ptCount val="1"/>
                <c:pt idx="0">
                  <c:v>Nordeste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Hanseniase!$J$7:$J$9</c:f>
              <c:numCache>
                <c:formatCode>0%</c:formatCode>
                <c:ptCount val="3"/>
                <c:pt idx="0">
                  <c:v>-0.11728005608131786</c:v>
                </c:pt>
                <c:pt idx="1">
                  <c:v>0.13278271918678519</c:v>
                </c:pt>
                <c:pt idx="2">
                  <c:v>-0.64876612450925408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A2-4BB2-9891-432A7EF688B7}"/>
            </c:ext>
          </c:extLst>
        </c:ser>
        <c:ser>
          <c:idx val="9"/>
          <c:order val="9"/>
          <c:tx>
            <c:strRef>
              <c:f>Hanseniase!$K$6</c:f>
              <c:strCache>
                <c:ptCount val="1"/>
                <c:pt idx="0">
                  <c:v>Maranhao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Hanseniase!$K$7:$K$9</c:f>
              <c:numCache>
                <c:formatCode>0%</c:formatCode>
                <c:ptCount val="3"/>
                <c:pt idx="0">
                  <c:v>-3.4074074074074034E-2</c:v>
                </c:pt>
                <c:pt idx="1">
                  <c:v>5.0102249488752637E-2</c:v>
                </c:pt>
                <c:pt idx="2">
                  <c:v>-0.65993184031158714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A2-4BB2-9891-432A7EF688B7}"/>
            </c:ext>
          </c:extLst>
        </c:ser>
        <c:ser>
          <c:idx val="10"/>
          <c:order val="10"/>
          <c:tx>
            <c:strRef>
              <c:f>Hanseniase!$L$6</c:f>
              <c:strCache>
                <c:ptCount val="1"/>
                <c:pt idx="0">
                  <c:v>Piaui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Hanseniase!$L$7:$L$9</c:f>
              <c:numCache>
                <c:formatCode>0%</c:formatCode>
                <c:ptCount val="3"/>
                <c:pt idx="0">
                  <c:v>-0.11818181818181817</c:v>
                </c:pt>
                <c:pt idx="1">
                  <c:v>0.23336457357075924</c:v>
                </c:pt>
                <c:pt idx="2">
                  <c:v>-0.61854103343465039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A2-4BB2-9891-432A7EF688B7}"/>
            </c:ext>
          </c:extLst>
        </c:ser>
        <c:ser>
          <c:idx val="11"/>
          <c:order val="11"/>
          <c:tx>
            <c:strRef>
              <c:f>Hanseniase!$M$6</c:f>
              <c:strCache>
                <c:ptCount val="1"/>
                <c:pt idx="0">
                  <c:v>Ceara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Hanseniase!$M$7:$M$9</c:f>
              <c:numCache>
                <c:formatCode>0%</c:formatCode>
                <c:ptCount val="3"/>
                <c:pt idx="0">
                  <c:v>-3.3755274261603407E-2</c:v>
                </c:pt>
                <c:pt idx="1">
                  <c:v>-7.1506550218340625E-2</c:v>
                </c:pt>
                <c:pt idx="2">
                  <c:v>-0.61728395061728403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A2-4BB2-9891-432A7EF688B7}"/>
            </c:ext>
          </c:extLst>
        </c:ser>
        <c:ser>
          <c:idx val="12"/>
          <c:order val="12"/>
          <c:tx>
            <c:strRef>
              <c:f>Hanseniase!$N$6</c:f>
              <c:strCache>
                <c:ptCount val="1"/>
                <c:pt idx="0">
                  <c:v>Rio Grande do Norte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Hanseniase!$N$7:$N$9</c:f>
              <c:numCache>
                <c:formatCode>0%</c:formatCode>
                <c:ptCount val="3"/>
                <c:pt idx="0">
                  <c:v>-0.30973451327433632</c:v>
                </c:pt>
                <c:pt idx="1">
                  <c:v>0.46153846153846145</c:v>
                </c:pt>
                <c:pt idx="2">
                  <c:v>-0.65789473684210531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A2-4BB2-9891-432A7EF688B7}"/>
            </c:ext>
          </c:extLst>
        </c:ser>
        <c:ser>
          <c:idx val="13"/>
          <c:order val="13"/>
          <c:tx>
            <c:strRef>
              <c:f>Hanseniase!$O$6</c:f>
              <c:strCache>
                <c:ptCount val="1"/>
                <c:pt idx="0">
                  <c:v>Paraiba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Hanseniase!$O$7:$O$9</c:f>
              <c:numCache>
                <c:formatCode>0%</c:formatCode>
                <c:ptCount val="3"/>
                <c:pt idx="0">
                  <c:v>-0.24803149606299213</c:v>
                </c:pt>
                <c:pt idx="1">
                  <c:v>0.23298429319371738</c:v>
                </c:pt>
                <c:pt idx="2">
                  <c:v>-0.54564755838641188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A2-4BB2-9891-432A7EF688B7}"/>
            </c:ext>
          </c:extLst>
        </c:ser>
        <c:ser>
          <c:idx val="14"/>
          <c:order val="14"/>
          <c:tx>
            <c:strRef>
              <c:f>Hanseniase!$P$6</c:f>
              <c:strCache>
                <c:ptCount val="1"/>
                <c:pt idx="0">
                  <c:v>Pernambuco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Hanseniase!$P$7:$P$9</c:f>
              <c:numCache>
                <c:formatCode>0%</c:formatCode>
                <c:ptCount val="3"/>
                <c:pt idx="0">
                  <c:v>-0.16496350364963508</c:v>
                </c:pt>
                <c:pt idx="1">
                  <c:v>0.31293706293706292</c:v>
                </c:pt>
                <c:pt idx="2">
                  <c:v>-0.6584553928095872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A2-4BB2-9891-432A7EF688B7}"/>
            </c:ext>
          </c:extLst>
        </c:ser>
        <c:ser>
          <c:idx val="15"/>
          <c:order val="15"/>
          <c:tx>
            <c:strRef>
              <c:f>Hanseniase!$Q$6</c:f>
              <c:strCache>
                <c:ptCount val="1"/>
                <c:pt idx="0">
                  <c:v>Alagoas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Hanseniase!$Q$7:$Q$9</c:f>
              <c:numCache>
                <c:formatCode>0%</c:formatCode>
                <c:ptCount val="3"/>
                <c:pt idx="0">
                  <c:v>-0.21932114882506526</c:v>
                </c:pt>
                <c:pt idx="1">
                  <c:v>0.25083612040133785</c:v>
                </c:pt>
                <c:pt idx="2">
                  <c:v>-0.63636363636363635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A2-4BB2-9891-432A7EF688B7}"/>
            </c:ext>
          </c:extLst>
        </c:ser>
        <c:ser>
          <c:idx val="16"/>
          <c:order val="16"/>
          <c:tx>
            <c:strRef>
              <c:f>Hanseniase!$R$6</c:f>
              <c:strCache>
                <c:ptCount val="1"/>
                <c:pt idx="0">
                  <c:v>Sergipe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Hanseniase!$R$7:$R$9</c:f>
              <c:numCache>
                <c:formatCode>0%</c:formatCode>
                <c:ptCount val="3"/>
                <c:pt idx="0">
                  <c:v>-0.22857142857142854</c:v>
                </c:pt>
                <c:pt idx="1">
                  <c:v>0.36026936026936029</c:v>
                </c:pt>
                <c:pt idx="2">
                  <c:v>-0.57178217821782185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A2-4BB2-9891-432A7EF688B7}"/>
            </c:ext>
          </c:extLst>
        </c:ser>
        <c:ser>
          <c:idx val="17"/>
          <c:order val="17"/>
          <c:tx>
            <c:strRef>
              <c:f>Hanseniase!$S$6</c:f>
              <c:strCache>
                <c:ptCount val="1"/>
                <c:pt idx="0">
                  <c:v>Bahia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Hanseniase!$S$7:$S$9</c:f>
              <c:numCache>
                <c:formatCode>0%</c:formatCode>
                <c:ptCount val="3"/>
                <c:pt idx="0">
                  <c:v>-0.17718869898848966</c:v>
                </c:pt>
                <c:pt idx="1">
                  <c:v>0.12674862229758377</c:v>
                </c:pt>
                <c:pt idx="2">
                  <c:v>-0.68660647103085026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A2-4BB2-9891-432A7EF688B7}"/>
            </c:ext>
          </c:extLst>
        </c:ser>
        <c:ser>
          <c:idx val="18"/>
          <c:order val="18"/>
          <c:tx>
            <c:strRef>
              <c:f>Hanseniase!$T$6</c:f>
              <c:strCache>
                <c:ptCount val="1"/>
                <c:pt idx="0">
                  <c:v>Sudeste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Hanseniase!$T$7:$T$9</c:f>
              <c:numCache>
                <c:formatCode>0%</c:formatCode>
                <c:ptCount val="3"/>
                <c:pt idx="0">
                  <c:v>-4.4127479384889701E-2</c:v>
                </c:pt>
                <c:pt idx="1">
                  <c:v>-1.8186057356027074E-2</c:v>
                </c:pt>
                <c:pt idx="2">
                  <c:v>-0.68914747090952266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FA2-4BB2-9891-432A7EF688B7}"/>
            </c:ext>
          </c:extLst>
        </c:ser>
        <c:ser>
          <c:idx val="19"/>
          <c:order val="19"/>
          <c:tx>
            <c:strRef>
              <c:f>Hanseniase!$U$6</c:f>
              <c:strCache>
                <c:ptCount val="1"/>
                <c:pt idx="0">
                  <c:v>Minas Gerias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Hanseniase!$U$7:$U$9</c:f>
              <c:numCache>
                <c:formatCode>0%</c:formatCode>
                <c:ptCount val="3"/>
                <c:pt idx="0">
                  <c:v>2.3767605633802757E-2</c:v>
                </c:pt>
                <c:pt idx="1">
                  <c:v>-6.8787618228718372E-3</c:v>
                </c:pt>
                <c:pt idx="2">
                  <c:v>-0.69264069264069272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FA2-4BB2-9891-432A7EF688B7}"/>
            </c:ext>
          </c:extLst>
        </c:ser>
        <c:ser>
          <c:idx val="20"/>
          <c:order val="20"/>
          <c:tx>
            <c:strRef>
              <c:f>Hanseniase!$V$6</c:f>
              <c:strCache>
                <c:ptCount val="1"/>
                <c:pt idx="0">
                  <c:v>Espirito Santo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Hanseniase!$V$7:$V$9</c:f>
              <c:numCache>
                <c:formatCode>0%</c:formatCode>
                <c:ptCount val="3"/>
                <c:pt idx="0">
                  <c:v>-0.30316742081447967</c:v>
                </c:pt>
                <c:pt idx="1">
                  <c:v>9.9567099567099637E-2</c:v>
                </c:pt>
                <c:pt idx="2">
                  <c:v>-0.67322834645669294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FA2-4BB2-9891-432A7EF688B7}"/>
            </c:ext>
          </c:extLst>
        </c:ser>
        <c:ser>
          <c:idx val="21"/>
          <c:order val="21"/>
          <c:tx>
            <c:strRef>
              <c:f>Hanseniase!$W$6</c:f>
              <c:strCache>
                <c:ptCount val="1"/>
                <c:pt idx="0">
                  <c:v>Rio de Janeiro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Hanseniase!$W$7:$W$9</c:f>
              <c:numCache>
                <c:formatCode>0%</c:formatCode>
                <c:ptCount val="3"/>
                <c:pt idx="0">
                  <c:v>-0.15042016806722691</c:v>
                </c:pt>
                <c:pt idx="1">
                  <c:v>4.2532146389713255E-2</c:v>
                </c:pt>
                <c:pt idx="2">
                  <c:v>-0.7011385199240987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FA2-4BB2-9891-432A7EF688B7}"/>
            </c:ext>
          </c:extLst>
        </c:ser>
        <c:ser>
          <c:idx val="22"/>
          <c:order val="22"/>
          <c:tx>
            <c:strRef>
              <c:f>Hanseniase!$X$6</c:f>
              <c:strCache>
                <c:ptCount val="1"/>
                <c:pt idx="0">
                  <c:v>São Paulo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Hanseniase!$X$7:$X$9</c:f>
              <c:numCache>
                <c:formatCode>0%</c:formatCode>
                <c:ptCount val="3"/>
                <c:pt idx="0">
                  <c:v>0.10347129506008002</c:v>
                </c:pt>
                <c:pt idx="1">
                  <c:v>-9.6188747731397406E-2</c:v>
                </c:pt>
                <c:pt idx="2">
                  <c:v>-0.6834002677376172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FA2-4BB2-9891-432A7EF688B7}"/>
            </c:ext>
          </c:extLst>
        </c:ser>
        <c:ser>
          <c:idx val="23"/>
          <c:order val="23"/>
          <c:tx>
            <c:strRef>
              <c:f>Hanseniase!$Y$6</c:f>
              <c:strCache>
                <c:ptCount val="1"/>
                <c:pt idx="0">
                  <c:v>Sul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Hanseniase!$Y$7:$Y$9</c:f>
              <c:numCache>
                <c:formatCode>0%</c:formatCode>
                <c:ptCount val="3"/>
                <c:pt idx="0">
                  <c:v>-0.13055062166962694</c:v>
                </c:pt>
                <c:pt idx="1">
                  <c:v>-3.5750766087844776E-2</c:v>
                </c:pt>
                <c:pt idx="2">
                  <c:v>-0.68326271186440679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FA2-4BB2-9891-432A7EF688B7}"/>
            </c:ext>
          </c:extLst>
        </c:ser>
        <c:ser>
          <c:idx val="24"/>
          <c:order val="24"/>
          <c:tx>
            <c:strRef>
              <c:f>Hanseniase!$Z$6</c:f>
              <c:strCache>
                <c:ptCount val="1"/>
                <c:pt idx="0">
                  <c:v>Parana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Hanseniase!$Z$7:$Z$9</c:f>
              <c:numCache>
                <c:formatCode>0%</c:formatCode>
                <c:ptCount val="3"/>
                <c:pt idx="0">
                  <c:v>-0.15201900237529686</c:v>
                </c:pt>
                <c:pt idx="1">
                  <c:v>-4.621848739495793E-2</c:v>
                </c:pt>
                <c:pt idx="2">
                  <c:v>-0.69016152716593249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FA2-4BB2-9891-432A7EF688B7}"/>
            </c:ext>
          </c:extLst>
        </c:ser>
        <c:ser>
          <c:idx val="25"/>
          <c:order val="25"/>
          <c:tx>
            <c:strRef>
              <c:f>Hanseniase!$AA$6</c:f>
              <c:strCache>
                <c:ptCount val="1"/>
                <c:pt idx="0">
                  <c:v>Santa Catarina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Hanseniase!$AA$7:$AA$9</c:f>
              <c:numCache>
                <c:formatCode>0%</c:formatCode>
                <c:ptCount val="3"/>
                <c:pt idx="0">
                  <c:v>-9.7297297297297303E-2</c:v>
                </c:pt>
                <c:pt idx="1">
                  <c:v>-0.10179640718562877</c:v>
                </c:pt>
                <c:pt idx="2">
                  <c:v>-0.65333333333333332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FA2-4BB2-9891-432A7EF688B7}"/>
            </c:ext>
          </c:extLst>
        </c:ser>
        <c:ser>
          <c:idx val="26"/>
          <c:order val="26"/>
          <c:tx>
            <c:strRef>
              <c:f>Hanseniase!$AB$6</c:f>
              <c:strCache>
                <c:ptCount val="1"/>
                <c:pt idx="0">
                  <c:v>Rio Grande do Sul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Hanseniase!$AB$7:$AB$9</c:f>
              <c:numCache>
                <c:formatCode>0%</c:formatCode>
                <c:ptCount val="3"/>
                <c:pt idx="0">
                  <c:v>-1.0101010101010055E-2</c:v>
                </c:pt>
                <c:pt idx="1">
                  <c:v>0.15306122448979598</c:v>
                </c:pt>
                <c:pt idx="2">
                  <c:v>-0.68141592920353977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FA2-4BB2-9891-432A7EF688B7}"/>
            </c:ext>
          </c:extLst>
        </c:ser>
        <c:ser>
          <c:idx val="27"/>
          <c:order val="27"/>
          <c:tx>
            <c:strRef>
              <c:f>Hanseniase!$AC$6</c:f>
              <c:strCache>
                <c:ptCount val="1"/>
                <c:pt idx="0">
                  <c:v>Centro-Oeste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Hanseniase!$AC$7:$AC$9</c:f>
              <c:numCache>
                <c:formatCode>0%</c:formatCode>
                <c:ptCount val="3"/>
                <c:pt idx="0">
                  <c:v>-0.12241865993165946</c:v>
                </c:pt>
                <c:pt idx="1">
                  <c:v>0.12646013204672424</c:v>
                </c:pt>
                <c:pt idx="2">
                  <c:v>-0.6166215810039074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FA2-4BB2-9891-432A7EF688B7}"/>
            </c:ext>
          </c:extLst>
        </c:ser>
        <c:ser>
          <c:idx val="28"/>
          <c:order val="28"/>
          <c:tx>
            <c:strRef>
              <c:f>Hanseniase!$AD$6</c:f>
              <c:strCache>
                <c:ptCount val="1"/>
                <c:pt idx="0">
                  <c:v>Mato Grosso do Sul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Hanseniase!$AD$7:$AD$9</c:f>
              <c:numCache>
                <c:formatCode>0%</c:formatCode>
                <c:ptCount val="3"/>
                <c:pt idx="0">
                  <c:v>-0.40068104426787743</c:v>
                </c:pt>
                <c:pt idx="1">
                  <c:v>2.4621212121212155E-2</c:v>
                </c:pt>
                <c:pt idx="2">
                  <c:v>-0.70425138632162665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FA2-4BB2-9891-432A7EF688B7}"/>
            </c:ext>
          </c:extLst>
        </c:ser>
        <c:ser>
          <c:idx val="29"/>
          <c:order val="29"/>
          <c:tx>
            <c:strRef>
              <c:f>Hanseniase!$AE$6</c:f>
              <c:strCache>
                <c:ptCount val="1"/>
                <c:pt idx="0">
                  <c:v>Mato Grosso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Hanseniase!$AE$7:$AE$9</c:f>
              <c:numCache>
                <c:formatCode>0%</c:formatCode>
                <c:ptCount val="3"/>
                <c:pt idx="0">
                  <c:v>-4.6441330035724149E-2</c:v>
                </c:pt>
                <c:pt idx="1">
                  <c:v>0.23227665706051881</c:v>
                </c:pt>
                <c:pt idx="2">
                  <c:v>-0.58302151543498604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FA2-4BB2-9891-432A7EF688B7}"/>
            </c:ext>
          </c:extLst>
        </c:ser>
        <c:ser>
          <c:idx val="30"/>
          <c:order val="30"/>
          <c:tx>
            <c:strRef>
              <c:f>Hanseniase!$AF$6</c:f>
              <c:strCache>
                <c:ptCount val="1"/>
                <c:pt idx="0">
                  <c:v>Goias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Hanseniase!$AF$7:$AF$9</c:f>
              <c:numCache>
                <c:formatCode>0%</c:formatCode>
                <c:ptCount val="3"/>
                <c:pt idx="0">
                  <c:v>-0.1367875647668394</c:v>
                </c:pt>
                <c:pt idx="1">
                  <c:v>-1.9807923169267716E-2</c:v>
                </c:pt>
                <c:pt idx="2">
                  <c:v>-0.65890998162890391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FA2-4BB2-9891-432A7EF688B7}"/>
            </c:ext>
          </c:extLst>
        </c:ser>
        <c:ser>
          <c:idx val="31"/>
          <c:order val="31"/>
          <c:tx>
            <c:strRef>
              <c:f>Hanseniase!$AG$6</c:f>
              <c:strCache>
                <c:ptCount val="1"/>
                <c:pt idx="0">
                  <c:v>Distrito Federal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Hanseniase!$A$7:$A$9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Hanseniase!$AG$7:$AG$9</c:f>
              <c:numCache>
                <c:formatCode>0%</c:formatCode>
                <c:ptCount val="3"/>
                <c:pt idx="0">
                  <c:v>-0.13523131672597866</c:v>
                </c:pt>
                <c:pt idx="1">
                  <c:v>-0.16049382716049387</c:v>
                </c:pt>
                <c:pt idx="2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0FA2-4BB2-9891-432A7EF688B7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smooth val="0"/>
        <c:axId val="527487176"/>
        <c:axId val="438914512"/>
      </c:lineChart>
      <c:catAx>
        <c:axId val="52748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914512"/>
        <c:crosses val="autoZero"/>
        <c:auto val="1"/>
        <c:lblAlgn val="ctr"/>
        <c:lblOffset val="100"/>
        <c:noMultiLvlLbl val="0"/>
      </c:catAx>
      <c:valAx>
        <c:axId val="4389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748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8794119713138049E-2"/>
          <c:y val="0.67757333333333336"/>
          <c:w val="0.80726159230096239"/>
          <c:h val="0.311002204724409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Tuberculose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Tuberculose!$B$13</c:f>
              <c:strCache>
                <c:ptCount val="1"/>
                <c:pt idx="0">
                  <c:v>Região Norte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Tuberculose!$B$14:$B$19</c:f>
              <c:numCache>
                <c:formatCode>0.00%</c:formatCode>
                <c:ptCount val="6"/>
                <c:pt idx="0">
                  <c:v>-2.0132692747654946E-2</c:v>
                </c:pt>
                <c:pt idx="1">
                  <c:v>3.6306327340648981E-2</c:v>
                </c:pt>
                <c:pt idx="2">
                  <c:v>-1.1039765686605807E-2</c:v>
                </c:pt>
                <c:pt idx="3">
                  <c:v>-1.3668982799863727E-3</c:v>
                </c:pt>
                <c:pt idx="4">
                  <c:v>6.5016539295083886E-2</c:v>
                </c:pt>
                <c:pt idx="5">
                  <c:v>8.2681803577166146E-2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7-480D-8A69-D6EAEA525931}"/>
            </c:ext>
          </c:extLst>
        </c:ser>
        <c:ser>
          <c:idx val="1"/>
          <c:order val="1"/>
          <c:tx>
            <c:strRef>
              <c:f>Tuberculose!$C$13</c:f>
              <c:strCache>
                <c:ptCount val="1"/>
                <c:pt idx="0">
                  <c:v> Rondônia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Tuberculose!$C$14:$C$19</c:f>
              <c:numCache>
                <c:formatCode>0.00%</c:formatCode>
                <c:ptCount val="6"/>
                <c:pt idx="0">
                  <c:v>1.0218978102189746E-2</c:v>
                </c:pt>
                <c:pt idx="1">
                  <c:v>2.7456647398844014E-2</c:v>
                </c:pt>
                <c:pt idx="2">
                  <c:v>-3.5161744022503494E-2</c:v>
                </c:pt>
                <c:pt idx="3">
                  <c:v>-3.2069970845481022E-2</c:v>
                </c:pt>
                <c:pt idx="4">
                  <c:v>0.17018072289156616</c:v>
                </c:pt>
                <c:pt idx="5">
                  <c:v>9.009009009008917E-3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7-480D-8A69-D6EAEA525931}"/>
            </c:ext>
          </c:extLst>
        </c:ser>
        <c:ser>
          <c:idx val="2"/>
          <c:order val="2"/>
          <c:tx>
            <c:strRef>
              <c:f>Tuberculose!$D$13</c:f>
              <c:strCache>
                <c:ptCount val="1"/>
                <c:pt idx="0">
                  <c:v> Acre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Tuberculose!$D$14:$D$19</c:f>
              <c:numCache>
                <c:formatCode>0.00%</c:formatCode>
                <c:ptCount val="6"/>
                <c:pt idx="0">
                  <c:v>4.336734693877542E-2</c:v>
                </c:pt>
                <c:pt idx="1">
                  <c:v>-7.3349633251833524E-3</c:v>
                </c:pt>
                <c:pt idx="2">
                  <c:v>0.13793103448275867</c:v>
                </c:pt>
                <c:pt idx="3">
                  <c:v>-0.21645021645021645</c:v>
                </c:pt>
                <c:pt idx="4">
                  <c:v>0.2458563535911602</c:v>
                </c:pt>
                <c:pt idx="5">
                  <c:v>2.8824833702882469E-2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7-480D-8A69-D6EAEA525931}"/>
            </c:ext>
          </c:extLst>
        </c:ser>
        <c:ser>
          <c:idx val="3"/>
          <c:order val="3"/>
          <c:tx>
            <c:strRef>
              <c:f>Tuberculose!$E$13</c:f>
              <c:strCache>
                <c:ptCount val="1"/>
                <c:pt idx="0">
                  <c:v> Amazonas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Tuberculose!$E$14:$E$19</c:f>
              <c:numCache>
                <c:formatCode>0.00%</c:formatCode>
                <c:ptCount val="6"/>
                <c:pt idx="0">
                  <c:v>5.8078927773641098E-2</c:v>
                </c:pt>
                <c:pt idx="1">
                  <c:v>7.6706544686840239E-2</c:v>
                </c:pt>
                <c:pt idx="2">
                  <c:v>2.7450980392156765E-2</c:v>
                </c:pt>
                <c:pt idx="3">
                  <c:v>8.3333333333333259E-2</c:v>
                </c:pt>
                <c:pt idx="4">
                  <c:v>-4.8443922489724067E-2</c:v>
                </c:pt>
                <c:pt idx="5">
                  <c:v>0.15396482567108927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7-480D-8A69-D6EAEA525931}"/>
            </c:ext>
          </c:extLst>
        </c:ser>
        <c:ser>
          <c:idx val="4"/>
          <c:order val="4"/>
          <c:tx>
            <c:strRef>
              <c:f>Tuberculose!$F$13</c:f>
              <c:strCache>
                <c:ptCount val="1"/>
                <c:pt idx="0">
                  <c:v> Roraima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Tuberculose!$F$14:$F$19</c:f>
              <c:numCache>
                <c:formatCode>0.00%</c:formatCode>
                <c:ptCount val="6"/>
                <c:pt idx="0">
                  <c:v>-0.19883040935672514</c:v>
                </c:pt>
                <c:pt idx="1">
                  <c:v>0.21897810218978098</c:v>
                </c:pt>
                <c:pt idx="2">
                  <c:v>-0.11377245508982037</c:v>
                </c:pt>
                <c:pt idx="3">
                  <c:v>0.18918918918918926</c:v>
                </c:pt>
                <c:pt idx="4">
                  <c:v>-9.6590909090909061E-2</c:v>
                </c:pt>
                <c:pt idx="5">
                  <c:v>0.35220125786163514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7-480D-8A69-D6EAEA525931}"/>
            </c:ext>
          </c:extLst>
        </c:ser>
        <c:ser>
          <c:idx val="5"/>
          <c:order val="5"/>
          <c:tx>
            <c:strRef>
              <c:f>Tuberculose!$G$13</c:f>
              <c:strCache>
                <c:ptCount val="1"/>
                <c:pt idx="0">
                  <c:v> Pará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Tuberculose!$G$14:$G$19</c:f>
              <c:numCache>
                <c:formatCode>0.00%</c:formatCode>
                <c:ptCount val="6"/>
                <c:pt idx="0">
                  <c:v>-6.5989847715736016E-2</c:v>
                </c:pt>
                <c:pt idx="1">
                  <c:v>1.7539525691699698E-2</c:v>
                </c:pt>
                <c:pt idx="2">
                  <c:v>-4.2971595047341604E-2</c:v>
                </c:pt>
                <c:pt idx="3">
                  <c:v>-5.0989345509893425E-2</c:v>
                </c:pt>
                <c:pt idx="4">
                  <c:v>0.12536754878374756</c:v>
                </c:pt>
                <c:pt idx="5">
                  <c:v>5.0118764845605623E-2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47-480D-8A69-D6EAEA525931}"/>
            </c:ext>
          </c:extLst>
        </c:ser>
        <c:ser>
          <c:idx val="6"/>
          <c:order val="6"/>
          <c:tx>
            <c:strRef>
              <c:f>Tuberculose!$H$13</c:f>
              <c:strCache>
                <c:ptCount val="1"/>
                <c:pt idx="0">
                  <c:v> Amapá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Tuberculose!$H$14:$H$19</c:f>
              <c:numCache>
                <c:formatCode>0.00%</c:formatCode>
                <c:ptCount val="6"/>
                <c:pt idx="0">
                  <c:v>-2.316602316602312E-2</c:v>
                </c:pt>
                <c:pt idx="1">
                  <c:v>-0.13043478260869568</c:v>
                </c:pt>
                <c:pt idx="2">
                  <c:v>-4.0909090909090895E-2</c:v>
                </c:pt>
                <c:pt idx="3">
                  <c:v>5.2132701421800931E-2</c:v>
                </c:pt>
                <c:pt idx="4">
                  <c:v>0.29279279279279269</c:v>
                </c:pt>
                <c:pt idx="5">
                  <c:v>2.4390243902439046E-2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47-480D-8A69-D6EAEA525931}"/>
            </c:ext>
          </c:extLst>
        </c:ser>
        <c:ser>
          <c:idx val="7"/>
          <c:order val="7"/>
          <c:tx>
            <c:strRef>
              <c:f>Tuberculose!$I$13</c:f>
              <c:strCache>
                <c:ptCount val="1"/>
                <c:pt idx="0">
                  <c:v> Tocantins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Tuberculose!$I$14:$I$19</c:f>
              <c:numCache>
                <c:formatCode>0.00%</c:formatCode>
                <c:ptCount val="6"/>
                <c:pt idx="0">
                  <c:v>-0.13953488372093026</c:v>
                </c:pt>
                <c:pt idx="1">
                  <c:v>4.8648648648648596E-2</c:v>
                </c:pt>
                <c:pt idx="2">
                  <c:v>-4.123711340206182E-2</c:v>
                </c:pt>
                <c:pt idx="3">
                  <c:v>5.3763440860215006E-2</c:v>
                </c:pt>
                <c:pt idx="4">
                  <c:v>8.163265306122458E-2</c:v>
                </c:pt>
                <c:pt idx="5">
                  <c:v>-9.9056603773584939E-2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47-480D-8A69-D6EAEA525931}"/>
            </c:ext>
          </c:extLst>
        </c:ser>
        <c:ser>
          <c:idx val="8"/>
          <c:order val="8"/>
          <c:tx>
            <c:strRef>
              <c:f>Tuberculose!$J$13</c:f>
              <c:strCache>
                <c:ptCount val="1"/>
                <c:pt idx="0">
                  <c:v>Região Nordeste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Tuberculose!$J$14:$J$19</c:f>
              <c:numCache>
                <c:formatCode>0.00%</c:formatCode>
                <c:ptCount val="6"/>
                <c:pt idx="0">
                  <c:v>-2.7096928219003669E-2</c:v>
                </c:pt>
                <c:pt idx="1">
                  <c:v>-5.6357613185554767E-2</c:v>
                </c:pt>
                <c:pt idx="2">
                  <c:v>-2.929831404672123E-2</c:v>
                </c:pt>
                <c:pt idx="3">
                  <c:v>-9.4655534223333504E-3</c:v>
                </c:pt>
                <c:pt idx="4">
                  <c:v>2.2853279242731617E-2</c:v>
                </c:pt>
                <c:pt idx="5">
                  <c:v>4.2658205534990223E-2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47-480D-8A69-D6EAEA525931}"/>
            </c:ext>
          </c:extLst>
        </c:ser>
        <c:ser>
          <c:idx val="9"/>
          <c:order val="9"/>
          <c:tx>
            <c:strRef>
              <c:f>Tuberculose!$K$13</c:f>
              <c:strCache>
                <c:ptCount val="1"/>
                <c:pt idx="0">
                  <c:v> Maranhão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Tuberculose!$K$14:$K$19</c:f>
              <c:numCache>
                <c:formatCode>0.00%</c:formatCode>
                <c:ptCount val="6"/>
                <c:pt idx="0">
                  <c:v>-0.12774451097804396</c:v>
                </c:pt>
                <c:pt idx="1">
                  <c:v>4.2562929061784827E-2</c:v>
                </c:pt>
                <c:pt idx="2">
                  <c:v>-7.2431957857770013E-2</c:v>
                </c:pt>
                <c:pt idx="3">
                  <c:v>5.1585423568386135E-2</c:v>
                </c:pt>
                <c:pt idx="4">
                  <c:v>9.4959495949594963E-2</c:v>
                </c:pt>
                <c:pt idx="5">
                  <c:v>7.3982737361282247E-3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47-480D-8A69-D6EAEA525931}"/>
            </c:ext>
          </c:extLst>
        </c:ser>
        <c:ser>
          <c:idx val="10"/>
          <c:order val="10"/>
          <c:tx>
            <c:strRef>
              <c:f>Tuberculose!$L$13</c:f>
              <c:strCache>
                <c:ptCount val="1"/>
                <c:pt idx="0">
                  <c:v> Piauí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Tuberculose!$L$14:$L$19</c:f>
              <c:numCache>
                <c:formatCode>0.00%</c:formatCode>
                <c:ptCount val="6"/>
                <c:pt idx="0">
                  <c:v>-6.0606060606060552E-2</c:v>
                </c:pt>
                <c:pt idx="1">
                  <c:v>-0.44735240413877053</c:v>
                </c:pt>
                <c:pt idx="2">
                  <c:v>-0.10462555066079293</c:v>
                </c:pt>
                <c:pt idx="3">
                  <c:v>-7.3800738007380073E-2</c:v>
                </c:pt>
                <c:pt idx="4">
                  <c:v>8.3665338645418252E-2</c:v>
                </c:pt>
                <c:pt idx="5">
                  <c:v>-3.6764705882352922E-2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47-480D-8A69-D6EAEA525931}"/>
            </c:ext>
          </c:extLst>
        </c:ser>
        <c:ser>
          <c:idx val="11"/>
          <c:order val="11"/>
          <c:tx>
            <c:strRef>
              <c:f>Tuberculose!$M$13</c:f>
              <c:strCache>
                <c:ptCount val="1"/>
                <c:pt idx="0">
                  <c:v> Ceará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Tuberculose!$M$14:$M$19</c:f>
              <c:numCache>
                <c:formatCode>0.00%</c:formatCode>
                <c:ptCount val="6"/>
                <c:pt idx="0">
                  <c:v>-3.6834924965893578E-2</c:v>
                </c:pt>
                <c:pt idx="1">
                  <c:v>-4.3437204910292682E-2</c:v>
                </c:pt>
                <c:pt idx="2">
                  <c:v>-4.3435340572556713E-2</c:v>
                </c:pt>
                <c:pt idx="3">
                  <c:v>3.5087719298245723E-2</c:v>
                </c:pt>
                <c:pt idx="4">
                  <c:v>8.9730807577268479E-3</c:v>
                </c:pt>
                <c:pt idx="5">
                  <c:v>5.953557312252955E-2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47-480D-8A69-D6EAEA525931}"/>
            </c:ext>
          </c:extLst>
        </c:ser>
        <c:ser>
          <c:idx val="12"/>
          <c:order val="12"/>
          <c:tx>
            <c:strRef>
              <c:f>Tuberculose!$N$13</c:f>
              <c:strCache>
                <c:ptCount val="1"/>
                <c:pt idx="0">
                  <c:v> Rio Grande do Norte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Tuberculose!$N$14:$N$19</c:f>
              <c:numCache>
                <c:formatCode>0.00%</c:formatCode>
                <c:ptCount val="6"/>
                <c:pt idx="0">
                  <c:v>-4.8069345941686326E-2</c:v>
                </c:pt>
                <c:pt idx="1">
                  <c:v>5.3807947019867575E-2</c:v>
                </c:pt>
                <c:pt idx="2">
                  <c:v>-6.7556952081696764E-2</c:v>
                </c:pt>
                <c:pt idx="3">
                  <c:v>-3.5383319292333626E-2</c:v>
                </c:pt>
                <c:pt idx="4">
                  <c:v>2.707423580786017E-2</c:v>
                </c:pt>
                <c:pt idx="5">
                  <c:v>0.15136054421768708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47-480D-8A69-D6EAEA525931}"/>
            </c:ext>
          </c:extLst>
        </c:ser>
        <c:ser>
          <c:idx val="13"/>
          <c:order val="13"/>
          <c:tx>
            <c:strRef>
              <c:f>Tuberculose!$O$13</c:f>
              <c:strCache>
                <c:ptCount val="1"/>
                <c:pt idx="0">
                  <c:v> Paraíba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Tuberculose!$O$14:$O$19</c:f>
              <c:numCache>
                <c:formatCode>0.00%</c:formatCode>
                <c:ptCount val="6"/>
                <c:pt idx="0">
                  <c:v>9.2002830856334761E-3</c:v>
                </c:pt>
                <c:pt idx="1">
                  <c:v>2.1037868162692153E-3</c:v>
                </c:pt>
                <c:pt idx="2">
                  <c:v>-8.1875437368789328E-2</c:v>
                </c:pt>
                <c:pt idx="3">
                  <c:v>-2.0579268292682973E-2</c:v>
                </c:pt>
                <c:pt idx="4">
                  <c:v>7.1595330739299579E-2</c:v>
                </c:pt>
                <c:pt idx="5">
                  <c:v>-3.1227305737109634E-2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647-480D-8A69-D6EAEA525931}"/>
            </c:ext>
          </c:extLst>
        </c:ser>
        <c:ser>
          <c:idx val="14"/>
          <c:order val="14"/>
          <c:tx>
            <c:strRef>
              <c:f>Tuberculose!$P$13</c:f>
              <c:strCache>
                <c:ptCount val="1"/>
                <c:pt idx="0">
                  <c:v> Pernambuco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Tuberculose!$P$14:$P$19</c:f>
              <c:numCache>
                <c:formatCode>0.00%</c:formatCode>
                <c:ptCount val="6"/>
                <c:pt idx="0">
                  <c:v>5.6771799628942521E-2</c:v>
                </c:pt>
                <c:pt idx="1">
                  <c:v>-4.8455056179775302E-2</c:v>
                </c:pt>
                <c:pt idx="2">
                  <c:v>4.6125461254613587E-3</c:v>
                </c:pt>
                <c:pt idx="3">
                  <c:v>3.4343434343434343E-2</c:v>
                </c:pt>
                <c:pt idx="4">
                  <c:v>-2.2194602272727293E-2</c:v>
                </c:pt>
                <c:pt idx="5">
                  <c:v>7.8264027601234742E-2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647-480D-8A69-D6EAEA525931}"/>
            </c:ext>
          </c:extLst>
        </c:ser>
        <c:ser>
          <c:idx val="15"/>
          <c:order val="15"/>
          <c:tx>
            <c:strRef>
              <c:f>Tuberculose!$Q$13</c:f>
              <c:strCache>
                <c:ptCount val="1"/>
                <c:pt idx="0">
                  <c:v> Alagoas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Tuberculose!$Q$14:$Q$19</c:f>
              <c:numCache>
                <c:formatCode>0.00%</c:formatCode>
                <c:ptCount val="6"/>
                <c:pt idx="0">
                  <c:v>2.3360964581763399E-2</c:v>
                </c:pt>
                <c:pt idx="1">
                  <c:v>-2.5036818851251863E-2</c:v>
                </c:pt>
                <c:pt idx="2">
                  <c:v>-6.0422960725075581E-2</c:v>
                </c:pt>
                <c:pt idx="3">
                  <c:v>-0.14308681672025725</c:v>
                </c:pt>
                <c:pt idx="4">
                  <c:v>0.14727954971857415</c:v>
                </c:pt>
                <c:pt idx="5">
                  <c:v>1.7988552739165886E-2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647-480D-8A69-D6EAEA525931}"/>
            </c:ext>
          </c:extLst>
        </c:ser>
        <c:ser>
          <c:idx val="16"/>
          <c:order val="16"/>
          <c:tx>
            <c:strRef>
              <c:f>Tuberculose!$R$13</c:f>
              <c:strCache>
                <c:ptCount val="1"/>
                <c:pt idx="0">
                  <c:v> Sergipe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Tuberculose!$R$14:$R$19</c:f>
              <c:numCache>
                <c:formatCode>0.00%</c:formatCode>
                <c:ptCount val="6"/>
                <c:pt idx="0">
                  <c:v>-7.7727952167414016E-2</c:v>
                </c:pt>
                <c:pt idx="1">
                  <c:v>0.15072933549432732</c:v>
                </c:pt>
                <c:pt idx="2">
                  <c:v>0.10985915492957754</c:v>
                </c:pt>
                <c:pt idx="3">
                  <c:v>-1.7766497461928932E-2</c:v>
                </c:pt>
                <c:pt idx="4">
                  <c:v>3.7467700258397851E-2</c:v>
                </c:pt>
                <c:pt idx="5">
                  <c:v>4.2341220423412151E-2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47-480D-8A69-D6EAEA525931}"/>
            </c:ext>
          </c:extLst>
        </c:ser>
        <c:ser>
          <c:idx val="17"/>
          <c:order val="17"/>
          <c:tx>
            <c:strRef>
              <c:f>Tuberculose!$S$13</c:f>
              <c:strCache>
                <c:ptCount val="1"/>
                <c:pt idx="0">
                  <c:v> Bahia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Tuberculose!$S$14:$S$19</c:f>
              <c:numCache>
                <c:formatCode>0.00%</c:formatCode>
                <c:ptCount val="6"/>
                <c:pt idx="0">
                  <c:v>-5.1466001247660653E-2</c:v>
                </c:pt>
                <c:pt idx="1">
                  <c:v>-6.6261098322920042E-2</c:v>
                </c:pt>
                <c:pt idx="2">
                  <c:v>-1.0565240359218131E-2</c:v>
                </c:pt>
                <c:pt idx="3">
                  <c:v>-5.7483537996084744E-2</c:v>
                </c:pt>
                <c:pt idx="4">
                  <c:v>2.4546827794562631E-3</c:v>
                </c:pt>
                <c:pt idx="5">
                  <c:v>2.2038048596722648E-2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647-480D-8A69-D6EAEA525931}"/>
            </c:ext>
          </c:extLst>
        </c:ser>
        <c:ser>
          <c:idx val="18"/>
          <c:order val="18"/>
          <c:tx>
            <c:strRef>
              <c:f>Tuberculose!$T$13</c:f>
              <c:strCache>
                <c:ptCount val="1"/>
                <c:pt idx="0">
                  <c:v>Região Sudeste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Tuberculose!$T$14:$T$19</c:f>
              <c:numCache>
                <c:formatCode>0.00%</c:formatCode>
                <c:ptCount val="6"/>
                <c:pt idx="0">
                  <c:v>-2.7298050139275776E-2</c:v>
                </c:pt>
                <c:pt idx="1">
                  <c:v>1.3277100905966233E-3</c:v>
                </c:pt>
                <c:pt idx="2">
                  <c:v>-6.8897381899487575E-3</c:v>
                </c:pt>
                <c:pt idx="3">
                  <c:v>2.9268548091523128E-2</c:v>
                </c:pt>
                <c:pt idx="4">
                  <c:v>3.1793671787567757E-3</c:v>
                </c:pt>
                <c:pt idx="5">
                  <c:v>3.1464719454374901E-2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647-480D-8A69-D6EAEA525931}"/>
            </c:ext>
          </c:extLst>
        </c:ser>
        <c:ser>
          <c:idx val="19"/>
          <c:order val="19"/>
          <c:tx>
            <c:strRef>
              <c:f>Tuberculose!$U$13</c:f>
              <c:strCache>
                <c:ptCount val="1"/>
                <c:pt idx="0">
                  <c:v> Minas Gerais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Tuberculose!$U$14:$U$19</c:f>
              <c:numCache>
                <c:formatCode>0.00%</c:formatCode>
                <c:ptCount val="6"/>
                <c:pt idx="0">
                  <c:v>-7.9766536964980594E-2</c:v>
                </c:pt>
                <c:pt idx="1">
                  <c:v>-1.3389711064129672E-2</c:v>
                </c:pt>
                <c:pt idx="2">
                  <c:v>-2.6190476190476319E-3</c:v>
                </c:pt>
                <c:pt idx="3">
                  <c:v>-3.4375746001432339E-2</c:v>
                </c:pt>
                <c:pt idx="4">
                  <c:v>4.9443757725586845E-3</c:v>
                </c:pt>
                <c:pt idx="5">
                  <c:v>1.0086100861008696E-2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647-480D-8A69-D6EAEA525931}"/>
            </c:ext>
          </c:extLst>
        </c:ser>
        <c:ser>
          <c:idx val="20"/>
          <c:order val="20"/>
          <c:tx>
            <c:strRef>
              <c:f>Tuberculose!$V$13</c:f>
              <c:strCache>
                <c:ptCount val="1"/>
                <c:pt idx="0">
                  <c:v> Espírito Santo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Tuberculose!$V$14:$V$19</c:f>
              <c:numCache>
                <c:formatCode>0.00%</c:formatCode>
                <c:ptCount val="6"/>
                <c:pt idx="0">
                  <c:v>7.5862068965517615E-3</c:v>
                </c:pt>
                <c:pt idx="1">
                  <c:v>-5.2703627652292973E-2</c:v>
                </c:pt>
                <c:pt idx="2">
                  <c:v>-5.1300578034682132E-2</c:v>
                </c:pt>
                <c:pt idx="3">
                  <c:v>6.1690784463061643E-2</c:v>
                </c:pt>
                <c:pt idx="4">
                  <c:v>-0.10616929698708755</c:v>
                </c:pt>
                <c:pt idx="5">
                  <c:v>5.0561797752809001E-2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647-480D-8A69-D6EAEA525931}"/>
            </c:ext>
          </c:extLst>
        </c:ser>
        <c:ser>
          <c:idx val="21"/>
          <c:order val="21"/>
          <c:tx>
            <c:strRef>
              <c:f>Tuberculose!$W$13</c:f>
              <c:strCache>
                <c:ptCount val="1"/>
                <c:pt idx="0">
                  <c:v> Rio de Janeiro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Tuberculose!$W$14:$W$19</c:f>
              <c:numCache>
                <c:formatCode>0.00%</c:formatCode>
                <c:ptCount val="6"/>
                <c:pt idx="0">
                  <c:v>-2.1840764775661103E-2</c:v>
                </c:pt>
                <c:pt idx="1">
                  <c:v>-4.7724354401483815E-2</c:v>
                </c:pt>
                <c:pt idx="2">
                  <c:v>-1.9102554498464319E-2</c:v>
                </c:pt>
                <c:pt idx="3">
                  <c:v>1.9627310218420568E-2</c:v>
                </c:pt>
                <c:pt idx="4">
                  <c:v>1.4980151299528233E-2</c:v>
                </c:pt>
                <c:pt idx="5">
                  <c:v>1.564460187440031E-2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647-480D-8A69-D6EAEA525931}"/>
            </c:ext>
          </c:extLst>
        </c:ser>
        <c:ser>
          <c:idx val="22"/>
          <c:order val="22"/>
          <c:tx>
            <c:strRef>
              <c:f>Tuberculose!$X$13</c:f>
              <c:strCache>
                <c:ptCount val="1"/>
                <c:pt idx="0">
                  <c:v> São Paulo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Tuberculose!$X$14:$X$19</c:f>
              <c:numCache>
                <c:formatCode>0.00%</c:formatCode>
                <c:ptCount val="6"/>
                <c:pt idx="0">
                  <c:v>-2.1327883456479624E-2</c:v>
                </c:pt>
                <c:pt idx="1">
                  <c:v>4.5727136431784166E-2</c:v>
                </c:pt>
                <c:pt idx="2">
                  <c:v>3.6866359447005337E-3</c:v>
                </c:pt>
                <c:pt idx="3">
                  <c:v>4.7138047138047146E-2</c:v>
                </c:pt>
                <c:pt idx="4">
                  <c:v>2.5820910065283975E-3</c:v>
                </c:pt>
                <c:pt idx="5">
                  <c:v>4.4948734146460056E-2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647-480D-8A69-D6EAEA525931}"/>
            </c:ext>
          </c:extLst>
        </c:ser>
        <c:ser>
          <c:idx val="23"/>
          <c:order val="23"/>
          <c:tx>
            <c:strRef>
              <c:f>Tuberculose!$Y$13</c:f>
              <c:strCache>
                <c:ptCount val="1"/>
                <c:pt idx="0">
                  <c:v>Região Sul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Tuberculose!$Y$14:$Y$19</c:f>
              <c:numCache>
                <c:formatCode>0.00%</c:formatCode>
                <c:ptCount val="6"/>
                <c:pt idx="0">
                  <c:v>-1.1681415929203576E-2</c:v>
                </c:pt>
                <c:pt idx="1">
                  <c:v>8.7750716332377632E-3</c:v>
                </c:pt>
                <c:pt idx="2">
                  <c:v>-8.1661636783241232E-3</c:v>
                </c:pt>
                <c:pt idx="3">
                  <c:v>-1.9599069267943414E-2</c:v>
                </c:pt>
                <c:pt idx="4">
                  <c:v>-2.6563213144682796E-2</c:v>
                </c:pt>
                <c:pt idx="5">
                  <c:v>1.9692423105776458E-2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647-480D-8A69-D6EAEA525931}"/>
            </c:ext>
          </c:extLst>
        </c:ser>
        <c:ser>
          <c:idx val="24"/>
          <c:order val="24"/>
          <c:tx>
            <c:strRef>
              <c:f>Tuberculose!$Z$13</c:f>
              <c:strCache>
                <c:ptCount val="1"/>
                <c:pt idx="0">
                  <c:v> Paraná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Tuberculose!$Z$14:$Z$19</c:f>
              <c:numCache>
                <c:formatCode>0.00%</c:formatCode>
                <c:ptCount val="6"/>
                <c:pt idx="0">
                  <c:v>-6.9066862601028678E-2</c:v>
                </c:pt>
                <c:pt idx="1">
                  <c:v>4.5777426992896553E-2</c:v>
                </c:pt>
                <c:pt idx="2">
                  <c:v>-3.660377358490563E-2</c:v>
                </c:pt>
                <c:pt idx="3">
                  <c:v>-3.446925186055616E-2</c:v>
                </c:pt>
                <c:pt idx="4">
                  <c:v>-1.6227180527383922E-3</c:v>
                </c:pt>
                <c:pt idx="5">
                  <c:v>-6.0950832994717263E-3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47-480D-8A69-D6EAEA525931}"/>
            </c:ext>
          </c:extLst>
        </c:ser>
        <c:ser>
          <c:idx val="25"/>
          <c:order val="25"/>
          <c:tx>
            <c:strRef>
              <c:f>Tuberculose!$AA$13</c:f>
              <c:strCache>
                <c:ptCount val="1"/>
                <c:pt idx="0">
                  <c:v> Santa Catarina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Tuberculose!$AA$14:$AA$19</c:f>
              <c:numCache>
                <c:formatCode>0.00%</c:formatCode>
                <c:ptCount val="6"/>
                <c:pt idx="0">
                  <c:v>4.959422903516586E-3</c:v>
                </c:pt>
                <c:pt idx="1">
                  <c:v>1.7496635262449489E-2</c:v>
                </c:pt>
                <c:pt idx="2">
                  <c:v>-7.0546737213403876E-3</c:v>
                </c:pt>
                <c:pt idx="3">
                  <c:v>-4.3072824156305534E-2</c:v>
                </c:pt>
                <c:pt idx="4">
                  <c:v>1.0672853828306295E-2</c:v>
                </c:pt>
                <c:pt idx="5">
                  <c:v>-4.5913682277320955E-4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47-480D-8A69-D6EAEA525931}"/>
            </c:ext>
          </c:extLst>
        </c:ser>
        <c:ser>
          <c:idx val="26"/>
          <c:order val="26"/>
          <c:tx>
            <c:strRef>
              <c:f>Tuberculose!$AB$13</c:f>
              <c:strCache>
                <c:ptCount val="1"/>
                <c:pt idx="0">
                  <c:v> Rio Grande do Sul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Tuberculose!$AB$14:$AB$19</c:f>
              <c:numCache>
                <c:formatCode>0.00%</c:formatCode>
                <c:ptCount val="6"/>
                <c:pt idx="0">
                  <c:v>7.0754716981131782E-3</c:v>
                </c:pt>
                <c:pt idx="1">
                  <c:v>-8.8992974238876199E-3</c:v>
                </c:pt>
                <c:pt idx="2">
                  <c:v>3.3081285444234165E-3</c:v>
                </c:pt>
                <c:pt idx="3">
                  <c:v>-5.3383576699639335E-3</c:v>
                </c:pt>
                <c:pt idx="4">
                  <c:v>-4.8934490923441154E-2</c:v>
                </c:pt>
                <c:pt idx="5">
                  <c:v>3.7510373443983447E-2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47-480D-8A69-D6EAEA525931}"/>
            </c:ext>
          </c:extLst>
        </c:ser>
        <c:ser>
          <c:idx val="27"/>
          <c:order val="27"/>
          <c:tx>
            <c:strRef>
              <c:f>Tuberculose!$AC$13</c:f>
              <c:strCache>
                <c:ptCount val="1"/>
                <c:pt idx="0">
                  <c:v>Região Centro-Oeste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Tuberculose!$AC$14:$AC$19</c:f>
              <c:numCache>
                <c:formatCode>0.00%</c:formatCode>
                <c:ptCount val="6"/>
                <c:pt idx="0">
                  <c:v>0.10574948665297734</c:v>
                </c:pt>
                <c:pt idx="1">
                  <c:v>5.1299907149489288E-2</c:v>
                </c:pt>
                <c:pt idx="2">
                  <c:v>-5.1667034665489053E-2</c:v>
                </c:pt>
                <c:pt idx="3">
                  <c:v>-6.263096623981379E-2</c:v>
                </c:pt>
                <c:pt idx="4">
                  <c:v>1.91256830601092E-2</c:v>
                </c:pt>
                <c:pt idx="5">
                  <c:v>1.4379722154520991E-2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647-480D-8A69-D6EAEA525931}"/>
            </c:ext>
          </c:extLst>
        </c:ser>
        <c:ser>
          <c:idx val="28"/>
          <c:order val="28"/>
          <c:tx>
            <c:strRef>
              <c:f>Tuberculose!$AD$13</c:f>
              <c:strCache>
                <c:ptCount val="1"/>
                <c:pt idx="0">
                  <c:v> Mato Grosso do Sul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Tuberculose!$AD$14:$AD$19</c:f>
              <c:numCache>
                <c:formatCode>0.00%</c:formatCode>
                <c:ptCount val="6"/>
                <c:pt idx="0">
                  <c:v>4.2024832855778405E-2</c:v>
                </c:pt>
                <c:pt idx="1">
                  <c:v>6.4161319890008173E-3</c:v>
                </c:pt>
                <c:pt idx="2">
                  <c:v>-9.198542805100185E-2</c:v>
                </c:pt>
                <c:pt idx="3">
                  <c:v>6.0180541624874628E-3</c:v>
                </c:pt>
                <c:pt idx="4">
                  <c:v>0.13958125623130613</c:v>
                </c:pt>
                <c:pt idx="5">
                  <c:v>8.7489063867018935E-4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647-480D-8A69-D6EAEA525931}"/>
            </c:ext>
          </c:extLst>
        </c:ser>
        <c:ser>
          <c:idx val="29"/>
          <c:order val="29"/>
          <c:tx>
            <c:strRef>
              <c:f>Tuberculose!$AE$13</c:f>
              <c:strCache>
                <c:ptCount val="1"/>
                <c:pt idx="0">
                  <c:v> Mato Grosso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Tuberculose!$AE$14:$AE$19</c:f>
              <c:numCache>
                <c:formatCode>0.00%</c:formatCode>
                <c:ptCount val="6"/>
                <c:pt idx="0">
                  <c:v>0.17067833698030643</c:v>
                </c:pt>
                <c:pt idx="1">
                  <c:v>0.17507788161993765</c:v>
                </c:pt>
                <c:pt idx="2">
                  <c:v>-4.8780487804878092E-2</c:v>
                </c:pt>
                <c:pt idx="3">
                  <c:v>-0.18840579710144922</c:v>
                </c:pt>
                <c:pt idx="4">
                  <c:v>1.6483516483516425E-2</c:v>
                </c:pt>
                <c:pt idx="5">
                  <c:v>-3.5135135135135109E-2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647-480D-8A69-D6EAEA525931}"/>
            </c:ext>
          </c:extLst>
        </c:ser>
        <c:ser>
          <c:idx val="30"/>
          <c:order val="30"/>
          <c:tx>
            <c:strRef>
              <c:f>Tuberculose!$AF$13</c:f>
              <c:strCache>
                <c:ptCount val="1"/>
                <c:pt idx="0">
                  <c:v> Goiás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Tuberculose!$AF$14:$AF$19</c:f>
              <c:numCache>
                <c:formatCode>0.00%</c:formatCode>
                <c:ptCount val="6"/>
                <c:pt idx="0">
                  <c:v>6.9767441860465018E-2</c:v>
                </c:pt>
                <c:pt idx="1">
                  <c:v>1.3232514177693666E-2</c:v>
                </c:pt>
                <c:pt idx="2">
                  <c:v>-7.4626865671641784E-2</c:v>
                </c:pt>
                <c:pt idx="3">
                  <c:v>9.9798387096774244E-2</c:v>
                </c:pt>
                <c:pt idx="4">
                  <c:v>-6.1411549037580171E-2</c:v>
                </c:pt>
                <c:pt idx="5">
                  <c:v>0.1455078125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647-480D-8A69-D6EAEA525931}"/>
            </c:ext>
          </c:extLst>
        </c:ser>
        <c:ser>
          <c:idx val="31"/>
          <c:order val="31"/>
          <c:tx>
            <c:strRef>
              <c:f>Tuberculose!$AG$13</c:f>
              <c:strCache>
                <c:ptCount val="1"/>
                <c:pt idx="0">
                  <c:v> Distrito Federal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Tuberculose!$A$14:$A$19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Tuberculose!$AG$14:$AG$19</c:f>
              <c:numCache>
                <c:formatCode>0.00%</c:formatCode>
                <c:ptCount val="6"/>
                <c:pt idx="0">
                  <c:v>0.13292433537832316</c:v>
                </c:pt>
                <c:pt idx="1">
                  <c:v>-0.14620938628158842</c:v>
                </c:pt>
                <c:pt idx="2">
                  <c:v>8.2452431289640638E-2</c:v>
                </c:pt>
                <c:pt idx="3">
                  <c:v>-7.03125E-2</c:v>
                </c:pt>
                <c:pt idx="4">
                  <c:v>-4.2016806722689037E-2</c:v>
                </c:pt>
                <c:pt idx="5">
                  <c:v>-8.5526315789473673E-2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647-480D-8A69-D6EAEA525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01256"/>
        <c:axId val="437432272"/>
      </c:lineChart>
      <c:catAx>
        <c:axId val="52470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7432272"/>
        <c:crosses val="autoZero"/>
        <c:auto val="1"/>
        <c:lblAlgn val="ctr"/>
        <c:lblOffset val="100"/>
        <c:noMultiLvlLbl val="0"/>
      </c:catAx>
      <c:valAx>
        <c:axId val="4374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70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Mortalidade!$B$12</c:f>
              <c:strCache>
                <c:ptCount val="1"/>
                <c:pt idx="0">
                  <c:v>Região Norte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Mortalidade!$B$13:$B$17</c:f>
              <c:numCache>
                <c:formatCode>0.00%</c:formatCode>
                <c:ptCount val="5"/>
                <c:pt idx="0">
                  <c:v>4.2440513947690661E-2</c:v>
                </c:pt>
                <c:pt idx="1">
                  <c:v>1.3146350437268195E-2</c:v>
                </c:pt>
                <c:pt idx="2">
                  <c:v>4.0826873385013007E-2</c:v>
                </c:pt>
                <c:pt idx="3">
                  <c:v>4.5975469014198023E-2</c:v>
                </c:pt>
                <c:pt idx="4">
                  <c:v>2.7725033357282047E-2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4-4568-8DE0-641553498865}"/>
            </c:ext>
          </c:extLst>
        </c:ser>
        <c:ser>
          <c:idx val="1"/>
          <c:order val="1"/>
          <c:tx>
            <c:strRef>
              <c:f>Mortalidade!$C$12</c:f>
              <c:strCache>
                <c:ptCount val="1"/>
                <c:pt idx="0">
                  <c:v> Rondônia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Mortalidade!$C$13:$C$17</c:f>
              <c:numCache>
                <c:formatCode>0.00%</c:formatCode>
                <c:ptCount val="5"/>
                <c:pt idx="0">
                  <c:v>8.3832335329341312E-2</c:v>
                </c:pt>
                <c:pt idx="1">
                  <c:v>-1.3417521704814472E-2</c:v>
                </c:pt>
                <c:pt idx="2">
                  <c:v>2.0666666666666611E-2</c:v>
                </c:pt>
                <c:pt idx="3">
                  <c:v>3.8275636838667637E-2</c:v>
                </c:pt>
                <c:pt idx="4">
                  <c:v>4.9823855057876232E-2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4-4568-8DE0-641553498865}"/>
            </c:ext>
          </c:extLst>
        </c:ser>
        <c:ser>
          <c:idx val="2"/>
          <c:order val="2"/>
          <c:tx>
            <c:strRef>
              <c:f>Mortalidade!$D$12</c:f>
              <c:strCache>
                <c:ptCount val="1"/>
                <c:pt idx="0">
                  <c:v> Acre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Mortalidade!$D$13:$D$17</c:f>
              <c:numCache>
                <c:formatCode>0.00%</c:formatCode>
                <c:ptCount val="5"/>
                <c:pt idx="0">
                  <c:v>4.307887234716512E-2</c:v>
                </c:pt>
                <c:pt idx="1">
                  <c:v>7.5918615244456866E-3</c:v>
                </c:pt>
                <c:pt idx="2">
                  <c:v>4.7619047619047672E-2</c:v>
                </c:pt>
                <c:pt idx="3">
                  <c:v>1.1795166858457939E-2</c:v>
                </c:pt>
                <c:pt idx="4">
                  <c:v>6.9945976684674394E-2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4-4568-8DE0-641553498865}"/>
            </c:ext>
          </c:extLst>
        </c:ser>
        <c:ser>
          <c:idx val="3"/>
          <c:order val="3"/>
          <c:tx>
            <c:strRef>
              <c:f>Mortalidade!$E$12</c:f>
              <c:strCache>
                <c:ptCount val="1"/>
                <c:pt idx="0">
                  <c:v> Amazonas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Mortalidade!$E$13:$E$17</c:f>
              <c:numCache>
                <c:formatCode>0.00%</c:formatCode>
                <c:ptCount val="5"/>
                <c:pt idx="0">
                  <c:v>4.3579110142686339E-2</c:v>
                </c:pt>
                <c:pt idx="1">
                  <c:v>1.8993736108304793E-2</c:v>
                </c:pt>
                <c:pt idx="2">
                  <c:v>4.9573666468371913E-2</c:v>
                </c:pt>
                <c:pt idx="3">
                  <c:v>5.0129101328798997E-2</c:v>
                </c:pt>
                <c:pt idx="4">
                  <c:v>7.436281859070526E-3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4-4568-8DE0-641553498865}"/>
            </c:ext>
          </c:extLst>
        </c:ser>
        <c:ser>
          <c:idx val="4"/>
          <c:order val="4"/>
          <c:tx>
            <c:strRef>
              <c:f>Mortalidade!$F$12</c:f>
              <c:strCache>
                <c:ptCount val="1"/>
                <c:pt idx="0">
                  <c:v> Roraima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Mortalidade!$F$13:$F$17</c:f>
              <c:numCache>
                <c:formatCode>0.00%</c:formatCode>
                <c:ptCount val="5"/>
                <c:pt idx="0">
                  <c:v>0.11507191994996879</c:v>
                </c:pt>
                <c:pt idx="1">
                  <c:v>9.1979809310151373E-2</c:v>
                </c:pt>
                <c:pt idx="2">
                  <c:v>3.5952747817153963E-3</c:v>
                </c:pt>
                <c:pt idx="3">
                  <c:v>7.0112589559877092E-2</c:v>
                </c:pt>
                <c:pt idx="4">
                  <c:v>3.1563845050215145E-2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24-4568-8DE0-641553498865}"/>
            </c:ext>
          </c:extLst>
        </c:ser>
        <c:ser>
          <c:idx val="5"/>
          <c:order val="5"/>
          <c:tx>
            <c:strRef>
              <c:f>Mortalidade!$G$12</c:f>
              <c:strCache>
                <c:ptCount val="1"/>
                <c:pt idx="0">
                  <c:v> Pará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Mortalidade!$G$13:$G$17</c:f>
              <c:numCache>
                <c:formatCode>0.00%</c:formatCode>
                <c:ptCount val="5"/>
                <c:pt idx="0">
                  <c:v>3.8605306697714337E-2</c:v>
                </c:pt>
                <c:pt idx="1">
                  <c:v>7.4340669066021992E-3</c:v>
                </c:pt>
                <c:pt idx="2">
                  <c:v>4.1727672035139163E-2</c:v>
                </c:pt>
                <c:pt idx="3">
                  <c:v>5.0316233309908753E-2</c:v>
                </c:pt>
                <c:pt idx="4">
                  <c:v>3.1901512110263708E-2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24-4568-8DE0-641553498865}"/>
            </c:ext>
          </c:extLst>
        </c:ser>
        <c:ser>
          <c:idx val="6"/>
          <c:order val="6"/>
          <c:tx>
            <c:strRef>
              <c:f>Mortalidade!$H$12</c:f>
              <c:strCache>
                <c:ptCount val="1"/>
                <c:pt idx="0">
                  <c:v> Amapá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Mortalidade!$H$13:$H$17</c:f>
              <c:numCache>
                <c:formatCode>0.00%</c:formatCode>
                <c:ptCount val="5"/>
                <c:pt idx="0">
                  <c:v>4.2484969939879713E-2</c:v>
                </c:pt>
                <c:pt idx="1">
                  <c:v>3.0372933487120335E-2</c:v>
                </c:pt>
                <c:pt idx="2">
                  <c:v>6.4179104477611881E-2</c:v>
                </c:pt>
                <c:pt idx="3">
                  <c:v>3.295932678821889E-2</c:v>
                </c:pt>
                <c:pt idx="4">
                  <c:v>1.6632722335369943E-2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24-4568-8DE0-641553498865}"/>
            </c:ext>
          </c:extLst>
        </c:ser>
        <c:ser>
          <c:idx val="7"/>
          <c:order val="7"/>
          <c:tx>
            <c:strRef>
              <c:f>Mortalidade!$I$12</c:f>
              <c:strCache>
                <c:ptCount val="1"/>
                <c:pt idx="0">
                  <c:v> Tocantins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Mortalidade!$I$13:$I$17</c:f>
              <c:numCache>
                <c:formatCode>0.00%</c:formatCode>
                <c:ptCount val="5"/>
                <c:pt idx="0">
                  <c:v>-2.5529358762577115E-3</c:v>
                </c:pt>
                <c:pt idx="1">
                  <c:v>3.4477566997892284E-2</c:v>
                </c:pt>
                <c:pt idx="2">
                  <c:v>3.7258041042060874E-2</c:v>
                </c:pt>
                <c:pt idx="3">
                  <c:v>3.8585660165567637E-2</c:v>
                </c:pt>
                <c:pt idx="4">
                  <c:v>1.1888678735476832E-2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24-4568-8DE0-641553498865}"/>
            </c:ext>
          </c:extLst>
        </c:ser>
        <c:ser>
          <c:idx val="8"/>
          <c:order val="8"/>
          <c:tx>
            <c:strRef>
              <c:f>Mortalidade!$J$12</c:f>
              <c:strCache>
                <c:ptCount val="1"/>
                <c:pt idx="0">
                  <c:v>Região Nordeste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Mortalidade!$J$13:$J$17</c:f>
              <c:numCache>
                <c:formatCode>0.00%</c:formatCode>
                <c:ptCount val="5"/>
                <c:pt idx="0">
                  <c:v>1.376012944468763E-2</c:v>
                </c:pt>
                <c:pt idx="1">
                  <c:v>3.4894978184506042E-2</c:v>
                </c:pt>
                <c:pt idx="2">
                  <c:v>1.0533634625412791E-2</c:v>
                </c:pt>
                <c:pt idx="3">
                  <c:v>5.6184870585586077E-2</c:v>
                </c:pt>
                <c:pt idx="4">
                  <c:v>2.7780985629809907E-2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24-4568-8DE0-641553498865}"/>
            </c:ext>
          </c:extLst>
        </c:ser>
        <c:ser>
          <c:idx val="9"/>
          <c:order val="9"/>
          <c:tx>
            <c:strRef>
              <c:f>Mortalidade!$K$12</c:f>
              <c:strCache>
                <c:ptCount val="1"/>
                <c:pt idx="0">
                  <c:v> Maranhão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Mortalidade!$K$13:$K$17</c:f>
              <c:numCache>
                <c:formatCode>0.00%</c:formatCode>
                <c:ptCount val="5"/>
                <c:pt idx="0">
                  <c:v>-4.5564376941663598E-3</c:v>
                </c:pt>
                <c:pt idx="1">
                  <c:v>7.2161731049309896E-2</c:v>
                </c:pt>
                <c:pt idx="2">
                  <c:v>3.822892072835482E-2</c:v>
                </c:pt>
                <c:pt idx="3">
                  <c:v>4.8752375315410656E-2</c:v>
                </c:pt>
                <c:pt idx="4">
                  <c:v>2.0673676706469468E-2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24-4568-8DE0-641553498865}"/>
            </c:ext>
          </c:extLst>
        </c:ser>
        <c:ser>
          <c:idx val="10"/>
          <c:order val="10"/>
          <c:tx>
            <c:strRef>
              <c:f>Mortalidade!$L$12</c:f>
              <c:strCache>
                <c:ptCount val="1"/>
                <c:pt idx="0">
                  <c:v> Piauí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Mortalidade!$L$13:$L$17</c:f>
              <c:numCache>
                <c:formatCode>0.00%</c:formatCode>
                <c:ptCount val="5"/>
                <c:pt idx="0">
                  <c:v>2.3281726483696863E-2</c:v>
                </c:pt>
                <c:pt idx="1">
                  <c:v>3.0718092727376911E-2</c:v>
                </c:pt>
                <c:pt idx="2">
                  <c:v>3.224909646927987E-2</c:v>
                </c:pt>
                <c:pt idx="3">
                  <c:v>4.3145704282251618E-2</c:v>
                </c:pt>
                <c:pt idx="4">
                  <c:v>-9.2430032014871877E-3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24-4568-8DE0-641553498865}"/>
            </c:ext>
          </c:extLst>
        </c:ser>
        <c:ser>
          <c:idx val="11"/>
          <c:order val="11"/>
          <c:tx>
            <c:strRef>
              <c:f>Mortalidade!$M$12</c:f>
              <c:strCache>
                <c:ptCount val="1"/>
                <c:pt idx="0">
                  <c:v> Ceará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Mortalidade!$M$13:$M$17</c:f>
              <c:numCache>
                <c:formatCode>0.00%</c:formatCode>
                <c:ptCount val="5"/>
                <c:pt idx="0">
                  <c:v>1.7249300421835256E-2</c:v>
                </c:pt>
                <c:pt idx="1">
                  <c:v>6.0067334537690975E-2</c:v>
                </c:pt>
                <c:pt idx="2">
                  <c:v>6.0420620473293774E-3</c:v>
                </c:pt>
                <c:pt idx="3">
                  <c:v>6.367661212704534E-2</c:v>
                </c:pt>
                <c:pt idx="4">
                  <c:v>-1.7771182453219403E-2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24-4568-8DE0-641553498865}"/>
            </c:ext>
          </c:extLst>
        </c:ser>
        <c:ser>
          <c:idx val="12"/>
          <c:order val="12"/>
          <c:tx>
            <c:strRef>
              <c:f>Mortalidade!$N$12</c:f>
              <c:strCache>
                <c:ptCount val="1"/>
                <c:pt idx="0">
                  <c:v> Rio Grande do Norte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Mortalidade!$N$13:$N$17</c:f>
              <c:numCache>
                <c:formatCode>0.00%</c:formatCode>
                <c:ptCount val="5"/>
                <c:pt idx="0">
                  <c:v>6.79698910234805E-3</c:v>
                </c:pt>
                <c:pt idx="1">
                  <c:v>5.5682642414774275E-2</c:v>
                </c:pt>
                <c:pt idx="2">
                  <c:v>1.1415887109560874E-2</c:v>
                </c:pt>
                <c:pt idx="3">
                  <c:v>5.3090871087422276E-2</c:v>
                </c:pt>
                <c:pt idx="4">
                  <c:v>8.7778494516945305E-2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124-4568-8DE0-641553498865}"/>
            </c:ext>
          </c:extLst>
        </c:ser>
        <c:ser>
          <c:idx val="13"/>
          <c:order val="13"/>
          <c:tx>
            <c:strRef>
              <c:f>Mortalidade!$O$12</c:f>
              <c:strCache>
                <c:ptCount val="1"/>
                <c:pt idx="0">
                  <c:v> Paraíba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Mortalidade!$O$13:$O$17</c:f>
              <c:numCache>
                <c:formatCode>0.00%</c:formatCode>
                <c:ptCount val="5"/>
                <c:pt idx="0">
                  <c:v>2.3963546116603673E-2</c:v>
                </c:pt>
                <c:pt idx="1">
                  <c:v>3.0117609663064204E-2</c:v>
                </c:pt>
                <c:pt idx="2">
                  <c:v>-2.6459924400216051E-2</c:v>
                </c:pt>
                <c:pt idx="3">
                  <c:v>4.6830427892234461E-2</c:v>
                </c:pt>
                <c:pt idx="4">
                  <c:v>6.1274695329649465E-2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124-4568-8DE0-641553498865}"/>
            </c:ext>
          </c:extLst>
        </c:ser>
        <c:ser>
          <c:idx val="14"/>
          <c:order val="14"/>
          <c:tx>
            <c:strRef>
              <c:f>Mortalidade!$P$12</c:f>
              <c:strCache>
                <c:ptCount val="1"/>
                <c:pt idx="0">
                  <c:v> Pernambuco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Mortalidade!$P$13:$P$17</c:f>
              <c:numCache>
                <c:formatCode>0.00%</c:formatCode>
                <c:ptCount val="5"/>
                <c:pt idx="0">
                  <c:v>-1.5204739684370194E-3</c:v>
                </c:pt>
                <c:pt idx="1">
                  <c:v>1.8851081705524075E-2</c:v>
                </c:pt>
                <c:pt idx="2">
                  <c:v>-6.6312769502997471E-3</c:v>
                </c:pt>
                <c:pt idx="3">
                  <c:v>8.1853241789599185E-2</c:v>
                </c:pt>
                <c:pt idx="4">
                  <c:v>6.9889379116311767E-2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124-4568-8DE0-641553498865}"/>
            </c:ext>
          </c:extLst>
        </c:ser>
        <c:ser>
          <c:idx val="15"/>
          <c:order val="15"/>
          <c:tx>
            <c:strRef>
              <c:f>Mortalidade!$Q$12</c:f>
              <c:strCache>
                <c:ptCount val="1"/>
                <c:pt idx="0">
                  <c:v> Alagoas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Mortalidade!$Q$13:$Q$17</c:f>
              <c:numCache>
                <c:formatCode>0.00%</c:formatCode>
                <c:ptCount val="5"/>
                <c:pt idx="0">
                  <c:v>-1.4427460445159523E-2</c:v>
                </c:pt>
                <c:pt idx="1">
                  <c:v>4.7181105790160993E-2</c:v>
                </c:pt>
                <c:pt idx="2">
                  <c:v>-9.2501169256352656E-3</c:v>
                </c:pt>
                <c:pt idx="3">
                  <c:v>3.6244426960398535E-2</c:v>
                </c:pt>
                <c:pt idx="4">
                  <c:v>5.1275561854626339E-2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124-4568-8DE0-641553498865}"/>
            </c:ext>
          </c:extLst>
        </c:ser>
        <c:ser>
          <c:idx val="16"/>
          <c:order val="16"/>
          <c:tx>
            <c:strRef>
              <c:f>Mortalidade!$R$12</c:f>
              <c:strCache>
                <c:ptCount val="1"/>
                <c:pt idx="0">
                  <c:v> Sergipe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Mortalidade!$R$13:$R$17</c:f>
              <c:numCache>
                <c:formatCode>0.00%</c:formatCode>
                <c:ptCount val="5"/>
                <c:pt idx="0">
                  <c:v>3.8606650873036719E-2</c:v>
                </c:pt>
                <c:pt idx="1">
                  <c:v>2.6526991636394381E-2</c:v>
                </c:pt>
                <c:pt idx="2">
                  <c:v>7.0776067813349552E-3</c:v>
                </c:pt>
                <c:pt idx="3">
                  <c:v>9.9370760807387493E-2</c:v>
                </c:pt>
                <c:pt idx="4">
                  <c:v>4.6829703411879198E-3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24-4568-8DE0-641553498865}"/>
            </c:ext>
          </c:extLst>
        </c:ser>
        <c:ser>
          <c:idx val="17"/>
          <c:order val="17"/>
          <c:tx>
            <c:strRef>
              <c:f>Mortalidade!$S$12</c:f>
              <c:strCache>
                <c:ptCount val="1"/>
                <c:pt idx="0">
                  <c:v> Bahia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Mortalidade!$S$13:$S$17</c:f>
              <c:numCache>
                <c:formatCode>0.00%</c:formatCode>
                <c:ptCount val="5"/>
                <c:pt idx="0">
                  <c:v>2.9021346385464941E-2</c:v>
                </c:pt>
                <c:pt idx="1">
                  <c:v>1.3846173002453055E-2</c:v>
                </c:pt>
                <c:pt idx="2">
                  <c:v>2.7105363349422262E-2</c:v>
                </c:pt>
                <c:pt idx="3">
                  <c:v>4.128901112041139E-2</c:v>
                </c:pt>
                <c:pt idx="4">
                  <c:v>1.1609613816703668E-2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24-4568-8DE0-641553498865}"/>
            </c:ext>
          </c:extLst>
        </c:ser>
        <c:ser>
          <c:idx val="18"/>
          <c:order val="18"/>
          <c:tx>
            <c:strRef>
              <c:f>Mortalidade!$T$12</c:f>
              <c:strCache>
                <c:ptCount val="1"/>
                <c:pt idx="0">
                  <c:v>Região Sudeste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Mortalidade!$T$13:$T$17</c:f>
              <c:numCache>
                <c:formatCode>0.00%</c:formatCode>
                <c:ptCount val="5"/>
                <c:pt idx="0">
                  <c:v>3.444022174701411E-3</c:v>
                </c:pt>
                <c:pt idx="1">
                  <c:v>2.0482790223470326E-2</c:v>
                </c:pt>
                <c:pt idx="2">
                  <c:v>1.4225094812925887E-2</c:v>
                </c:pt>
                <c:pt idx="3">
                  <c:v>2.0561841106256917E-2</c:v>
                </c:pt>
                <c:pt idx="4">
                  <c:v>3.7646894845504431E-2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124-4568-8DE0-641553498865}"/>
            </c:ext>
          </c:extLst>
        </c:ser>
        <c:ser>
          <c:idx val="19"/>
          <c:order val="19"/>
          <c:tx>
            <c:strRef>
              <c:f>Mortalidade!$U$12</c:f>
              <c:strCache>
                <c:ptCount val="1"/>
                <c:pt idx="0">
                  <c:v> Minas Gerais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Mortalidade!$U$13:$U$17</c:f>
              <c:numCache>
                <c:formatCode>0.00%</c:formatCode>
                <c:ptCount val="5"/>
                <c:pt idx="0">
                  <c:v>1.9738612182335524E-2</c:v>
                </c:pt>
                <c:pt idx="1">
                  <c:v>6.2043270383933535E-3</c:v>
                </c:pt>
                <c:pt idx="2">
                  <c:v>1.4723877632101701E-2</c:v>
                </c:pt>
                <c:pt idx="3">
                  <c:v>2.7963321143591013E-2</c:v>
                </c:pt>
                <c:pt idx="4">
                  <c:v>3.034111857641264E-2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124-4568-8DE0-641553498865}"/>
            </c:ext>
          </c:extLst>
        </c:ser>
        <c:ser>
          <c:idx val="20"/>
          <c:order val="20"/>
          <c:tx>
            <c:strRef>
              <c:f>Mortalidade!$V$12</c:f>
              <c:strCache>
                <c:ptCount val="1"/>
                <c:pt idx="0">
                  <c:v> Espírito Santo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Mortalidade!$V$13:$V$17</c:f>
              <c:numCache>
                <c:formatCode>0.00%</c:formatCode>
                <c:ptCount val="5"/>
                <c:pt idx="0">
                  <c:v>9.9518759052468209E-3</c:v>
                </c:pt>
                <c:pt idx="1">
                  <c:v>1.6191709844559643E-3</c:v>
                </c:pt>
                <c:pt idx="2">
                  <c:v>1.7504965128631422E-2</c:v>
                </c:pt>
                <c:pt idx="3">
                  <c:v>1.3708579210167882E-2</c:v>
                </c:pt>
                <c:pt idx="4">
                  <c:v>2.4001432921368471E-2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124-4568-8DE0-641553498865}"/>
            </c:ext>
          </c:extLst>
        </c:ser>
        <c:ser>
          <c:idx val="21"/>
          <c:order val="21"/>
          <c:tx>
            <c:strRef>
              <c:f>Mortalidade!$W$12</c:f>
              <c:strCache>
                <c:ptCount val="1"/>
                <c:pt idx="0">
                  <c:v> Rio de Janeiro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Mortalidade!$W$13:$W$17</c:f>
              <c:numCache>
                <c:formatCode>0.00%</c:formatCode>
                <c:ptCount val="5"/>
                <c:pt idx="0">
                  <c:v>-6.5620205358196682E-3</c:v>
                </c:pt>
                <c:pt idx="1">
                  <c:v>2.986670468315622E-2</c:v>
                </c:pt>
                <c:pt idx="2">
                  <c:v>7.7826996431646922E-3</c:v>
                </c:pt>
                <c:pt idx="3">
                  <c:v>1.2743811238973279E-2</c:v>
                </c:pt>
                <c:pt idx="4">
                  <c:v>6.3105625631056261E-2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124-4568-8DE0-641553498865}"/>
            </c:ext>
          </c:extLst>
        </c:ser>
        <c:ser>
          <c:idx val="22"/>
          <c:order val="22"/>
          <c:tx>
            <c:strRef>
              <c:f>Mortalidade!$X$12</c:f>
              <c:strCache>
                <c:ptCount val="1"/>
                <c:pt idx="0">
                  <c:v> São Paulo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Mortalidade!$X$13:$X$17</c:f>
              <c:numCache>
                <c:formatCode>0.00%</c:formatCode>
                <c:ptCount val="5"/>
                <c:pt idx="0">
                  <c:v>2.4041395584517566E-4</c:v>
                </c:pt>
                <c:pt idx="1">
                  <c:v>2.421311087445277E-2</c:v>
                </c:pt>
                <c:pt idx="2">
                  <c:v>1.6766553541772033E-2</c:v>
                </c:pt>
                <c:pt idx="3">
                  <c:v>2.1379569923017927E-2</c:v>
                </c:pt>
                <c:pt idx="4">
                  <c:v>3.0294286359922928E-2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124-4568-8DE0-641553498865}"/>
            </c:ext>
          </c:extLst>
        </c:ser>
        <c:ser>
          <c:idx val="23"/>
          <c:order val="23"/>
          <c:tx>
            <c:strRef>
              <c:f>Mortalidade!$Y$12</c:f>
              <c:strCache>
                <c:ptCount val="1"/>
                <c:pt idx="0">
                  <c:v>Região Sul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Mortalidade!$Y$13:$Y$17</c:f>
              <c:numCache>
                <c:formatCode>0.00%</c:formatCode>
                <c:ptCount val="5"/>
                <c:pt idx="0">
                  <c:v>-6.1194207670396406E-3</c:v>
                </c:pt>
                <c:pt idx="1">
                  <c:v>3.1074277494442359E-2</c:v>
                </c:pt>
                <c:pt idx="2">
                  <c:v>-3.7890197694880889E-3</c:v>
                </c:pt>
                <c:pt idx="3">
                  <c:v>1.4099748559788683E-2</c:v>
                </c:pt>
                <c:pt idx="4">
                  <c:v>5.9742012428598334E-2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124-4568-8DE0-641553498865}"/>
            </c:ext>
          </c:extLst>
        </c:ser>
        <c:ser>
          <c:idx val="24"/>
          <c:order val="24"/>
          <c:tx>
            <c:strRef>
              <c:f>Mortalidade!$Z$12</c:f>
              <c:strCache>
                <c:ptCount val="1"/>
                <c:pt idx="0">
                  <c:v> Paraná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Mortalidade!$Z$13:$Z$17</c:f>
              <c:numCache>
                <c:formatCode>0.00%</c:formatCode>
                <c:ptCount val="5"/>
                <c:pt idx="0">
                  <c:v>5.6852969474330273E-4</c:v>
                </c:pt>
                <c:pt idx="1">
                  <c:v>1.8838235936885273E-2</c:v>
                </c:pt>
                <c:pt idx="2">
                  <c:v>-8.322608322608338E-3</c:v>
                </c:pt>
                <c:pt idx="3">
                  <c:v>2.150025956047763E-2</c:v>
                </c:pt>
                <c:pt idx="4">
                  <c:v>5.5068535693615139E-2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24-4568-8DE0-641553498865}"/>
            </c:ext>
          </c:extLst>
        </c:ser>
        <c:ser>
          <c:idx val="25"/>
          <c:order val="25"/>
          <c:tx>
            <c:strRef>
              <c:f>Mortalidade!$AA$12</c:f>
              <c:strCache>
                <c:ptCount val="1"/>
                <c:pt idx="0">
                  <c:v> Santa Catarina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Mortalidade!$AA$13:$AA$17</c:f>
              <c:numCache>
                <c:formatCode>0.00%</c:formatCode>
                <c:ptCount val="5"/>
                <c:pt idx="0">
                  <c:v>-1.3282468255736202E-2</c:v>
                </c:pt>
                <c:pt idx="1">
                  <c:v>2.3987582898264526E-2</c:v>
                </c:pt>
                <c:pt idx="2">
                  <c:v>1.9705112305360428E-2</c:v>
                </c:pt>
                <c:pt idx="3">
                  <c:v>2.6594594594594678E-2</c:v>
                </c:pt>
                <c:pt idx="4">
                  <c:v>6.0183235046335382E-2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124-4568-8DE0-641553498865}"/>
            </c:ext>
          </c:extLst>
        </c:ser>
        <c:ser>
          <c:idx val="26"/>
          <c:order val="26"/>
          <c:tx>
            <c:strRef>
              <c:f>Mortalidade!$AB$12</c:f>
              <c:strCache>
                <c:ptCount val="1"/>
                <c:pt idx="0">
                  <c:v> Rio Grande do Sul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Mortalidade!$AB$13:$AB$17</c:f>
              <c:numCache>
                <c:formatCode>0.00%</c:formatCode>
                <c:ptCount val="5"/>
                <c:pt idx="0">
                  <c:v>-8.6340270499575267E-3</c:v>
                </c:pt>
                <c:pt idx="1">
                  <c:v>4.4804671768022608E-2</c:v>
                </c:pt>
                <c:pt idx="2">
                  <c:v>-1.0238990074202592E-2</c:v>
                </c:pt>
                <c:pt idx="3">
                  <c:v>2.2271985979602782E-3</c:v>
                </c:pt>
                <c:pt idx="4">
                  <c:v>6.3558756026181218E-2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124-4568-8DE0-641553498865}"/>
            </c:ext>
          </c:extLst>
        </c:ser>
        <c:ser>
          <c:idx val="27"/>
          <c:order val="27"/>
          <c:tx>
            <c:strRef>
              <c:f>Mortalidade!$AC$12</c:f>
              <c:strCache>
                <c:ptCount val="1"/>
                <c:pt idx="0">
                  <c:v>Região Centro-Oeste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Mortalidade!$AC$13:$AC$17</c:f>
              <c:numCache>
                <c:formatCode>0.00%</c:formatCode>
                <c:ptCount val="5"/>
                <c:pt idx="0">
                  <c:v>3.8779241229299322E-2</c:v>
                </c:pt>
                <c:pt idx="1">
                  <c:v>1.1266266716339235E-2</c:v>
                </c:pt>
                <c:pt idx="2">
                  <c:v>3.9862804878048719E-2</c:v>
                </c:pt>
                <c:pt idx="3">
                  <c:v>1.8605389821398033E-2</c:v>
                </c:pt>
                <c:pt idx="4">
                  <c:v>1.231695470191041E-2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124-4568-8DE0-641553498865}"/>
            </c:ext>
          </c:extLst>
        </c:ser>
        <c:ser>
          <c:idx val="28"/>
          <c:order val="28"/>
          <c:tx>
            <c:strRef>
              <c:f>Mortalidade!$AD$12</c:f>
              <c:strCache>
                <c:ptCount val="1"/>
                <c:pt idx="0">
                  <c:v> Mato Grosso do Sul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Mortalidade!$AD$13:$AD$17</c:f>
              <c:numCache>
                <c:formatCode>0.00%</c:formatCode>
                <c:ptCount val="5"/>
                <c:pt idx="0">
                  <c:v>2.4001119585753239E-2</c:v>
                </c:pt>
                <c:pt idx="1">
                  <c:v>1.9611862785294587E-2</c:v>
                </c:pt>
                <c:pt idx="2">
                  <c:v>9.5167884190068275E-3</c:v>
                </c:pt>
                <c:pt idx="3">
                  <c:v>2.6156808072760995E-2</c:v>
                </c:pt>
                <c:pt idx="4">
                  <c:v>8.3586724461409023E-2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124-4568-8DE0-641553498865}"/>
            </c:ext>
          </c:extLst>
        </c:ser>
        <c:ser>
          <c:idx val="29"/>
          <c:order val="29"/>
          <c:tx>
            <c:strRef>
              <c:f>Mortalidade!$AE$12</c:f>
              <c:strCache>
                <c:ptCount val="1"/>
                <c:pt idx="0">
                  <c:v> Mato Grosso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Mortalidade!$AE$13:$AE$17</c:f>
              <c:numCache>
                <c:formatCode>0.00%</c:formatCode>
                <c:ptCount val="5"/>
                <c:pt idx="0">
                  <c:v>4.3441170680490915E-2</c:v>
                </c:pt>
                <c:pt idx="1">
                  <c:v>1.4841833846927832E-2</c:v>
                </c:pt>
                <c:pt idx="2">
                  <c:v>5.1558530086137422E-2</c:v>
                </c:pt>
                <c:pt idx="3">
                  <c:v>7.4253049678825178E-3</c:v>
                </c:pt>
                <c:pt idx="4">
                  <c:v>2.5738520035097912E-2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124-4568-8DE0-641553498865}"/>
            </c:ext>
          </c:extLst>
        </c:ser>
        <c:ser>
          <c:idx val="30"/>
          <c:order val="30"/>
          <c:tx>
            <c:strRef>
              <c:f>Mortalidade!$AF$12</c:f>
              <c:strCache>
                <c:ptCount val="1"/>
                <c:pt idx="0">
                  <c:v> Goiás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Mortalidade!$AF$13:$AF$17</c:f>
              <c:numCache>
                <c:formatCode>0.00%</c:formatCode>
                <c:ptCount val="5"/>
                <c:pt idx="0">
                  <c:v>5.4049306084206883E-2</c:v>
                </c:pt>
                <c:pt idx="1">
                  <c:v>7.0555555555555927E-3</c:v>
                </c:pt>
                <c:pt idx="2">
                  <c:v>4.2864235670546647E-2</c:v>
                </c:pt>
                <c:pt idx="3">
                  <c:v>2.766610241218781E-2</c:v>
                </c:pt>
                <c:pt idx="4">
                  <c:v>-2.0075153137386059E-2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124-4568-8DE0-641553498865}"/>
            </c:ext>
          </c:extLst>
        </c:ser>
        <c:ser>
          <c:idx val="31"/>
          <c:order val="31"/>
          <c:tx>
            <c:strRef>
              <c:f>Mortalidade!$AG$12</c:f>
              <c:strCache>
                <c:ptCount val="1"/>
                <c:pt idx="0">
                  <c:v> Distrito Federal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Mortalidade!$A$13:$A$17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Mortalidade!$AG$13:$AG$17</c:f>
              <c:numCache>
                <c:formatCode>0.00%</c:formatCode>
                <c:ptCount val="5"/>
                <c:pt idx="0">
                  <c:v>4.8875855327468187E-3</c:v>
                </c:pt>
                <c:pt idx="1">
                  <c:v>8.8432967810398999E-3</c:v>
                </c:pt>
                <c:pt idx="2">
                  <c:v>5.3471248246844238E-2</c:v>
                </c:pt>
                <c:pt idx="3">
                  <c:v>-3.5779663837577358E-3</c:v>
                </c:pt>
                <c:pt idx="4">
                  <c:v>6.2630480167014113E-3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124-4568-8DE0-64155349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313744"/>
        <c:axId val="486314072"/>
      </c:lineChart>
      <c:catAx>
        <c:axId val="48631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314072"/>
        <c:crosses val="autoZero"/>
        <c:auto val="1"/>
        <c:lblAlgn val="ctr"/>
        <c:lblOffset val="100"/>
        <c:noMultiLvlLbl val="0"/>
      </c:catAx>
      <c:valAx>
        <c:axId val="48631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63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Mortalidade!$B$4</c:f>
              <c:strCache>
                <c:ptCount val="1"/>
                <c:pt idx="0">
                  <c:v>Região Norte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Mortalidade!$A$5:$A$10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Mortalidade!$B$5:$B$10</c:f>
              <c:numCache>
                <c:formatCode>General</c:formatCode>
                <c:ptCount val="6"/>
                <c:pt idx="0">
                  <c:v>67789</c:v>
                </c:pt>
                <c:pt idx="1">
                  <c:v>70666</c:v>
                </c:pt>
                <c:pt idx="2">
                  <c:v>71595</c:v>
                </c:pt>
                <c:pt idx="3">
                  <c:v>74518</c:v>
                </c:pt>
                <c:pt idx="4">
                  <c:v>77944</c:v>
                </c:pt>
                <c:pt idx="5">
                  <c:v>80105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9-47DB-8057-5EEEBCFA5D1D}"/>
            </c:ext>
          </c:extLst>
        </c:ser>
        <c:ser>
          <c:idx val="8"/>
          <c:order val="8"/>
          <c:tx>
            <c:strRef>
              <c:f>Mortalidade!$J$4</c:f>
              <c:strCache>
                <c:ptCount val="1"/>
                <c:pt idx="0">
                  <c:v>Região Nordeste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Mortalidade!$A$5:$A$10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Mortalidade!$J$5:$J$10</c:f>
              <c:numCache>
                <c:formatCode>General</c:formatCode>
                <c:ptCount val="6"/>
                <c:pt idx="0">
                  <c:v>301596</c:v>
                </c:pt>
                <c:pt idx="1">
                  <c:v>305746</c:v>
                </c:pt>
                <c:pt idx="2">
                  <c:v>316415</c:v>
                </c:pt>
                <c:pt idx="3">
                  <c:v>319748</c:v>
                </c:pt>
                <c:pt idx="4">
                  <c:v>337713</c:v>
                </c:pt>
                <c:pt idx="5">
                  <c:v>347095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29-47DB-8057-5EEEBCFA5D1D}"/>
            </c:ext>
          </c:extLst>
        </c:ser>
        <c:ser>
          <c:idx val="18"/>
          <c:order val="18"/>
          <c:tx>
            <c:strRef>
              <c:f>Mortalidade!$T$4</c:f>
              <c:strCache>
                <c:ptCount val="1"/>
                <c:pt idx="0">
                  <c:v>Região Sudeste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Mortalidade!$A$5:$A$10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Mortalidade!$T$5:$T$10</c:f>
              <c:numCache>
                <c:formatCode>General</c:formatCode>
                <c:ptCount val="6"/>
                <c:pt idx="0">
                  <c:v>541518</c:v>
                </c:pt>
                <c:pt idx="1">
                  <c:v>543383</c:v>
                </c:pt>
                <c:pt idx="2">
                  <c:v>554513</c:v>
                </c:pt>
                <c:pt idx="3">
                  <c:v>562401</c:v>
                </c:pt>
                <c:pt idx="4">
                  <c:v>573965</c:v>
                </c:pt>
                <c:pt idx="5">
                  <c:v>595573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29-47DB-8057-5EEEBCFA5D1D}"/>
            </c:ext>
          </c:extLst>
        </c:ser>
        <c:ser>
          <c:idx val="23"/>
          <c:order val="23"/>
          <c:tx>
            <c:strRef>
              <c:f>Mortalidade!$Y$4</c:f>
              <c:strCache>
                <c:ptCount val="1"/>
                <c:pt idx="0">
                  <c:v>Região Sul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Mortalidade!$A$5:$A$10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Mortalidade!$Y$5:$Y$10</c:f>
              <c:numCache>
                <c:formatCode>General</c:formatCode>
                <c:ptCount val="6"/>
                <c:pt idx="0">
                  <c:v>184658</c:v>
                </c:pt>
                <c:pt idx="1">
                  <c:v>183528</c:v>
                </c:pt>
                <c:pt idx="2">
                  <c:v>189231</c:v>
                </c:pt>
                <c:pt idx="3">
                  <c:v>188514</c:v>
                </c:pt>
                <c:pt idx="4">
                  <c:v>191172</c:v>
                </c:pt>
                <c:pt idx="5">
                  <c:v>202593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429-47DB-8057-5EEEBCFA5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383104"/>
        <c:axId val="469379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Mortalidade!$C$4</c15:sqref>
                        </c15:formulaRef>
                      </c:ext>
                    </c:extLst>
                    <c:strCache>
                      <c:ptCount val="1"/>
                      <c:pt idx="0">
                        <c:v> Rondônia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Mortalidade!$C$5:$C$10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7014</c:v>
                      </c:pt>
                      <c:pt idx="1">
                        <c:v>7602</c:v>
                      </c:pt>
                      <c:pt idx="2">
                        <c:v>7500</c:v>
                      </c:pt>
                      <c:pt idx="3">
                        <c:v>7655</c:v>
                      </c:pt>
                      <c:pt idx="4">
                        <c:v>7948</c:v>
                      </c:pt>
                      <c:pt idx="5">
                        <c:v>8344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429-47DB-8057-5EEEBCFA5D1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Mortalidade!$D$4</c15:sqref>
                        </c15:formulaRef>
                      </c:ext>
                    </c:extLst>
                    <c:strCache>
                      <c:ptCount val="1"/>
                      <c:pt idx="0">
                        <c:v> Acre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Mortalidade!$D$5:$D$10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3157</c:v>
                      </c:pt>
                      <c:pt idx="1">
                        <c:v>3293</c:v>
                      </c:pt>
                      <c:pt idx="2">
                        <c:v>3318</c:v>
                      </c:pt>
                      <c:pt idx="3">
                        <c:v>3476</c:v>
                      </c:pt>
                      <c:pt idx="4">
                        <c:v>3517</c:v>
                      </c:pt>
                      <c:pt idx="5">
                        <c:v>3763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29-47DB-8057-5EEEBCFA5D1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Mortalidade!$E$4</c15:sqref>
                        </c15:formulaRef>
                      </c:ext>
                    </c:extLst>
                    <c:strCache>
                      <c:ptCount val="1"/>
                      <c:pt idx="0">
                        <c:v> Amazonas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Mortalidade!$E$5:$E$10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14227</c:v>
                      </c:pt>
                      <c:pt idx="1">
                        <c:v>14847</c:v>
                      </c:pt>
                      <c:pt idx="2">
                        <c:v>15129</c:v>
                      </c:pt>
                      <c:pt idx="3">
                        <c:v>15879</c:v>
                      </c:pt>
                      <c:pt idx="4">
                        <c:v>16675</c:v>
                      </c:pt>
                      <c:pt idx="5">
                        <c:v>16799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29-47DB-8057-5EEEBCFA5D1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Mortalidade!$F$4</c15:sqref>
                        </c15:formulaRef>
                      </c:ext>
                    </c:extLst>
                    <c:strCache>
                      <c:ptCount val="1"/>
                      <c:pt idx="0">
                        <c:v> Roraima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Mortalidade!$F$5:$F$10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1599</c:v>
                      </c:pt>
                      <c:pt idx="1">
                        <c:v>1783</c:v>
                      </c:pt>
                      <c:pt idx="2">
                        <c:v>1947</c:v>
                      </c:pt>
                      <c:pt idx="3">
                        <c:v>1954</c:v>
                      </c:pt>
                      <c:pt idx="4">
                        <c:v>2091</c:v>
                      </c:pt>
                      <c:pt idx="5">
                        <c:v>2157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429-47DB-8057-5EEEBCFA5D1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Mortalidade!$G$4</c15:sqref>
                        </c15:formulaRef>
                      </c:ext>
                    </c:extLst>
                    <c:strCache>
                      <c:ptCount val="1"/>
                      <c:pt idx="0">
                        <c:v> Pará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Mortalidade!$G$5:$G$10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32638</c:v>
                      </c:pt>
                      <c:pt idx="1">
                        <c:v>33898</c:v>
                      </c:pt>
                      <c:pt idx="2">
                        <c:v>34150</c:v>
                      </c:pt>
                      <c:pt idx="3">
                        <c:v>35575</c:v>
                      </c:pt>
                      <c:pt idx="4">
                        <c:v>37365</c:v>
                      </c:pt>
                      <c:pt idx="5">
                        <c:v>38557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29-47DB-8057-5EEEBCFA5D1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Mortalidade!$H$4</c15:sqref>
                        </c15:formulaRef>
                      </c:ext>
                    </c:extLst>
                    <c:strCache>
                      <c:ptCount val="1"/>
                      <c:pt idx="0">
                        <c:v> Amapá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Mortalidade!$H$5:$H$10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2495</c:v>
                      </c:pt>
                      <c:pt idx="1">
                        <c:v>2601</c:v>
                      </c:pt>
                      <c:pt idx="2">
                        <c:v>2680</c:v>
                      </c:pt>
                      <c:pt idx="3">
                        <c:v>2852</c:v>
                      </c:pt>
                      <c:pt idx="4">
                        <c:v>2946</c:v>
                      </c:pt>
                      <c:pt idx="5">
                        <c:v>2995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29-47DB-8057-5EEEBCFA5D1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Mortalidade!$I$4</c15:sqref>
                        </c15:formulaRef>
                      </c:ext>
                    </c:extLst>
                    <c:strCache>
                      <c:ptCount val="1"/>
                      <c:pt idx="0">
                        <c:v> Tocantins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Mortalidade!$I$5:$I$10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6659</c:v>
                      </c:pt>
                      <c:pt idx="1">
                        <c:v>6642</c:v>
                      </c:pt>
                      <c:pt idx="2">
                        <c:v>6871</c:v>
                      </c:pt>
                      <c:pt idx="3">
                        <c:v>7127</c:v>
                      </c:pt>
                      <c:pt idx="4">
                        <c:v>7402</c:v>
                      </c:pt>
                      <c:pt idx="5">
                        <c:v>7490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429-47DB-8057-5EEEBCFA5D1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Mortalidade!$K$4</c15:sqref>
                        </c15:formulaRef>
                      </c:ext>
                    </c:extLst>
                    <c:strCache>
                      <c:ptCount val="1"/>
                      <c:pt idx="0">
                        <c:v> Maranhão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Mortalidade!$K$5:$K$10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28970</c:v>
                      </c:pt>
                      <c:pt idx="1">
                        <c:v>28838</c:v>
                      </c:pt>
                      <c:pt idx="2">
                        <c:v>30919</c:v>
                      </c:pt>
                      <c:pt idx="3">
                        <c:v>32101</c:v>
                      </c:pt>
                      <c:pt idx="4">
                        <c:v>33666</c:v>
                      </c:pt>
                      <c:pt idx="5">
                        <c:v>34362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429-47DB-8057-5EEEBCFA5D1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Mortalidade!$L$4</c15:sqref>
                        </c15:formulaRef>
                      </c:ext>
                    </c:extLst>
                    <c:strCache>
                      <c:ptCount val="1"/>
                      <c:pt idx="0">
                        <c:v> Piauí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Mortalidade!$L$5:$L$10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17052</c:v>
                      </c:pt>
                      <c:pt idx="1">
                        <c:v>17449</c:v>
                      </c:pt>
                      <c:pt idx="2">
                        <c:v>17985</c:v>
                      </c:pt>
                      <c:pt idx="3">
                        <c:v>18565</c:v>
                      </c:pt>
                      <c:pt idx="4">
                        <c:v>19366</c:v>
                      </c:pt>
                      <c:pt idx="5">
                        <c:v>19187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429-47DB-8057-5EEEBCFA5D1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Mortalidade!$M$4</c15:sqref>
                        </c15:formulaRef>
                      </c:ext>
                    </c:extLst>
                    <c:strCache>
                      <c:ptCount val="1"/>
                      <c:pt idx="0">
                        <c:v> Ceará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Mortalidade!$M$5:$M$10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47886</c:v>
                      </c:pt>
                      <c:pt idx="1">
                        <c:v>48712</c:v>
                      </c:pt>
                      <c:pt idx="2">
                        <c:v>51638</c:v>
                      </c:pt>
                      <c:pt idx="3">
                        <c:v>51950</c:v>
                      </c:pt>
                      <c:pt idx="4">
                        <c:v>55258</c:v>
                      </c:pt>
                      <c:pt idx="5">
                        <c:v>54276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429-47DB-8057-5EEEBCFA5D1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Mortalidade!$N$4</c15:sqref>
                        </c15:formulaRef>
                      </c:ext>
                    </c:extLst>
                    <c:strCache>
                      <c:ptCount val="1"/>
                      <c:pt idx="0">
                        <c:v> Rio Grande do Norte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Mortalidade!$N$5:$N$10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17802</c:v>
                      </c:pt>
                      <c:pt idx="1">
                        <c:v>17923</c:v>
                      </c:pt>
                      <c:pt idx="2">
                        <c:v>18921</c:v>
                      </c:pt>
                      <c:pt idx="3">
                        <c:v>19137</c:v>
                      </c:pt>
                      <c:pt idx="4">
                        <c:v>20153</c:v>
                      </c:pt>
                      <c:pt idx="5">
                        <c:v>21922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429-47DB-8057-5EEEBCFA5D1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Mortalidade!$O$4</c15:sqref>
                        </c15:formulaRef>
                      </c:ext>
                    </c:extLst>
                    <c:strCache>
                      <c:ptCount val="1"/>
                      <c:pt idx="0">
                        <c:v> Paraíba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Mortalidade!$O$5:$O$10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24579</c:v>
                      </c:pt>
                      <c:pt idx="1">
                        <c:v>25168</c:v>
                      </c:pt>
                      <c:pt idx="2">
                        <c:v>25926</c:v>
                      </c:pt>
                      <c:pt idx="3">
                        <c:v>25240</c:v>
                      </c:pt>
                      <c:pt idx="4">
                        <c:v>26422</c:v>
                      </c:pt>
                      <c:pt idx="5">
                        <c:v>28041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29-47DB-8057-5EEEBCFA5D1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Mortalidade!$P$4</c15:sqref>
                        </c15:formulaRef>
                      </c:ext>
                    </c:extLst>
                    <c:strCache>
                      <c:ptCount val="1"/>
                      <c:pt idx="0">
                        <c:v> Pernambuco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Mortalidade!$P$5:$P$10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57219</c:v>
                      </c:pt>
                      <c:pt idx="1">
                        <c:v>57132</c:v>
                      </c:pt>
                      <c:pt idx="2">
                        <c:v>58209</c:v>
                      </c:pt>
                      <c:pt idx="3">
                        <c:v>57823</c:v>
                      </c:pt>
                      <c:pt idx="4">
                        <c:v>62556</c:v>
                      </c:pt>
                      <c:pt idx="5">
                        <c:v>66928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29-47DB-8057-5EEEBCFA5D1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Mortalidade!$Q$4</c15:sqref>
                        </c15:formulaRef>
                      </c:ext>
                    </c:extLst>
                    <c:strCache>
                      <c:ptCount val="1"/>
                      <c:pt idx="0">
                        <c:v> Alagoas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Mortalidade!$Q$5:$Q$10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18645</c:v>
                      </c:pt>
                      <c:pt idx="1">
                        <c:v>18376</c:v>
                      </c:pt>
                      <c:pt idx="2">
                        <c:v>19243</c:v>
                      </c:pt>
                      <c:pt idx="3">
                        <c:v>19065</c:v>
                      </c:pt>
                      <c:pt idx="4">
                        <c:v>19756</c:v>
                      </c:pt>
                      <c:pt idx="5">
                        <c:v>20769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429-47DB-8057-5EEEBCFA5D1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Mortalidade!$R$4</c15:sqref>
                        </c15:formulaRef>
                      </c:ext>
                    </c:extLst>
                    <c:strCache>
                      <c:ptCount val="1"/>
                      <c:pt idx="0">
                        <c:v> Sergipe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Mortalidade!$R$5:$R$10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11397</c:v>
                      </c:pt>
                      <c:pt idx="1">
                        <c:v>11837</c:v>
                      </c:pt>
                      <c:pt idx="2">
                        <c:v>12151</c:v>
                      </c:pt>
                      <c:pt idx="3">
                        <c:v>12237</c:v>
                      </c:pt>
                      <c:pt idx="4">
                        <c:v>13453</c:v>
                      </c:pt>
                      <c:pt idx="5">
                        <c:v>13516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429-47DB-8057-5EEEBCFA5D1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Mortalidade!$S$4</c15:sqref>
                        </c15:formulaRef>
                      </c:ext>
                    </c:extLst>
                    <c:strCache>
                      <c:ptCount val="1"/>
                      <c:pt idx="0">
                        <c:v> Bahia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Mortalidade!$S$5:$S$10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78046</c:v>
                      </c:pt>
                      <c:pt idx="1">
                        <c:v>80311</c:v>
                      </c:pt>
                      <c:pt idx="2">
                        <c:v>81423</c:v>
                      </c:pt>
                      <c:pt idx="3">
                        <c:v>83630</c:v>
                      </c:pt>
                      <c:pt idx="4">
                        <c:v>87083</c:v>
                      </c:pt>
                      <c:pt idx="5">
                        <c:v>88094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429-47DB-8057-5EEEBCFA5D1D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Mortalidade!$U$4</c15:sqref>
                        </c15:formulaRef>
                      </c:ext>
                    </c:extLst>
                    <c:strCache>
                      <c:ptCount val="1"/>
                      <c:pt idx="0">
                        <c:v> Minas Gerais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Mortalidade!$U$5:$U$10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122653</c:v>
                      </c:pt>
                      <c:pt idx="1">
                        <c:v>125074</c:v>
                      </c:pt>
                      <c:pt idx="2">
                        <c:v>125850</c:v>
                      </c:pt>
                      <c:pt idx="3">
                        <c:v>127703</c:v>
                      </c:pt>
                      <c:pt idx="4">
                        <c:v>131274</c:v>
                      </c:pt>
                      <c:pt idx="5">
                        <c:v>135257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429-47DB-8057-5EEEBCFA5D1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Mortalidade!$V$4</c15:sqref>
                        </c15:formulaRef>
                      </c:ext>
                    </c:extLst>
                    <c:strCache>
                      <c:ptCount val="1"/>
                      <c:pt idx="0">
                        <c:v> Espírito Santo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Mortalidade!$V$5:$V$10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21403</c:v>
                      </c:pt>
                      <c:pt idx="1">
                        <c:v>21616</c:v>
                      </c:pt>
                      <c:pt idx="2">
                        <c:v>21651</c:v>
                      </c:pt>
                      <c:pt idx="3">
                        <c:v>22030</c:v>
                      </c:pt>
                      <c:pt idx="4">
                        <c:v>22332</c:v>
                      </c:pt>
                      <c:pt idx="5">
                        <c:v>22868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429-47DB-8057-5EEEBCFA5D1D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Mortalidade!$W$4</c15:sqref>
                        </c15:formulaRef>
                      </c:ext>
                    </c:extLst>
                    <c:strCache>
                      <c:ptCount val="1"/>
                      <c:pt idx="0">
                        <c:v> Rio de Janeiro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Mortalidade!$W$5:$W$10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127095</c:v>
                      </c:pt>
                      <c:pt idx="1">
                        <c:v>126261</c:v>
                      </c:pt>
                      <c:pt idx="2">
                        <c:v>130032</c:v>
                      </c:pt>
                      <c:pt idx="3">
                        <c:v>131044</c:v>
                      </c:pt>
                      <c:pt idx="4">
                        <c:v>132714</c:v>
                      </c:pt>
                      <c:pt idx="5">
                        <c:v>141089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429-47DB-8057-5EEEBCFA5D1D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Mortalidade!$X$4</c15:sqref>
                        </c15:formulaRef>
                      </c:ext>
                    </c:extLst>
                    <c:strCache>
                      <c:ptCount val="1"/>
                      <c:pt idx="0">
                        <c:v> São Paulo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Mortalidade!$X$5:$X$10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270367</c:v>
                      </c:pt>
                      <c:pt idx="1">
                        <c:v>270432</c:v>
                      </c:pt>
                      <c:pt idx="2">
                        <c:v>276980</c:v>
                      </c:pt>
                      <c:pt idx="3">
                        <c:v>281624</c:v>
                      </c:pt>
                      <c:pt idx="4">
                        <c:v>287645</c:v>
                      </c:pt>
                      <c:pt idx="5">
                        <c:v>296359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429-47DB-8057-5EEEBCFA5D1D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Mortalidade!$Z$4</c15:sqref>
                        </c15:formulaRef>
                      </c:ext>
                    </c:extLst>
                    <c:strCache>
                      <c:ptCount val="1"/>
                      <c:pt idx="0">
                        <c:v> Paraná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Mortalidade!$Z$5:$Z$10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68598</c:v>
                      </c:pt>
                      <c:pt idx="1">
                        <c:v>68637</c:v>
                      </c:pt>
                      <c:pt idx="2">
                        <c:v>69930</c:v>
                      </c:pt>
                      <c:pt idx="3">
                        <c:v>69348</c:v>
                      </c:pt>
                      <c:pt idx="4">
                        <c:v>70839</c:v>
                      </c:pt>
                      <c:pt idx="5">
                        <c:v>74740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429-47DB-8057-5EEEBCFA5D1D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Mortalidade!$AA$4</c15:sqref>
                        </c15:formulaRef>
                      </c:ext>
                    </c:extLst>
                    <c:strCache>
                      <c:ptCount val="1"/>
                      <c:pt idx="0">
                        <c:v> Santa Catarina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Mortalidade!$AA$5:$AA$10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35912</c:v>
                      </c:pt>
                      <c:pt idx="1">
                        <c:v>35435</c:v>
                      </c:pt>
                      <c:pt idx="2">
                        <c:v>36285</c:v>
                      </c:pt>
                      <c:pt idx="3">
                        <c:v>37000</c:v>
                      </c:pt>
                      <c:pt idx="4">
                        <c:v>37984</c:v>
                      </c:pt>
                      <c:pt idx="5">
                        <c:v>40270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429-47DB-8057-5EEEBCFA5D1D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Mortalidade!$AB$4</c15:sqref>
                        </c15:formulaRef>
                      </c:ext>
                    </c:extLst>
                    <c:strCache>
                      <c:ptCount val="1"/>
                      <c:pt idx="0">
                        <c:v> Rio Grande do Sul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Mortalidade!$AB$5:$AB$10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80148</c:v>
                      </c:pt>
                      <c:pt idx="1">
                        <c:v>79456</c:v>
                      </c:pt>
                      <c:pt idx="2">
                        <c:v>83016</c:v>
                      </c:pt>
                      <c:pt idx="3">
                        <c:v>82166</c:v>
                      </c:pt>
                      <c:pt idx="4">
                        <c:v>82349</c:v>
                      </c:pt>
                      <c:pt idx="5">
                        <c:v>87583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429-47DB-8057-5EEEBCFA5D1D}"/>
                  </c:ext>
                </c:extLst>
              </c15:ser>
            </c15:filteredLineSeries>
            <c15:filteredLineSeries>
              <c15:ser>
                <c:idx val="28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Mortalidade!$AD$4</c15:sqref>
                        </c15:formulaRef>
                      </c:ext>
                    </c:extLst>
                    <c:strCache>
                      <c:ptCount val="1"/>
                      <c:pt idx="0">
                        <c:v> Mato Grosso do Sul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Mortalidade!$AD$5:$AD$10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14291</c:v>
                      </c:pt>
                      <c:pt idx="1">
                        <c:v>14634</c:v>
                      </c:pt>
                      <c:pt idx="2">
                        <c:v>14921</c:v>
                      </c:pt>
                      <c:pt idx="3">
                        <c:v>15063</c:v>
                      </c:pt>
                      <c:pt idx="4">
                        <c:v>15457</c:v>
                      </c:pt>
                      <c:pt idx="5">
                        <c:v>16749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429-47DB-8057-5EEEBCFA5D1D}"/>
                  </c:ext>
                </c:extLst>
              </c15:ser>
            </c15:filteredLineSeries>
            <c15:filteredLineSeries>
              <c15:ser>
                <c:idx val="29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Mortalidade!$AE$4</c15:sqref>
                        </c15:formulaRef>
                      </c:ext>
                    </c:extLst>
                    <c:strCache>
                      <c:ptCount val="1"/>
                      <c:pt idx="0">
                        <c:v> Mato Grosso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Mortalidade!$AE$5:$AE$10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15239</c:v>
                      </c:pt>
                      <c:pt idx="1">
                        <c:v>15901</c:v>
                      </c:pt>
                      <c:pt idx="2">
                        <c:v>16137</c:v>
                      </c:pt>
                      <c:pt idx="3">
                        <c:v>16969</c:v>
                      </c:pt>
                      <c:pt idx="4">
                        <c:v>17095</c:v>
                      </c:pt>
                      <c:pt idx="5">
                        <c:v>17535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429-47DB-8057-5EEEBCFA5D1D}"/>
                  </c:ext>
                </c:extLst>
              </c15:ser>
            </c15:filteredLineSeries>
            <c15:filteredLineSeries>
              <c15:ser>
                <c:idx val="30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Mortalidade!$AF$4</c15:sqref>
                        </c15:formulaRef>
                      </c:ext>
                    </c:extLst>
                    <c:strCache>
                      <c:ptCount val="1"/>
                      <c:pt idx="0">
                        <c:v> Goiás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Mortalidade!$AF$5:$AF$10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34154</c:v>
                      </c:pt>
                      <c:pt idx="1">
                        <c:v>36000</c:v>
                      </c:pt>
                      <c:pt idx="2">
                        <c:v>36254</c:v>
                      </c:pt>
                      <c:pt idx="3">
                        <c:v>37808</c:v>
                      </c:pt>
                      <c:pt idx="4">
                        <c:v>38854</c:v>
                      </c:pt>
                      <c:pt idx="5">
                        <c:v>38074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429-47DB-8057-5EEEBCFA5D1D}"/>
                  </c:ext>
                </c:extLst>
              </c15:ser>
            </c15:filteredLineSeries>
            <c15:filteredLineSeries>
              <c15:ser>
                <c:idx val="31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Mortalidade!$AG$4</c15:sqref>
                        </c15:formulaRef>
                      </c:ext>
                    </c:extLst>
                    <c:strCache>
                      <c:ptCount val="1"/>
                      <c:pt idx="0">
                        <c:v> Distrito Federal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Mortalidade!$A$5:$A$10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Mortalidade!$AG$5:$AG$10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11253</c:v>
                      </c:pt>
                      <c:pt idx="1">
                        <c:v>11308</c:v>
                      </c:pt>
                      <c:pt idx="2">
                        <c:v>11408</c:v>
                      </c:pt>
                      <c:pt idx="3">
                        <c:v>12018</c:v>
                      </c:pt>
                      <c:pt idx="4">
                        <c:v>11975</c:v>
                      </c:pt>
                      <c:pt idx="5">
                        <c:v>12050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429-47DB-8057-5EEEBCFA5D1D}"/>
                  </c:ext>
                </c:extLst>
              </c15:ser>
            </c15:filteredLineSeries>
          </c:ext>
        </c:extLst>
      </c:lineChart>
      <c:catAx>
        <c:axId val="4693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379168"/>
        <c:crosses val="autoZero"/>
        <c:auto val="1"/>
        <c:lblAlgn val="ctr"/>
        <c:lblOffset val="100"/>
        <c:noMultiLvlLbl val="0"/>
      </c:catAx>
      <c:valAx>
        <c:axId val="4693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3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Repasse por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Repasse!$B$2</c:f>
              <c:strCache>
                <c:ptCount val="1"/>
                <c:pt idx="0">
                  <c:v>Norte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Repasse!$A$3:$A$9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Repasse!$B$3:$B$9</c:f>
              <c:numCache>
                <c:formatCode>"R$"#,##0.00</c:formatCode>
                <c:ptCount val="7"/>
                <c:pt idx="0">
                  <c:v>3328168915.3018794</c:v>
                </c:pt>
                <c:pt idx="1">
                  <c:v>3719956141.8217869</c:v>
                </c:pt>
                <c:pt idx="2">
                  <c:v>3076129720.8233528</c:v>
                </c:pt>
                <c:pt idx="3">
                  <c:v>4139263403.1682792</c:v>
                </c:pt>
                <c:pt idx="4">
                  <c:v>4390786136.58671</c:v>
                </c:pt>
                <c:pt idx="5">
                  <c:v>4414192498.0838242</c:v>
                </c:pt>
                <c:pt idx="6">
                  <c:v>6227226495.4524546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0A3-46B0-80B2-77262FB9B504}"/>
            </c:ext>
          </c:extLst>
        </c:ser>
        <c:ser>
          <c:idx val="7"/>
          <c:order val="7"/>
          <c:tx>
            <c:strRef>
              <c:f>Repasse!$J$2</c:f>
              <c:strCache>
                <c:ptCount val="1"/>
                <c:pt idx="0">
                  <c:v>Nordeste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Repasse!$J$3:$J$9</c:f>
              <c:numCache>
                <c:formatCode>"R$"#,##0.00</c:formatCode>
                <c:ptCount val="7"/>
                <c:pt idx="0">
                  <c:v>14614648114.460194</c:v>
                </c:pt>
                <c:pt idx="1">
                  <c:v>17259196302.957932</c:v>
                </c:pt>
                <c:pt idx="2">
                  <c:v>14163992039.370213</c:v>
                </c:pt>
                <c:pt idx="3">
                  <c:v>18764185892.889923</c:v>
                </c:pt>
                <c:pt idx="4">
                  <c:v>19560437049.103371</c:v>
                </c:pt>
                <c:pt idx="5">
                  <c:v>24576853265.991791</c:v>
                </c:pt>
                <c:pt idx="6">
                  <c:v>31504563991.939163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30A3-46B0-80B2-77262FB9B504}"/>
            </c:ext>
          </c:extLst>
        </c:ser>
        <c:ser>
          <c:idx val="17"/>
          <c:order val="17"/>
          <c:tx>
            <c:strRef>
              <c:f>Repasse!$T$2</c:f>
              <c:strCache>
                <c:ptCount val="1"/>
                <c:pt idx="0">
                  <c:v>Centro-Oeste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Repasse!$T$3:$T$9</c:f>
              <c:numCache>
                <c:formatCode>"R$"#,##0.00</c:formatCode>
                <c:ptCount val="7"/>
                <c:pt idx="0">
                  <c:v>4048943087.8854427</c:v>
                </c:pt>
                <c:pt idx="1">
                  <c:v>4783211380.845253</c:v>
                </c:pt>
                <c:pt idx="2">
                  <c:v>4468822735.4689512</c:v>
                </c:pt>
                <c:pt idx="3">
                  <c:v>7100147176.503932</c:v>
                </c:pt>
                <c:pt idx="4">
                  <c:v>7543676571.886858</c:v>
                </c:pt>
                <c:pt idx="5">
                  <c:v>9631808789.1234341</c:v>
                </c:pt>
                <c:pt idx="6">
                  <c:v>8332325666.0465393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30A3-46B0-80B2-77262FB9B504}"/>
            </c:ext>
          </c:extLst>
        </c:ser>
        <c:ser>
          <c:idx val="22"/>
          <c:order val="22"/>
          <c:tx>
            <c:strRef>
              <c:f>Repasse!$Y$2</c:f>
              <c:strCache>
                <c:ptCount val="1"/>
                <c:pt idx="0">
                  <c:v>Suldeste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Repasse!$Y$3:$Y$9</c:f>
              <c:numCache>
                <c:formatCode>"R$"#,##0.00</c:formatCode>
                <c:ptCount val="7"/>
                <c:pt idx="0">
                  <c:v>20293732367.171474</c:v>
                </c:pt>
                <c:pt idx="1">
                  <c:v>22652760448.27367</c:v>
                </c:pt>
                <c:pt idx="2">
                  <c:v>19294677593.764671</c:v>
                </c:pt>
                <c:pt idx="3">
                  <c:v>27818353618.927448</c:v>
                </c:pt>
                <c:pt idx="4">
                  <c:v>28260659940.665539</c:v>
                </c:pt>
                <c:pt idx="5">
                  <c:v>27796075206.258606</c:v>
                </c:pt>
                <c:pt idx="6">
                  <c:v>31223226136.088272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6-30A3-46B0-80B2-77262FB9B504}"/>
            </c:ext>
          </c:extLst>
        </c:ser>
        <c:ser>
          <c:idx val="27"/>
          <c:order val="27"/>
          <c:tx>
            <c:strRef>
              <c:f>Repasse!$AD$2</c:f>
              <c:strCache>
                <c:ptCount val="1"/>
                <c:pt idx="0">
                  <c:v>Sul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Repasse!$A$3:$A$9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  <c:extLst xmlns:c15="http://schemas.microsoft.com/office/drawing/2012/chart"/>
            </c:numRef>
          </c:cat>
          <c:val>
            <c:numRef>
              <c:f>Repasse!$AD$3:$AD$9</c:f>
              <c:numCache>
                <c:formatCode>"R$"#,##0.00</c:formatCode>
                <c:ptCount val="7"/>
                <c:pt idx="0">
                  <c:v>6991239390.52314</c:v>
                </c:pt>
                <c:pt idx="1">
                  <c:v>7986842771.3904581</c:v>
                </c:pt>
                <c:pt idx="2">
                  <c:v>6745868110.5059195</c:v>
                </c:pt>
                <c:pt idx="3">
                  <c:v>9030960789.711132</c:v>
                </c:pt>
                <c:pt idx="4">
                  <c:v>9878207743.861618</c:v>
                </c:pt>
                <c:pt idx="5">
                  <c:v>9618017298.2532883</c:v>
                </c:pt>
                <c:pt idx="6">
                  <c:v>12493753632.883932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B-30A3-46B0-80B2-77262FB9B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182672"/>
        <c:axId val="7681846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Repasse!$C$2</c15:sqref>
                        </c15:formulaRef>
                      </c:ext>
                    </c:extLst>
                    <c:strCache>
                      <c:ptCount val="1"/>
                      <c:pt idx="0">
                        <c:v>AC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Repasse!$C$3:$C$9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232764913.07357979</c:v>
                      </c:pt>
                      <c:pt idx="1">
                        <c:v>286840619.42340469</c:v>
                      </c:pt>
                      <c:pt idx="2">
                        <c:v>246185456.06473541</c:v>
                      </c:pt>
                      <c:pt idx="3">
                        <c:v>332208056.13170218</c:v>
                      </c:pt>
                      <c:pt idx="4">
                        <c:v>336434472.1335659</c:v>
                      </c:pt>
                      <c:pt idx="5">
                        <c:v>345879759.80582762</c:v>
                      </c:pt>
                      <c:pt idx="6">
                        <c:v>363126415.73166096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0A3-46B0-80B2-77262FB9B50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Repasse!$D$2</c15:sqref>
                        </c15:formulaRef>
                      </c:ext>
                    </c:extLst>
                    <c:strCache>
                      <c:ptCount val="1"/>
                      <c:pt idx="0">
                        <c:v>AM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Repasse!$D$3:$D$9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816333647.79138505</c:v>
                      </c:pt>
                      <c:pt idx="1">
                        <c:v>849111055.85618877</c:v>
                      </c:pt>
                      <c:pt idx="2">
                        <c:v>710713520.73918724</c:v>
                      </c:pt>
                      <c:pt idx="3">
                        <c:v>943496086.39886475</c:v>
                      </c:pt>
                      <c:pt idx="4">
                        <c:v>1026311962.5688677</c:v>
                      </c:pt>
                      <c:pt idx="5">
                        <c:v>1010539599.72241</c:v>
                      </c:pt>
                      <c:pt idx="6">
                        <c:v>1233252723.9117403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A3-46B0-80B2-77262FB9B5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Repasse!$E$2</c15:sqref>
                        </c15:formulaRef>
                      </c:ext>
                    </c:extLst>
                    <c:strCache>
                      <c:ptCount val="1"/>
                      <c:pt idx="0">
                        <c:v>AP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Repasse!$E$3:$E$9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172376153.76636887</c:v>
                      </c:pt>
                      <c:pt idx="1">
                        <c:v>211113044.77163696</c:v>
                      </c:pt>
                      <c:pt idx="2">
                        <c:v>179131464.35784912</c:v>
                      </c:pt>
                      <c:pt idx="3">
                        <c:v>219895011.37199402</c:v>
                      </c:pt>
                      <c:pt idx="4">
                        <c:v>231664176.2402916</c:v>
                      </c:pt>
                      <c:pt idx="5">
                        <c:v>281301971.0071516</c:v>
                      </c:pt>
                      <c:pt idx="6">
                        <c:v>240500049.44264603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A3-46B0-80B2-77262FB9B50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Repasse!$F$2</c15:sqref>
                        </c15:formulaRef>
                      </c:ext>
                    </c:extLst>
                    <c:strCache>
                      <c:ptCount val="1"/>
                      <c:pt idx="0">
                        <c:v>PA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Repasse!$F$3:$F$9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1549309535.5028112</c:v>
                      </c:pt>
                      <c:pt idx="1">
                        <c:v>1778584107.0897655</c:v>
                      </c:pt>
                      <c:pt idx="2">
                        <c:v>1453882501.2003393</c:v>
                      </c:pt>
                      <c:pt idx="3">
                        <c:v>1939737034.9294415</c:v>
                      </c:pt>
                      <c:pt idx="4">
                        <c:v>2048450446.5341845</c:v>
                      </c:pt>
                      <c:pt idx="5">
                        <c:v>1965465868.4288721</c:v>
                      </c:pt>
                      <c:pt idx="6">
                        <c:v>3474131814.0533276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0A3-46B0-80B2-77262FB9B50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Repasse!$G$2</c15:sqref>
                        </c15:formulaRef>
                      </c:ext>
                    </c:extLst>
                    <c:strCache>
                      <c:ptCount val="1"/>
                      <c:pt idx="0">
                        <c:v>RO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Repasse!$G$3:$G$9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418736513.10589755</c:v>
                      </c:pt>
                      <c:pt idx="1">
                        <c:v>453140440.75322056</c:v>
                      </c:pt>
                      <c:pt idx="2">
                        <c:v>363657100.70706081</c:v>
                      </c:pt>
                      <c:pt idx="3">
                        <c:v>546996758.26265287</c:v>
                      </c:pt>
                      <c:pt idx="4">
                        <c:v>579655929.56574059</c:v>
                      </c:pt>
                      <c:pt idx="5">
                        <c:v>577137465.79410887</c:v>
                      </c:pt>
                      <c:pt idx="6">
                        <c:v>651523069.08090973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A3-46B0-80B2-77262FB9B50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Repasse!$H$2</c15:sqref>
                        </c15:formulaRef>
                      </c:ext>
                    </c:extLst>
                    <c:strCache>
                      <c:ptCount val="1"/>
                      <c:pt idx="0">
                        <c:v>RR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Repasse!$H$3:$H$9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138648152.0618372</c:v>
                      </c:pt>
                      <c:pt idx="1">
                        <c:v>141166873.92757034</c:v>
                      </c:pt>
                      <c:pt idx="2">
                        <c:v>122559677.75418091</c:v>
                      </c:pt>
                      <c:pt idx="3">
                        <c:v>156930456.07362366</c:v>
                      </c:pt>
                      <c:pt idx="4">
                        <c:v>168269149.54405975</c:v>
                      </c:pt>
                      <c:pt idx="5">
                        <c:v>233867833.32545471</c:v>
                      </c:pt>
                      <c:pt idx="6">
                        <c:v>264692423.2321701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0A3-46B0-80B2-77262FB9B50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Repasse!$K$2</c15:sqref>
                        </c15:formulaRef>
                      </c:ext>
                    </c:extLst>
                    <c:strCache>
                      <c:ptCount val="1"/>
                      <c:pt idx="0">
                        <c:v>MA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Repasse!$K$3:$K$9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1587808918.8506501</c:v>
                      </c:pt>
                      <c:pt idx="1">
                        <c:v>1820622597.3777456</c:v>
                      </c:pt>
                      <c:pt idx="2">
                        <c:v>1487534648.8840618</c:v>
                      </c:pt>
                      <c:pt idx="3">
                        <c:v>1901145354.8323684</c:v>
                      </c:pt>
                      <c:pt idx="4">
                        <c:v>1949280628.4971085</c:v>
                      </c:pt>
                      <c:pt idx="5">
                        <c:v>3281358221.4686303</c:v>
                      </c:pt>
                      <c:pt idx="6">
                        <c:v>2335437147.0306401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0A3-46B0-80B2-77262FB9B50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Repasse!$L$2</c15:sqref>
                        </c15:formulaRef>
                      </c:ext>
                    </c:extLst>
                    <c:strCache>
                      <c:ptCount val="1"/>
                      <c:pt idx="0">
                        <c:v>PI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Repasse!$L$3:$L$9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931232234.96183753</c:v>
                      </c:pt>
                      <c:pt idx="1">
                        <c:v>1035039730.0157646</c:v>
                      </c:pt>
                      <c:pt idx="2">
                        <c:v>854256980.51057982</c:v>
                      </c:pt>
                      <c:pt idx="3">
                        <c:v>1141500732.7335987</c:v>
                      </c:pt>
                      <c:pt idx="4">
                        <c:v>1207046763.011512</c:v>
                      </c:pt>
                      <c:pt idx="5">
                        <c:v>2530916138.9015136</c:v>
                      </c:pt>
                      <c:pt idx="6">
                        <c:v>5434583752.9195833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0A3-46B0-80B2-77262FB9B50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Repasse!$M$2</c15:sqref>
                        </c15:formulaRef>
                      </c:ext>
                    </c:extLst>
                    <c:strCache>
                      <c:ptCount val="1"/>
                      <c:pt idx="0">
                        <c:v>CE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Repasse!$M$3:$M$9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2165133728.4685845</c:v>
                      </c:pt>
                      <c:pt idx="1">
                        <c:v>2524735580.0684886</c:v>
                      </c:pt>
                      <c:pt idx="2">
                        <c:v>2040852122.1844072</c:v>
                      </c:pt>
                      <c:pt idx="3">
                        <c:v>2801495307.1304345</c:v>
                      </c:pt>
                      <c:pt idx="4">
                        <c:v>2976004321.7087126</c:v>
                      </c:pt>
                      <c:pt idx="5">
                        <c:v>5262400934.8709707</c:v>
                      </c:pt>
                      <c:pt idx="6">
                        <c:v>3438203296.5004902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0A3-46B0-80B2-77262FB9B50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Repasse!$N$2</c15:sqref>
                        </c15:formulaRef>
                      </c:ext>
                    </c:extLst>
                    <c:strCache>
                      <c:ptCount val="1"/>
                      <c:pt idx="0">
                        <c:v>RN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Repasse!$N$3:$N$9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903335818.13749909</c:v>
                      </c:pt>
                      <c:pt idx="1">
                        <c:v>1006669893.4517108</c:v>
                      </c:pt>
                      <c:pt idx="2">
                        <c:v>780545984.43572164</c:v>
                      </c:pt>
                      <c:pt idx="3">
                        <c:v>1067105663.1334934</c:v>
                      </c:pt>
                      <c:pt idx="4">
                        <c:v>1132826043.8564982</c:v>
                      </c:pt>
                      <c:pt idx="5">
                        <c:v>1156560455.7380676</c:v>
                      </c:pt>
                      <c:pt idx="6">
                        <c:v>1541964958.1691446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0A3-46B0-80B2-77262FB9B5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Repasse!$O$2</c15:sqref>
                        </c15:formulaRef>
                      </c:ext>
                    </c:extLst>
                    <c:strCache>
                      <c:ptCount val="1"/>
                      <c:pt idx="0">
                        <c:v>PA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Repasse!$O$3:$O$9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1549309535.5028112</c:v>
                      </c:pt>
                      <c:pt idx="1">
                        <c:v>1778584107.0897655</c:v>
                      </c:pt>
                      <c:pt idx="2">
                        <c:v>1453882501.2003393</c:v>
                      </c:pt>
                      <c:pt idx="3">
                        <c:v>1939737034.9294415</c:v>
                      </c:pt>
                      <c:pt idx="4">
                        <c:v>2048450446.5341845</c:v>
                      </c:pt>
                      <c:pt idx="5">
                        <c:v>1965465868.4288721</c:v>
                      </c:pt>
                      <c:pt idx="6">
                        <c:v>3474131814.0533276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0A3-46B0-80B2-77262FB9B50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Repasse!$P$2</c15:sqref>
                        </c15:formulaRef>
                      </c:ext>
                    </c:extLst>
                    <c:strCache>
                      <c:ptCount val="1"/>
                      <c:pt idx="0">
                        <c:v>PE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Repasse!$P$3:$P$9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2474750021.8054171</c:v>
                      </c:pt>
                      <c:pt idx="1">
                        <c:v>3235847918.9228058</c:v>
                      </c:pt>
                      <c:pt idx="2">
                        <c:v>2873081559.2102757</c:v>
                      </c:pt>
                      <c:pt idx="3">
                        <c:v>3518083372.1950521</c:v>
                      </c:pt>
                      <c:pt idx="4">
                        <c:v>3572398119.9779906</c:v>
                      </c:pt>
                      <c:pt idx="5">
                        <c:v>3431394289.8169274</c:v>
                      </c:pt>
                      <c:pt idx="6">
                        <c:v>6371841130.2470446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30A3-46B0-80B2-77262FB9B5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Repasse!$Q$2</c15:sqref>
                        </c15:formulaRef>
                      </c:ext>
                    </c:extLst>
                    <c:strCache>
                      <c:ptCount val="1"/>
                      <c:pt idx="0">
                        <c:v>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Repasse!$Q$3:$Q$9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897788820.91637647</c:v>
                      </c:pt>
                      <c:pt idx="1">
                        <c:v>988950639.54546618</c:v>
                      </c:pt>
                      <c:pt idx="2">
                        <c:v>839404498.35341454</c:v>
                      </c:pt>
                      <c:pt idx="3">
                        <c:v>1181616145.1845467</c:v>
                      </c:pt>
                      <c:pt idx="4">
                        <c:v>1248496234.1868873</c:v>
                      </c:pt>
                      <c:pt idx="5">
                        <c:v>1608871448.3844681</c:v>
                      </c:pt>
                      <c:pt idx="6">
                        <c:v>2766362593.9440079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0A3-46B0-80B2-77262FB9B50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Repasse!$R$2</c15:sqref>
                        </c15:formulaRef>
                      </c:ext>
                    </c:extLst>
                    <c:strCache>
                      <c:ptCount val="1"/>
                      <c:pt idx="0">
                        <c:v>SE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Repasse!$R$3:$R$9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568558228.23635101</c:v>
                      </c:pt>
                      <c:pt idx="1">
                        <c:v>696854099.74841118</c:v>
                      </c:pt>
                      <c:pt idx="2">
                        <c:v>553094170.82226539</c:v>
                      </c:pt>
                      <c:pt idx="3">
                        <c:v>768931086.15931511</c:v>
                      </c:pt>
                      <c:pt idx="4">
                        <c:v>773492585.11270094</c:v>
                      </c:pt>
                      <c:pt idx="5">
                        <c:v>809490596.33007717</c:v>
                      </c:pt>
                      <c:pt idx="6">
                        <c:v>837317111.98069203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0A3-46B0-80B2-77262FB9B50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Repasse!$S$2</c15:sqref>
                        </c15:formulaRef>
                      </c:ext>
                    </c:extLst>
                    <c:strCache>
                      <c:ptCount val="1"/>
                      <c:pt idx="0">
                        <c:v>BA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Repasse!$S$3:$S$9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3536730807.580667</c:v>
                      </c:pt>
                      <c:pt idx="1">
                        <c:v>4171891736.7377739</c:v>
                      </c:pt>
                      <c:pt idx="2">
                        <c:v>3281339573.7691479</c:v>
                      </c:pt>
                      <c:pt idx="3">
                        <c:v>4444571196.5916729</c:v>
                      </c:pt>
                      <c:pt idx="4">
                        <c:v>4652441906.2177715</c:v>
                      </c:pt>
                      <c:pt idx="5">
                        <c:v>4530395312.0522633</c:v>
                      </c:pt>
                      <c:pt idx="6">
                        <c:v>5304722187.0942297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0A3-46B0-80B2-77262FB9B50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Repasse!$U$2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Repasse!$U$3:$U$9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934585037.362813</c:v>
                      </c:pt>
                      <c:pt idx="1">
                        <c:v>1169670734.6674631</c:v>
                      </c:pt>
                      <c:pt idx="2">
                        <c:v>1286462518.5143204</c:v>
                      </c:pt>
                      <c:pt idx="3">
                        <c:v>2939826765.7578621</c:v>
                      </c:pt>
                      <c:pt idx="4">
                        <c:v>2988183483.2138214</c:v>
                      </c:pt>
                      <c:pt idx="5">
                        <c:v>3435012007.1026502</c:v>
                      </c:pt>
                      <c:pt idx="6">
                        <c:v>3471040172.6311722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0A3-46B0-80B2-77262FB9B50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Repasse!$V$2</c15:sqref>
                        </c15:formulaRef>
                      </c:ext>
                    </c:extLst>
                    <c:strCache>
                      <c:ptCount val="1"/>
                      <c:pt idx="0">
                        <c:v>GO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Repasse!$V$3:$V$9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1466908413.9583659</c:v>
                      </c:pt>
                      <c:pt idx="1">
                        <c:v>1613048178.1258135</c:v>
                      </c:pt>
                      <c:pt idx="2">
                        <c:v>1411066100.4530611</c:v>
                      </c:pt>
                      <c:pt idx="3">
                        <c:v>1876312200.2091951</c:v>
                      </c:pt>
                      <c:pt idx="4">
                        <c:v>2069790962.8313243</c:v>
                      </c:pt>
                      <c:pt idx="5">
                        <c:v>2049878753.6066873</c:v>
                      </c:pt>
                      <c:pt idx="6">
                        <c:v>2219305438.7469602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0A3-46B0-80B2-77262FB9B504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Repasse!$W$2</c15:sqref>
                        </c15:formulaRef>
                      </c:ext>
                    </c:extLst>
                    <c:strCache>
                      <c:ptCount val="1"/>
                      <c:pt idx="0">
                        <c:v>MS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Repasse!$W$3:$W$9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856507645.75119531</c:v>
                      </c:pt>
                      <c:pt idx="1">
                        <c:v>1056367051.2252712</c:v>
                      </c:pt>
                      <c:pt idx="2">
                        <c:v>1033799229.8978157</c:v>
                      </c:pt>
                      <c:pt idx="3">
                        <c:v>1288213334.804822</c:v>
                      </c:pt>
                      <c:pt idx="4">
                        <c:v>1418808053.6116843</c:v>
                      </c:pt>
                      <c:pt idx="5">
                        <c:v>1292314584.4324274</c:v>
                      </c:pt>
                      <c:pt idx="6">
                        <c:v>1542031573.5391688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30A3-46B0-80B2-77262FB9B504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Repasse!$X$2</c15:sqref>
                        </c15:formulaRef>
                      </c:ext>
                    </c:extLst>
                    <c:strCache>
                      <c:ptCount val="1"/>
                      <c:pt idx="0">
                        <c:v>MT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Repasse!$X$3:$X$9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790941990.81306839</c:v>
                      </c:pt>
                      <c:pt idx="1">
                        <c:v>944125416.82670498</c:v>
                      </c:pt>
                      <c:pt idx="2">
                        <c:v>737494886.60375404</c:v>
                      </c:pt>
                      <c:pt idx="3">
                        <c:v>995794875.7320528</c:v>
                      </c:pt>
                      <c:pt idx="4">
                        <c:v>1066894072.2300278</c:v>
                      </c:pt>
                      <c:pt idx="5">
                        <c:v>2854603443.9816689</c:v>
                      </c:pt>
                      <c:pt idx="6">
                        <c:v>1099948481.1292377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0A3-46B0-80B2-77262FB9B504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Repasse!$Z$2</c15:sqref>
                        </c15:formulaRef>
                      </c:ext>
                    </c:extLst>
                    <c:strCache>
                      <c:ptCount val="1"/>
                      <c:pt idx="0">
                        <c:v>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Repasse!$Z$3:$Z$9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934585037.362813</c:v>
                      </c:pt>
                      <c:pt idx="1">
                        <c:v>1169670734.6674631</c:v>
                      </c:pt>
                      <c:pt idx="2">
                        <c:v>1286462518.5143204</c:v>
                      </c:pt>
                      <c:pt idx="3">
                        <c:v>2939826765.7578621</c:v>
                      </c:pt>
                      <c:pt idx="4">
                        <c:v>2988183483.2138214</c:v>
                      </c:pt>
                      <c:pt idx="5">
                        <c:v>3435012007.1026502</c:v>
                      </c:pt>
                      <c:pt idx="6">
                        <c:v>3471040172.6311722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0A3-46B0-80B2-77262FB9B504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Repasse!$AA$2</c15:sqref>
                        </c15:formulaRef>
                      </c:ext>
                    </c:extLst>
                    <c:strCache>
                      <c:ptCount val="1"/>
                      <c:pt idx="0">
                        <c:v>MG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Repasse!$AA$3:$AA$9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5302583118.1802588</c:v>
                      </c:pt>
                      <c:pt idx="1">
                        <c:v>5894825626.8143616</c:v>
                      </c:pt>
                      <c:pt idx="2">
                        <c:v>4912469937.4341106</c:v>
                      </c:pt>
                      <c:pt idx="3">
                        <c:v>6725892961.1713028</c:v>
                      </c:pt>
                      <c:pt idx="4">
                        <c:v>7101032889.4448185</c:v>
                      </c:pt>
                      <c:pt idx="5">
                        <c:v>6962252279.55023</c:v>
                      </c:pt>
                      <c:pt idx="6">
                        <c:v>8284232018.4094496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0A3-46B0-80B2-77262FB9B504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Repasse!$AB$2</c15:sqref>
                        </c15:formulaRef>
                      </c:ext>
                    </c:extLst>
                    <c:strCache>
                      <c:ptCount val="1"/>
                      <c:pt idx="0">
                        <c:v>RJ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Repasse!$AB$3:$AB$9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3745310272.3948565</c:v>
                      </c:pt>
                      <c:pt idx="1">
                        <c:v>4112113591.7408214</c:v>
                      </c:pt>
                      <c:pt idx="2">
                        <c:v>3570497802.6594257</c:v>
                      </c:pt>
                      <c:pt idx="3">
                        <c:v>4741221778.7658577</c:v>
                      </c:pt>
                      <c:pt idx="4">
                        <c:v>4874139800.3309803</c:v>
                      </c:pt>
                      <c:pt idx="5">
                        <c:v>4805358740.8287106</c:v>
                      </c:pt>
                      <c:pt idx="6">
                        <c:v>5568535052.9220505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0A3-46B0-80B2-77262FB9B504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Repasse!$AC$2</c15:sqref>
                        </c15:formulaRef>
                      </c:ext>
                    </c:extLst>
                    <c:strCache>
                      <c:ptCount val="1"/>
                      <c:pt idx="0">
                        <c:v>SP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Repasse!$AC$3:$AC$9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10311253939.233547</c:v>
                      </c:pt>
                      <c:pt idx="1">
                        <c:v>11476150495.051023</c:v>
                      </c:pt>
                      <c:pt idx="2">
                        <c:v>9525247335.1568127</c:v>
                      </c:pt>
                      <c:pt idx="3">
                        <c:v>13411412113.232426</c:v>
                      </c:pt>
                      <c:pt idx="4">
                        <c:v>13297303767.675919</c:v>
                      </c:pt>
                      <c:pt idx="5">
                        <c:v>12593452178.777016</c:v>
                      </c:pt>
                      <c:pt idx="6">
                        <c:v>13899418892.125601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30A3-46B0-80B2-77262FB9B504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Repasse!$AE$2</c15:sqref>
                        </c15:formulaRef>
                      </c:ext>
                    </c:extLst>
                    <c:strCache>
                      <c:ptCount val="1"/>
                      <c:pt idx="0">
                        <c:v>PR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Repasse!$AE$3:$AE$9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2848546169.4839721</c:v>
                      </c:pt>
                      <c:pt idx="1">
                        <c:v>3257412263.9782405</c:v>
                      </c:pt>
                      <c:pt idx="2">
                        <c:v>2715308944.8155241</c:v>
                      </c:pt>
                      <c:pt idx="3">
                        <c:v>3620528542.3842611</c:v>
                      </c:pt>
                      <c:pt idx="4">
                        <c:v>3918114579.6659703</c:v>
                      </c:pt>
                      <c:pt idx="5">
                        <c:v>3968174101.9237385</c:v>
                      </c:pt>
                      <c:pt idx="6">
                        <c:v>5420149572.0265398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0A3-46B0-80B2-77262FB9B504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Repasse!$AF$2</c15:sqref>
                        </c15:formulaRef>
                      </c:ext>
                    </c:extLst>
                    <c:strCache>
                      <c:ptCount val="1"/>
                      <c:pt idx="0">
                        <c:v>SC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Repasse!$AF$3:$AF$9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1627440200.5937791</c:v>
                      </c:pt>
                      <c:pt idx="1">
                        <c:v>1776080078.2190552</c:v>
                      </c:pt>
                      <c:pt idx="2">
                        <c:v>1630660738.3621941</c:v>
                      </c:pt>
                      <c:pt idx="3">
                        <c:v>2154298488.4463863</c:v>
                      </c:pt>
                      <c:pt idx="4">
                        <c:v>2377042076.8644824</c:v>
                      </c:pt>
                      <c:pt idx="5">
                        <c:v>2270734247.9625802</c:v>
                      </c:pt>
                      <c:pt idx="6">
                        <c:v>3244335503.8443923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30A3-46B0-80B2-77262FB9B504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Repasse!$AG$2</c15:sqref>
                        </c15:formulaRef>
                      </c:ext>
                    </c:extLst>
                    <c:strCache>
                      <c:ptCount val="1"/>
                      <c:pt idx="0">
                        <c:v>RS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2011</c:v>
                      </c:pt>
                      <c:pt idx="1">
                        <c:v>2012</c:v>
                      </c:pt>
                      <c:pt idx="2">
                        <c:v>2013</c:v>
                      </c:pt>
                      <c:pt idx="3">
                        <c:v>2014</c:v>
                      </c:pt>
                      <c:pt idx="4">
                        <c:v>2015</c:v>
                      </c:pt>
                      <c:pt idx="5">
                        <c:v>2016</c:v>
                      </c:pt>
                      <c:pt idx="6">
                        <c:v>2017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Repasse!$AG$3:$AG$9</c15:sqref>
                        </c15:formulaRef>
                      </c:ext>
                    </c:extLst>
                    <c:numCache>
                      <c:formatCode>"R$"#,##0.00</c:formatCode>
                      <c:ptCount val="7"/>
                      <c:pt idx="0">
                        <c:v>2515253020.4453893</c:v>
                      </c:pt>
                      <c:pt idx="1">
                        <c:v>2953350429.193162</c:v>
                      </c:pt>
                      <c:pt idx="2">
                        <c:v>2399898427.3282013</c:v>
                      </c:pt>
                      <c:pt idx="3">
                        <c:v>3256133758.8804836</c:v>
                      </c:pt>
                      <c:pt idx="4">
                        <c:v>3583051087.3311644</c:v>
                      </c:pt>
                      <c:pt idx="5">
                        <c:v>3379108948.3669701</c:v>
                      </c:pt>
                      <c:pt idx="6">
                        <c:v>3829268557.013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0A3-46B0-80B2-77262FB9B504}"/>
                  </c:ext>
                </c:extLst>
              </c15:ser>
            </c15:filteredLineSeries>
          </c:ext>
        </c:extLst>
      </c:lineChart>
      <c:catAx>
        <c:axId val="7681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184640"/>
        <c:crosses val="autoZero"/>
        <c:auto val="1"/>
        <c:lblAlgn val="ctr"/>
        <c:lblOffset val="100"/>
        <c:noMultiLvlLbl val="0"/>
      </c:catAx>
      <c:valAx>
        <c:axId val="7681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1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95250</xdr:colOff>
      <xdr:row>28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6F1777-1349-489C-AAB8-521C99BBB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1</xdr:row>
      <xdr:rowOff>9525</xdr:rowOff>
    </xdr:from>
    <xdr:to>
      <xdr:col>30</xdr:col>
      <xdr:colOff>257175</xdr:colOff>
      <xdr:row>27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6708BA-3AE6-47DC-8131-D723629A7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29</xdr:row>
      <xdr:rowOff>66675</xdr:rowOff>
    </xdr:from>
    <xdr:to>
      <xdr:col>14</xdr:col>
      <xdr:colOff>333375</xdr:colOff>
      <xdr:row>55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93845D-B04B-4407-89E9-F489614B6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76200</xdr:colOff>
      <xdr:row>29</xdr:row>
      <xdr:rowOff>0</xdr:rowOff>
    </xdr:from>
    <xdr:to>
      <xdr:col>29</xdr:col>
      <xdr:colOff>457200</xdr:colOff>
      <xdr:row>52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2004FA9-8844-4848-8707-D3B733B3A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514350</xdr:colOff>
      <xdr:row>87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FAA0A45-87CA-40EC-96EB-804BEF606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57</xdr:row>
      <xdr:rowOff>0</xdr:rowOff>
    </xdr:from>
    <xdr:to>
      <xdr:col>28</xdr:col>
      <xdr:colOff>428625</xdr:colOff>
      <xdr:row>92</xdr:row>
      <xdr:rowOff>9525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E46A6AF-0B72-4939-A972-2058FCEA9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17</xdr:row>
      <xdr:rowOff>152400</xdr:rowOff>
    </xdr:from>
    <xdr:to>
      <xdr:col>24</xdr:col>
      <xdr:colOff>47625</xdr:colOff>
      <xdr:row>41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071BD4-FC28-4912-9690-8197CA33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461962</xdr:colOff>
      <xdr:row>12</xdr:row>
      <xdr:rowOff>180974</xdr:rowOff>
    </xdr:from>
    <xdr:to>
      <xdr:col>31</xdr:col>
      <xdr:colOff>209550</xdr:colOff>
      <xdr:row>39</xdr:row>
      <xdr:rowOff>200024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990981B-F738-4AD2-AE8F-C1DAFA44F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21</xdr:row>
      <xdr:rowOff>123825</xdr:rowOff>
    </xdr:from>
    <xdr:to>
      <xdr:col>11</xdr:col>
      <xdr:colOff>504824</xdr:colOff>
      <xdr:row>46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28F90E-F240-418B-BA8D-4D38AC38D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414337</xdr:colOff>
      <xdr:row>18</xdr:row>
      <xdr:rowOff>104775</xdr:rowOff>
    </xdr:from>
    <xdr:to>
      <xdr:col>26</xdr:col>
      <xdr:colOff>195262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45679E-37A5-48C7-978B-05228538E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885824</xdr:colOff>
      <xdr:row>12</xdr:row>
      <xdr:rowOff>95249</xdr:rowOff>
    </xdr:from>
    <xdr:to>
      <xdr:col>26</xdr:col>
      <xdr:colOff>723899</xdr:colOff>
      <xdr:row>38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6695DB-62E2-4374-81CA-956E64972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619125</xdr:colOff>
      <xdr:row>16</xdr:row>
      <xdr:rowOff>76199</xdr:rowOff>
    </xdr:from>
    <xdr:to>
      <xdr:col>23</xdr:col>
      <xdr:colOff>95250</xdr:colOff>
      <xdr:row>34</xdr:row>
      <xdr:rowOff>200024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52C646-31F3-4110-A8F0-9FF7E1F72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461961</xdr:colOff>
      <xdr:row>11</xdr:row>
      <xdr:rowOff>76200</xdr:rowOff>
    </xdr:from>
    <xdr:to>
      <xdr:col>30</xdr:col>
      <xdr:colOff>114299</xdr:colOff>
      <xdr:row>30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5A8E977-E2CC-418E-A858-53B934515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461962</xdr:colOff>
      <xdr:row>11</xdr:row>
      <xdr:rowOff>161924</xdr:rowOff>
    </xdr:from>
    <xdr:to>
      <xdr:col>29</xdr:col>
      <xdr:colOff>876300</xdr:colOff>
      <xdr:row>31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B54DA6-A713-4D23-9CA5-8E458CC39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652461</xdr:colOff>
      <xdr:row>10</xdr:row>
      <xdr:rowOff>123824</xdr:rowOff>
    </xdr:from>
    <xdr:to>
      <xdr:col>21</xdr:col>
      <xdr:colOff>695324</xdr:colOff>
      <xdr:row>30</xdr:row>
      <xdr:rowOff>152399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556DC9-8E28-4FE0-A1EE-69AE981A0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885824</xdr:colOff>
      <xdr:row>19</xdr:row>
      <xdr:rowOff>133350</xdr:rowOff>
    </xdr:from>
    <xdr:to>
      <xdr:col>23</xdr:col>
      <xdr:colOff>933449</xdr:colOff>
      <xdr:row>48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913877-DECD-4F4A-BCE7-38600F761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8A47-9B29-4807-A8BC-7FEACD0F0A3A}">
  <dimension ref="A1"/>
  <sheetViews>
    <sheetView topLeftCell="A39" workbookViewId="0">
      <selection activeCell="O28" sqref="O28"/>
    </sheetView>
  </sheetViews>
  <sheetFormatPr defaultRowHeight="12.7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48"/>
  <sheetViews>
    <sheetView topLeftCell="S1" workbookViewId="0">
      <selection activeCell="Y24" sqref="Y24"/>
    </sheetView>
  </sheetViews>
  <sheetFormatPr defaultColWidth="14.42578125" defaultRowHeight="15.75" customHeight="1"/>
  <cols>
    <col min="1" max="1" width="9" customWidth="1"/>
  </cols>
  <sheetData>
    <row r="1" spans="1:33" s="31" customFormat="1" ht="15">
      <c r="A1" s="92" t="s">
        <v>102</v>
      </c>
      <c r="B1" s="93"/>
      <c r="C1" s="93"/>
      <c r="D1" s="93"/>
      <c r="E1" s="93"/>
      <c r="F1" s="93"/>
      <c r="G1" s="24"/>
      <c r="H1" s="24"/>
    </row>
    <row r="2" spans="1:33" s="31" customFormat="1" ht="15">
      <c r="A2" s="92" t="s">
        <v>103</v>
      </c>
      <c r="B2" s="93"/>
      <c r="C2" s="93"/>
      <c r="D2" s="93"/>
      <c r="E2" s="93"/>
      <c r="F2" s="93"/>
      <c r="G2" s="24"/>
      <c r="H2" s="24"/>
    </row>
    <row r="3" spans="1:33" s="31" customFormat="1" ht="15">
      <c r="A3" s="92" t="s">
        <v>104</v>
      </c>
      <c r="B3" s="93"/>
      <c r="C3" s="24"/>
      <c r="D3" s="24"/>
      <c r="E3" s="24"/>
      <c r="F3" s="24"/>
      <c r="G3" s="24"/>
      <c r="H3" s="24"/>
    </row>
    <row r="4" spans="1:33" s="31" customFormat="1" ht="15">
      <c r="A4" s="24"/>
      <c r="B4" s="25" t="s">
        <v>3</v>
      </c>
      <c r="C4" s="26" t="s">
        <v>4</v>
      </c>
      <c r="D4" s="27" t="s">
        <v>5</v>
      </c>
      <c r="E4" s="26" t="s">
        <v>6</v>
      </c>
      <c r="F4" s="27" t="s">
        <v>7</v>
      </c>
      <c r="G4" s="26" t="s">
        <v>8</v>
      </c>
      <c r="H4" s="26" t="s">
        <v>9</v>
      </c>
      <c r="I4" s="27" t="s">
        <v>10</v>
      </c>
      <c r="J4" s="25" t="s">
        <v>11</v>
      </c>
      <c r="K4" s="26" t="s">
        <v>12</v>
      </c>
      <c r="L4" s="27" t="s">
        <v>13</v>
      </c>
      <c r="M4" s="26" t="s">
        <v>14</v>
      </c>
      <c r="N4" s="27" t="s">
        <v>15</v>
      </c>
      <c r="O4" s="26" t="s">
        <v>16</v>
      </c>
      <c r="P4" s="27" t="s">
        <v>17</v>
      </c>
      <c r="Q4" s="26" t="s">
        <v>18</v>
      </c>
      <c r="R4" s="27" t="s">
        <v>19</v>
      </c>
      <c r="S4" s="26" t="s">
        <v>20</v>
      </c>
      <c r="T4" s="25" t="s">
        <v>21</v>
      </c>
      <c r="U4" s="26" t="s">
        <v>22</v>
      </c>
      <c r="V4" s="27" t="s">
        <v>23</v>
      </c>
      <c r="W4" s="26" t="s">
        <v>24</v>
      </c>
      <c r="X4" s="27" t="s">
        <v>25</v>
      </c>
      <c r="Y4" s="25" t="s">
        <v>26</v>
      </c>
      <c r="Z4" s="26" t="s">
        <v>27</v>
      </c>
      <c r="AA4" s="27" t="s">
        <v>30</v>
      </c>
      <c r="AB4" s="26" t="s">
        <v>51</v>
      </c>
      <c r="AC4" s="25" t="s">
        <v>53</v>
      </c>
      <c r="AD4" s="26" t="s">
        <v>55</v>
      </c>
      <c r="AE4" s="27" t="s">
        <v>57</v>
      </c>
      <c r="AF4" s="26" t="s">
        <v>61</v>
      </c>
      <c r="AG4" s="27" t="s">
        <v>64</v>
      </c>
    </row>
    <row r="5" spans="1:33" s="31" customFormat="1" ht="15">
      <c r="A5" s="24">
        <v>2011</v>
      </c>
      <c r="B5" s="25">
        <v>16095187</v>
      </c>
      <c r="C5" s="26">
        <v>1576455</v>
      </c>
      <c r="D5" s="27">
        <v>746386</v>
      </c>
      <c r="E5" s="26">
        <v>3538387</v>
      </c>
      <c r="F5" s="27">
        <v>460165</v>
      </c>
      <c r="G5" s="26">
        <v>7688593</v>
      </c>
      <c r="H5" s="26">
        <v>684309</v>
      </c>
      <c r="I5" s="27">
        <v>1400892</v>
      </c>
      <c r="J5" s="25">
        <v>53501859</v>
      </c>
      <c r="K5" s="26">
        <v>6645761</v>
      </c>
      <c r="L5" s="27">
        <v>3140328</v>
      </c>
      <c r="M5" s="26">
        <v>8530155</v>
      </c>
      <c r="N5" s="27">
        <v>3198657</v>
      </c>
      <c r="O5" s="26">
        <v>3791315</v>
      </c>
      <c r="P5" s="27">
        <v>8864906</v>
      </c>
      <c r="Q5" s="26">
        <v>3143384</v>
      </c>
      <c r="R5" s="27">
        <v>2089819</v>
      </c>
      <c r="S5" s="26">
        <v>14097534</v>
      </c>
      <c r="T5" s="25">
        <v>80975616</v>
      </c>
      <c r="U5" s="26">
        <v>19728701</v>
      </c>
      <c r="V5" s="27">
        <v>3547055</v>
      </c>
      <c r="W5" s="26">
        <v>16112678</v>
      </c>
      <c r="X5" s="27">
        <v>41587182</v>
      </c>
      <c r="Y5" s="25">
        <v>27562433</v>
      </c>
      <c r="Z5" s="26">
        <v>10512349</v>
      </c>
      <c r="AA5" s="27">
        <v>6317054</v>
      </c>
      <c r="AB5" s="26">
        <v>10733030</v>
      </c>
      <c r="AC5" s="25">
        <v>14244192</v>
      </c>
      <c r="AD5" s="26">
        <v>2477542</v>
      </c>
      <c r="AE5" s="27">
        <v>3075936</v>
      </c>
      <c r="AF5" s="26">
        <v>6080716</v>
      </c>
      <c r="AG5" s="27">
        <v>2609998</v>
      </c>
    </row>
    <row r="6" spans="1:33" s="31" customFormat="1" ht="15">
      <c r="A6" s="24">
        <v>2012</v>
      </c>
      <c r="B6" s="25">
        <v>16347807</v>
      </c>
      <c r="C6" s="26">
        <v>1590011</v>
      </c>
      <c r="D6" s="27">
        <v>758786</v>
      </c>
      <c r="E6" s="26">
        <v>3590985</v>
      </c>
      <c r="F6" s="27">
        <v>469524</v>
      </c>
      <c r="G6" s="26">
        <v>7822205</v>
      </c>
      <c r="H6" s="26">
        <v>698602</v>
      </c>
      <c r="I6" s="27">
        <v>1417694</v>
      </c>
      <c r="J6" s="25">
        <v>53907144</v>
      </c>
      <c r="K6" s="26">
        <v>6714314</v>
      </c>
      <c r="L6" s="27">
        <v>3160748</v>
      </c>
      <c r="M6" s="26">
        <v>8606005</v>
      </c>
      <c r="N6" s="27">
        <v>3228198</v>
      </c>
      <c r="O6" s="26">
        <v>3815171</v>
      </c>
      <c r="P6" s="27">
        <v>8931028</v>
      </c>
      <c r="Q6" s="26">
        <v>3165472</v>
      </c>
      <c r="R6" s="27">
        <v>2110867</v>
      </c>
      <c r="S6" s="26">
        <v>14175341</v>
      </c>
      <c r="T6" s="25">
        <v>81565983</v>
      </c>
      <c r="U6" s="26">
        <v>19855332</v>
      </c>
      <c r="V6" s="27">
        <v>3578067</v>
      </c>
      <c r="W6" s="26">
        <v>16231365</v>
      </c>
      <c r="X6" s="27">
        <v>41901219</v>
      </c>
      <c r="Y6" s="25">
        <v>27731644</v>
      </c>
      <c r="Z6" s="26">
        <v>10577755</v>
      </c>
      <c r="AA6" s="27">
        <v>6383286</v>
      </c>
      <c r="AB6" s="26">
        <v>10770603</v>
      </c>
      <c r="AC6" s="25">
        <v>14423952</v>
      </c>
      <c r="AD6" s="26">
        <v>2505088</v>
      </c>
      <c r="AE6" s="27">
        <v>3115336</v>
      </c>
      <c r="AF6" s="26">
        <v>6154996</v>
      </c>
      <c r="AG6" s="27">
        <v>2648532</v>
      </c>
    </row>
    <row r="7" spans="1:33" s="31" customFormat="1" ht="15">
      <c r="A7" s="24">
        <v>2013</v>
      </c>
      <c r="B7" s="25">
        <v>17013559</v>
      </c>
      <c r="C7" s="26">
        <v>1728214</v>
      </c>
      <c r="D7" s="27">
        <v>776463</v>
      </c>
      <c r="E7" s="26">
        <v>3807921</v>
      </c>
      <c r="F7" s="27">
        <v>488072</v>
      </c>
      <c r="G7" s="26">
        <v>7999729</v>
      </c>
      <c r="H7" s="26">
        <v>734996</v>
      </c>
      <c r="I7" s="27">
        <v>1478164</v>
      </c>
      <c r="J7" s="25">
        <v>55794707</v>
      </c>
      <c r="K7" s="26">
        <v>6794301</v>
      </c>
      <c r="L7" s="27">
        <v>3184166</v>
      </c>
      <c r="M7" s="26">
        <v>8778576</v>
      </c>
      <c r="N7" s="27">
        <v>3373959</v>
      </c>
      <c r="O7" s="26">
        <v>3914421</v>
      </c>
      <c r="P7" s="27">
        <v>9208550</v>
      </c>
      <c r="Q7" s="26">
        <v>3300935</v>
      </c>
      <c r="R7" s="27">
        <v>2195662</v>
      </c>
      <c r="S7" s="26">
        <v>15044137</v>
      </c>
      <c r="T7" s="25">
        <v>84465570</v>
      </c>
      <c r="U7" s="26">
        <v>20593356</v>
      </c>
      <c r="V7" s="27">
        <v>3839366</v>
      </c>
      <c r="W7" s="26">
        <v>16369179</v>
      </c>
      <c r="X7" s="27">
        <v>43663669</v>
      </c>
      <c r="Y7" s="25">
        <v>28795762</v>
      </c>
      <c r="Z7" s="26">
        <v>10997465</v>
      </c>
      <c r="AA7" s="27">
        <v>6634254</v>
      </c>
      <c r="AB7" s="26">
        <v>11164043</v>
      </c>
      <c r="AC7" s="25">
        <v>14993191</v>
      </c>
      <c r="AD7" s="26">
        <v>2587269</v>
      </c>
      <c r="AE7" s="27">
        <v>3182113</v>
      </c>
      <c r="AF7" s="26">
        <v>6434048</v>
      </c>
      <c r="AG7" s="27">
        <v>2789761</v>
      </c>
    </row>
    <row r="8" spans="1:33" s="31" customFormat="1" ht="15">
      <c r="A8" s="24">
        <v>2014</v>
      </c>
      <c r="B8" s="25">
        <v>17261983</v>
      </c>
      <c r="C8" s="26">
        <v>1748531</v>
      </c>
      <c r="D8" s="27">
        <v>790101</v>
      </c>
      <c r="E8" s="26">
        <v>3873743</v>
      </c>
      <c r="F8" s="27">
        <v>496936</v>
      </c>
      <c r="G8" s="26">
        <v>8104880</v>
      </c>
      <c r="H8" s="26">
        <v>750912</v>
      </c>
      <c r="I8" s="27">
        <v>1496880</v>
      </c>
      <c r="J8" s="25">
        <v>56186190</v>
      </c>
      <c r="K8" s="26">
        <v>6850884</v>
      </c>
      <c r="L8" s="27">
        <v>3194718</v>
      </c>
      <c r="M8" s="26">
        <v>8842791</v>
      </c>
      <c r="N8" s="27">
        <v>3408510</v>
      </c>
      <c r="O8" s="26">
        <v>3943885</v>
      </c>
      <c r="P8" s="27">
        <v>9277727</v>
      </c>
      <c r="Q8" s="26">
        <v>3321730</v>
      </c>
      <c r="R8" s="27">
        <v>2219574</v>
      </c>
      <c r="S8" s="26">
        <v>15126371</v>
      </c>
      <c r="T8" s="25">
        <v>85115623</v>
      </c>
      <c r="U8" s="26">
        <v>20734097</v>
      </c>
      <c r="V8" s="27">
        <v>3885049</v>
      </c>
      <c r="W8" s="26">
        <v>16461173</v>
      </c>
      <c r="X8" s="27">
        <v>44035304</v>
      </c>
      <c r="Y8" s="25">
        <v>29016114</v>
      </c>
      <c r="Z8" s="26">
        <v>11081692</v>
      </c>
      <c r="AA8" s="27">
        <v>6727148</v>
      </c>
      <c r="AB8" s="26">
        <v>11207274</v>
      </c>
      <c r="AC8" s="25">
        <v>15219608</v>
      </c>
      <c r="AD8" s="26">
        <v>2619657</v>
      </c>
      <c r="AE8" s="27">
        <v>3224357</v>
      </c>
      <c r="AF8" s="26">
        <v>6523222</v>
      </c>
      <c r="AG8" s="27">
        <v>2852372</v>
      </c>
    </row>
    <row r="9" spans="1:33" s="31" customFormat="1" ht="15">
      <c r="A9" s="24">
        <v>2015</v>
      </c>
      <c r="B9" s="25">
        <v>17504446</v>
      </c>
      <c r="C9" s="26">
        <v>1768204</v>
      </c>
      <c r="D9" s="27">
        <v>803513</v>
      </c>
      <c r="E9" s="26">
        <v>3938336</v>
      </c>
      <c r="F9" s="27">
        <v>505665</v>
      </c>
      <c r="G9" s="26">
        <v>8206923</v>
      </c>
      <c r="H9" s="26">
        <v>766679</v>
      </c>
      <c r="I9" s="27">
        <v>1515126</v>
      </c>
      <c r="J9" s="25">
        <v>56560081</v>
      </c>
      <c r="K9" s="26">
        <v>6904241</v>
      </c>
      <c r="L9" s="27">
        <v>3204028</v>
      </c>
      <c r="M9" s="26">
        <v>8904459</v>
      </c>
      <c r="N9" s="27">
        <v>3442175</v>
      </c>
      <c r="O9" s="26">
        <v>3972202</v>
      </c>
      <c r="P9" s="27">
        <v>9345173</v>
      </c>
      <c r="Q9" s="26">
        <v>3340932</v>
      </c>
      <c r="R9" s="27">
        <v>2242937</v>
      </c>
      <c r="S9" s="26">
        <v>15203934</v>
      </c>
      <c r="T9" s="25">
        <v>85745520</v>
      </c>
      <c r="U9" s="26">
        <v>20869101</v>
      </c>
      <c r="V9" s="27">
        <v>3929911</v>
      </c>
      <c r="W9" s="26">
        <v>16550024</v>
      </c>
      <c r="X9" s="27">
        <v>44396484</v>
      </c>
      <c r="Y9" s="25">
        <v>29230180</v>
      </c>
      <c r="Z9" s="26">
        <v>11163018</v>
      </c>
      <c r="AA9" s="27">
        <v>6819190</v>
      </c>
      <c r="AB9" s="26">
        <v>11247972</v>
      </c>
      <c r="AC9" s="25">
        <v>15442232</v>
      </c>
      <c r="AD9" s="26">
        <v>2651235</v>
      </c>
      <c r="AE9" s="27">
        <v>3265486</v>
      </c>
      <c r="AF9" s="26">
        <v>6610681</v>
      </c>
      <c r="AG9" s="27">
        <v>2914830</v>
      </c>
    </row>
    <row r="10" spans="1:33" s="31" customFormat="1" ht="15">
      <c r="A10" s="24">
        <v>2016</v>
      </c>
      <c r="B10" s="25">
        <v>17740418</v>
      </c>
      <c r="C10" s="26">
        <v>1787279</v>
      </c>
      <c r="D10" s="27">
        <v>816687</v>
      </c>
      <c r="E10" s="26">
        <v>4001667</v>
      </c>
      <c r="F10" s="27">
        <v>514229</v>
      </c>
      <c r="G10" s="26">
        <v>8305359</v>
      </c>
      <c r="H10" s="26">
        <v>782295</v>
      </c>
      <c r="I10" s="27">
        <v>1532902</v>
      </c>
      <c r="J10" s="25">
        <v>56915936</v>
      </c>
      <c r="K10" s="26">
        <v>6954036</v>
      </c>
      <c r="L10" s="27">
        <v>3212180</v>
      </c>
      <c r="M10" s="26">
        <v>8963663</v>
      </c>
      <c r="N10" s="27">
        <v>3474998</v>
      </c>
      <c r="O10" s="26">
        <v>3999415</v>
      </c>
      <c r="P10" s="27">
        <v>9410336</v>
      </c>
      <c r="Q10" s="26">
        <v>3358963</v>
      </c>
      <c r="R10" s="27">
        <v>2265779</v>
      </c>
      <c r="S10" s="26">
        <v>15276566</v>
      </c>
      <c r="T10" s="25">
        <v>86356952</v>
      </c>
      <c r="U10" s="26">
        <v>20997560</v>
      </c>
      <c r="V10" s="27">
        <v>3973697</v>
      </c>
      <c r="W10" s="26">
        <v>16635996</v>
      </c>
      <c r="X10" s="27">
        <v>44749699</v>
      </c>
      <c r="Y10" s="25">
        <v>29439773</v>
      </c>
      <c r="Z10" s="26">
        <v>11242720</v>
      </c>
      <c r="AA10" s="27">
        <v>6910553</v>
      </c>
      <c r="AB10" s="26">
        <v>11286500</v>
      </c>
      <c r="AC10" s="25">
        <v>15660988</v>
      </c>
      <c r="AD10" s="26">
        <v>2682386</v>
      </c>
      <c r="AE10" s="27">
        <v>3305531</v>
      </c>
      <c r="AF10" s="26">
        <v>6695855</v>
      </c>
      <c r="AG10" s="27">
        <v>2977216</v>
      </c>
    </row>
    <row r="11" spans="1:33" s="31" customFormat="1" ht="15">
      <c r="A11" s="24"/>
      <c r="B11" s="25" t="s">
        <v>3</v>
      </c>
      <c r="C11" s="26" t="s">
        <v>4</v>
      </c>
      <c r="D11" s="27" t="s">
        <v>5</v>
      </c>
      <c r="E11" s="26" t="s">
        <v>6</v>
      </c>
      <c r="F11" s="27" t="s">
        <v>7</v>
      </c>
      <c r="G11" s="26" t="s">
        <v>8</v>
      </c>
      <c r="H11" s="26" t="s">
        <v>9</v>
      </c>
      <c r="I11" s="27" t="s">
        <v>10</v>
      </c>
      <c r="J11" s="25" t="s">
        <v>11</v>
      </c>
      <c r="K11" s="26" t="s">
        <v>12</v>
      </c>
      <c r="L11" s="27" t="s">
        <v>13</v>
      </c>
      <c r="M11" s="26" t="s">
        <v>14</v>
      </c>
      <c r="N11" s="27" t="s">
        <v>15</v>
      </c>
      <c r="O11" s="26" t="s">
        <v>16</v>
      </c>
      <c r="P11" s="27" t="s">
        <v>17</v>
      </c>
      <c r="Q11" s="26" t="s">
        <v>18</v>
      </c>
      <c r="R11" s="27" t="s">
        <v>19</v>
      </c>
      <c r="S11" s="26" t="s">
        <v>20</v>
      </c>
      <c r="T11" s="25" t="s">
        <v>21</v>
      </c>
      <c r="U11" s="26" t="s">
        <v>22</v>
      </c>
      <c r="V11" s="27" t="s">
        <v>23</v>
      </c>
      <c r="W11" s="26" t="s">
        <v>24</v>
      </c>
      <c r="X11" s="27" t="s">
        <v>25</v>
      </c>
      <c r="Y11" s="25" t="s">
        <v>26</v>
      </c>
      <c r="Z11" s="26" t="s">
        <v>27</v>
      </c>
      <c r="AA11" s="27" t="s">
        <v>30</v>
      </c>
      <c r="AB11" s="26" t="s">
        <v>51</v>
      </c>
      <c r="AC11" s="25" t="s">
        <v>53</v>
      </c>
      <c r="AD11" s="26" t="s">
        <v>55</v>
      </c>
      <c r="AE11" s="27" t="s">
        <v>57</v>
      </c>
      <c r="AF11" s="26" t="s">
        <v>61</v>
      </c>
      <c r="AG11" s="27" t="s">
        <v>64</v>
      </c>
    </row>
    <row r="12" spans="1:33" s="31" customFormat="1" ht="15">
      <c r="A12" s="24">
        <v>2012</v>
      </c>
      <c r="B12" s="28">
        <f t="shared" ref="B12:AG12" si="0">B6/B5 -1</f>
        <v>1.5695375269638046E-2</v>
      </c>
      <c r="C12" s="29">
        <f t="shared" si="0"/>
        <v>8.5990402517039932E-3</v>
      </c>
      <c r="D12" s="30">
        <f t="shared" si="0"/>
        <v>1.661338771091625E-2</v>
      </c>
      <c r="E12" s="29">
        <f t="shared" si="0"/>
        <v>1.48649653076387E-2</v>
      </c>
      <c r="F12" s="30">
        <f t="shared" si="0"/>
        <v>2.0338356893722986E-2</v>
      </c>
      <c r="G12" s="29">
        <f t="shared" si="0"/>
        <v>1.7377951986794038E-2</v>
      </c>
      <c r="H12" s="29">
        <f t="shared" si="0"/>
        <v>2.0886763143550757E-2</v>
      </c>
      <c r="I12" s="30">
        <f t="shared" si="0"/>
        <v>1.1993786815828855E-2</v>
      </c>
      <c r="J12" s="28">
        <f t="shared" si="0"/>
        <v>7.5751573417290885E-3</v>
      </c>
      <c r="K12" s="29">
        <f t="shared" si="0"/>
        <v>1.03152972248024E-2</v>
      </c>
      <c r="L12" s="30">
        <f t="shared" si="0"/>
        <v>6.50250547076614E-3</v>
      </c>
      <c r="M12" s="29">
        <f t="shared" si="0"/>
        <v>8.8919837916192623E-3</v>
      </c>
      <c r="N12" s="30">
        <f t="shared" si="0"/>
        <v>9.2354384980946058E-3</v>
      </c>
      <c r="O12" s="29">
        <f t="shared" si="0"/>
        <v>6.292275898995392E-3</v>
      </c>
      <c r="P12" s="30">
        <f t="shared" si="0"/>
        <v>7.4588495354603879E-3</v>
      </c>
      <c r="Q12" s="29">
        <f t="shared" si="0"/>
        <v>7.0268220491038758E-3</v>
      </c>
      <c r="R12" s="30">
        <f t="shared" si="0"/>
        <v>1.0071685634019056E-2</v>
      </c>
      <c r="S12" s="29">
        <f t="shared" si="0"/>
        <v>5.5191922218453815E-3</v>
      </c>
      <c r="T12" s="28">
        <f t="shared" si="0"/>
        <v>7.2906762450561935E-3</v>
      </c>
      <c r="U12" s="29">
        <f t="shared" si="0"/>
        <v>6.4186182354326604E-3</v>
      </c>
      <c r="V12" s="30">
        <f t="shared" si="0"/>
        <v>8.743027666613612E-3</v>
      </c>
      <c r="W12" s="29">
        <f t="shared" si="0"/>
        <v>7.366062922625316E-3</v>
      </c>
      <c r="X12" s="30">
        <f t="shared" si="0"/>
        <v>7.5512930883367968E-3</v>
      </c>
      <c r="Y12" s="28">
        <f t="shared" si="0"/>
        <v>6.1391895265558993E-3</v>
      </c>
      <c r="Z12" s="29">
        <f t="shared" si="0"/>
        <v>6.2218253979200444E-3</v>
      </c>
      <c r="AA12" s="30">
        <f t="shared" si="0"/>
        <v>1.0484634134835691E-2</v>
      </c>
      <c r="AB12" s="29">
        <f t="shared" si="0"/>
        <v>3.5006889946269659E-3</v>
      </c>
      <c r="AC12" s="28">
        <f t="shared" si="0"/>
        <v>1.2619880439690867E-2</v>
      </c>
      <c r="AD12" s="29">
        <f t="shared" si="0"/>
        <v>1.1118277712345526E-2</v>
      </c>
      <c r="AE12" s="30">
        <f t="shared" si="0"/>
        <v>1.2809109162219334E-2</v>
      </c>
      <c r="AF12" s="29">
        <f t="shared" si="0"/>
        <v>1.2215666707670714E-2</v>
      </c>
      <c r="AG12" s="30">
        <f t="shared" si="0"/>
        <v>1.4763995987736367E-2</v>
      </c>
    </row>
    <row r="13" spans="1:33" s="31" customFormat="1" ht="15">
      <c r="A13" s="24">
        <v>2013</v>
      </c>
      <c r="B13" s="28">
        <f t="shared" ref="B13:AG13" si="1">B7/B6 -1</f>
        <v>4.0724239037077004E-2</v>
      </c>
      <c r="C13" s="29">
        <f t="shared" si="1"/>
        <v>8.6919524456120056E-2</v>
      </c>
      <c r="D13" s="30">
        <f t="shared" si="1"/>
        <v>2.3296423497534136E-2</v>
      </c>
      <c r="E13" s="29">
        <f t="shared" si="1"/>
        <v>6.0411279913449967E-2</v>
      </c>
      <c r="F13" s="30">
        <f t="shared" si="1"/>
        <v>3.9503837929477426E-2</v>
      </c>
      <c r="G13" s="29">
        <f t="shared" si="1"/>
        <v>2.2694879512873856E-2</v>
      </c>
      <c r="H13" s="29">
        <f t="shared" si="1"/>
        <v>5.2095470668563681E-2</v>
      </c>
      <c r="I13" s="30">
        <f t="shared" si="1"/>
        <v>4.2653774368798913E-2</v>
      </c>
      <c r="J13" s="28">
        <f t="shared" si="1"/>
        <v>3.5015080746997107E-2</v>
      </c>
      <c r="K13" s="29">
        <f t="shared" si="1"/>
        <v>1.1912907260518413E-2</v>
      </c>
      <c r="L13" s="30">
        <f t="shared" si="1"/>
        <v>7.4090057163684886E-3</v>
      </c>
      <c r="M13" s="29">
        <f t="shared" si="1"/>
        <v>2.0052393648388511E-2</v>
      </c>
      <c r="N13" s="30">
        <f t="shared" si="1"/>
        <v>4.5152434887822945E-2</v>
      </c>
      <c r="O13" s="29">
        <f t="shared" si="1"/>
        <v>2.6014561339452458E-2</v>
      </c>
      <c r="P13" s="30">
        <f t="shared" si="1"/>
        <v>3.1073914447474538E-2</v>
      </c>
      <c r="Q13" s="29">
        <f t="shared" si="1"/>
        <v>4.2793934048382054E-2</v>
      </c>
      <c r="R13" s="30">
        <f t="shared" si="1"/>
        <v>4.0170697632773589E-2</v>
      </c>
      <c r="S13" s="29">
        <f t="shared" si="1"/>
        <v>6.1289248703082277E-2</v>
      </c>
      <c r="T13" s="28">
        <f t="shared" si="1"/>
        <v>3.5548973890255242E-2</v>
      </c>
      <c r="U13" s="29">
        <f t="shared" si="1"/>
        <v>3.7170065955079545E-2</v>
      </c>
      <c r="V13" s="30">
        <f t="shared" si="1"/>
        <v>7.3027978514656144E-2</v>
      </c>
      <c r="W13" s="29">
        <f t="shared" si="1"/>
        <v>8.4905982953373815E-3</v>
      </c>
      <c r="X13" s="30">
        <f t="shared" si="1"/>
        <v>4.206202210966703E-2</v>
      </c>
      <c r="Y13" s="28">
        <f t="shared" si="1"/>
        <v>3.8371976793009521E-2</v>
      </c>
      <c r="Z13" s="29">
        <f t="shared" si="1"/>
        <v>3.9678551828814301E-2</v>
      </c>
      <c r="AA13" s="30">
        <f t="shared" si="1"/>
        <v>3.9316427307189539E-2</v>
      </c>
      <c r="AB13" s="29">
        <f t="shared" si="1"/>
        <v>3.6529059700742827E-2</v>
      </c>
      <c r="AC13" s="28">
        <f t="shared" si="1"/>
        <v>3.9464842922383614E-2</v>
      </c>
      <c r="AD13" s="29">
        <f t="shared" si="1"/>
        <v>3.2805633973736592E-2</v>
      </c>
      <c r="AE13" s="30">
        <f t="shared" si="1"/>
        <v>2.1434927083306521E-2</v>
      </c>
      <c r="AF13" s="29">
        <f t="shared" si="1"/>
        <v>4.5337478692106359E-2</v>
      </c>
      <c r="AG13" s="30">
        <f t="shared" si="1"/>
        <v>5.3323501471758794E-2</v>
      </c>
    </row>
    <row r="14" spans="1:33" s="31" customFormat="1" ht="15">
      <c r="A14" s="24">
        <v>2014</v>
      </c>
      <c r="B14" s="28">
        <f t="shared" ref="B14:AG14" si="2">B8/B7 -1</f>
        <v>1.4601530461674672E-2</v>
      </c>
      <c r="C14" s="29">
        <f t="shared" si="2"/>
        <v>1.1756067246301738E-2</v>
      </c>
      <c r="D14" s="30">
        <f t="shared" si="2"/>
        <v>1.7564262559838673E-2</v>
      </c>
      <c r="E14" s="29">
        <f t="shared" si="2"/>
        <v>1.7285547678116187E-2</v>
      </c>
      <c r="F14" s="30">
        <f t="shared" si="2"/>
        <v>1.8161254896818413E-2</v>
      </c>
      <c r="G14" s="29">
        <f t="shared" si="2"/>
        <v>1.3144320263849041E-2</v>
      </c>
      <c r="H14" s="29">
        <f t="shared" si="2"/>
        <v>2.1654539616542179E-2</v>
      </c>
      <c r="I14" s="30">
        <f t="shared" si="2"/>
        <v>1.266165324010049E-2</v>
      </c>
      <c r="J14" s="28">
        <f t="shared" si="2"/>
        <v>7.01648993335513E-3</v>
      </c>
      <c r="K14" s="29">
        <f t="shared" si="2"/>
        <v>8.3280090181463429E-3</v>
      </c>
      <c r="L14" s="30">
        <f t="shared" si="2"/>
        <v>3.3138975794604342E-3</v>
      </c>
      <c r="M14" s="29">
        <f t="shared" si="2"/>
        <v>7.314967712303222E-3</v>
      </c>
      <c r="N14" s="30">
        <f t="shared" si="2"/>
        <v>1.0240491956185593E-2</v>
      </c>
      <c r="O14" s="29">
        <f t="shared" si="2"/>
        <v>7.5270391202173492E-3</v>
      </c>
      <c r="P14" s="30">
        <f t="shared" si="2"/>
        <v>7.5122576301371868E-3</v>
      </c>
      <c r="Q14" s="29">
        <f t="shared" si="2"/>
        <v>6.2997302279506062E-3</v>
      </c>
      <c r="R14" s="30">
        <f t="shared" si="2"/>
        <v>1.0890565123411466E-2</v>
      </c>
      <c r="S14" s="29">
        <f t="shared" si="2"/>
        <v>5.4661826065529606E-3</v>
      </c>
      <c r="T14" s="28">
        <f t="shared" si="2"/>
        <v>7.6960707185187438E-3</v>
      </c>
      <c r="U14" s="29">
        <f t="shared" si="2"/>
        <v>6.8342916035637469E-3</v>
      </c>
      <c r="V14" s="30">
        <f t="shared" si="2"/>
        <v>1.1898579088318151E-2</v>
      </c>
      <c r="W14" s="29">
        <f t="shared" si="2"/>
        <v>5.6199519841526602E-3</v>
      </c>
      <c r="X14" s="30">
        <f t="shared" si="2"/>
        <v>8.5113094824897928E-3</v>
      </c>
      <c r="Y14" s="28">
        <f t="shared" si="2"/>
        <v>7.6522371590652671E-3</v>
      </c>
      <c r="Z14" s="29">
        <f t="shared" si="2"/>
        <v>7.6587649972061911E-3</v>
      </c>
      <c r="AA14" s="30">
        <f t="shared" si="2"/>
        <v>1.4002177185256981E-2</v>
      </c>
      <c r="AB14" s="29">
        <f t="shared" si="2"/>
        <v>3.8723426629581059E-3</v>
      </c>
      <c r="AC14" s="28">
        <f t="shared" si="2"/>
        <v>1.5101321659945599E-2</v>
      </c>
      <c r="AD14" s="29">
        <f t="shared" si="2"/>
        <v>1.2518219017813692E-2</v>
      </c>
      <c r="AE14" s="30">
        <f t="shared" si="2"/>
        <v>1.3275455648495305E-2</v>
      </c>
      <c r="AF14" s="29">
        <f t="shared" si="2"/>
        <v>1.3859703875382934E-2</v>
      </c>
      <c r="AG14" s="30">
        <f t="shared" si="2"/>
        <v>2.2443141186646365E-2</v>
      </c>
    </row>
    <row r="15" spans="1:33" s="31" customFormat="1" ht="15">
      <c r="A15" s="24">
        <v>2015</v>
      </c>
      <c r="B15" s="28">
        <f t="shared" ref="B15:AG15" si="3">B9/B8 -1</f>
        <v>1.4046068751197405E-2</v>
      </c>
      <c r="C15" s="29">
        <f t="shared" si="3"/>
        <v>1.12511588298978E-2</v>
      </c>
      <c r="D15" s="30">
        <f t="shared" si="3"/>
        <v>1.6975044962606045E-2</v>
      </c>
      <c r="E15" s="29">
        <f t="shared" si="3"/>
        <v>1.6674570305774017E-2</v>
      </c>
      <c r="F15" s="30">
        <f t="shared" si="3"/>
        <v>1.7565642255743086E-2</v>
      </c>
      <c r="G15" s="29">
        <f t="shared" si="3"/>
        <v>1.2590315957793363E-2</v>
      </c>
      <c r="H15" s="29">
        <f t="shared" si="3"/>
        <v>2.0997134151538477E-2</v>
      </c>
      <c r="I15" s="30">
        <f t="shared" si="3"/>
        <v>1.2189353856020491E-2</v>
      </c>
      <c r="J15" s="28">
        <f t="shared" si="3"/>
        <v>6.6544999758837431E-3</v>
      </c>
      <c r="K15" s="29">
        <f t="shared" si="3"/>
        <v>7.7883379721508383E-3</v>
      </c>
      <c r="L15" s="30">
        <f t="shared" si="3"/>
        <v>2.9141852269902735E-3</v>
      </c>
      <c r="M15" s="29">
        <f t="shared" si="3"/>
        <v>6.9738162984966934E-3</v>
      </c>
      <c r="N15" s="30">
        <f t="shared" si="3"/>
        <v>9.8767496648095587E-3</v>
      </c>
      <c r="O15" s="29">
        <f t="shared" si="3"/>
        <v>7.1799760895665532E-3</v>
      </c>
      <c r="P15" s="30">
        <f t="shared" si="3"/>
        <v>7.2696685298025976E-3</v>
      </c>
      <c r="Q15" s="29">
        <f t="shared" si="3"/>
        <v>5.7807226957038438E-3</v>
      </c>
      <c r="R15" s="30">
        <f t="shared" si="3"/>
        <v>1.0525893707531209E-2</v>
      </c>
      <c r="S15" s="29">
        <f t="shared" si="3"/>
        <v>5.1276674358973207E-3</v>
      </c>
      <c r="T15" s="28">
        <f t="shared" si="3"/>
        <v>7.4004862773546787E-3</v>
      </c>
      <c r="U15" s="29">
        <f t="shared" si="3"/>
        <v>6.5112071193647036E-3</v>
      </c>
      <c r="V15" s="30">
        <f t="shared" si="3"/>
        <v>1.1547344705304941E-2</v>
      </c>
      <c r="W15" s="29">
        <f t="shared" si="3"/>
        <v>5.3976104862027974E-3</v>
      </c>
      <c r="X15" s="30">
        <f t="shared" si="3"/>
        <v>8.2020553326940249E-3</v>
      </c>
      <c r="Y15" s="28">
        <f t="shared" si="3"/>
        <v>7.3774868681588668E-3</v>
      </c>
      <c r="Z15" s="29">
        <f t="shared" si="3"/>
        <v>7.3387710107806203E-3</v>
      </c>
      <c r="AA15" s="30">
        <f t="shared" si="3"/>
        <v>1.3682172593794562E-2</v>
      </c>
      <c r="AB15" s="29">
        <f t="shared" si="3"/>
        <v>3.6313915408867636E-3</v>
      </c>
      <c r="AC15" s="28">
        <f t="shared" si="3"/>
        <v>1.4627446383638887E-2</v>
      </c>
      <c r="AD15" s="29">
        <f t="shared" si="3"/>
        <v>1.2054249850266707E-2</v>
      </c>
      <c r="AE15" s="30">
        <f t="shared" si="3"/>
        <v>1.2755721528354247E-2</v>
      </c>
      <c r="AF15" s="29">
        <f t="shared" si="3"/>
        <v>1.3407331530338906E-2</v>
      </c>
      <c r="AG15" s="30">
        <f t="shared" si="3"/>
        <v>2.1896863382476095E-2</v>
      </c>
    </row>
    <row r="16" spans="1:33" s="31" customFormat="1" ht="15.75" customHeight="1">
      <c r="A16" s="24">
        <v>2016</v>
      </c>
      <c r="B16" s="28">
        <f t="shared" ref="B16:AG16" si="4">B10/B9 -1</f>
        <v>1.3480689420276359E-2</v>
      </c>
      <c r="C16" s="29">
        <f t="shared" si="4"/>
        <v>1.0787782405197621E-2</v>
      </c>
      <c r="D16" s="30">
        <f t="shared" si="4"/>
        <v>1.6395503246369403E-2</v>
      </c>
      <c r="E16" s="29">
        <f t="shared" si="4"/>
        <v>1.6080649289446081E-2</v>
      </c>
      <c r="F16" s="30">
        <f t="shared" si="4"/>
        <v>1.6936113830302579E-2</v>
      </c>
      <c r="G16" s="29">
        <f t="shared" si="4"/>
        <v>1.1994263867225241E-2</v>
      </c>
      <c r="H16" s="29">
        <f t="shared" si="4"/>
        <v>2.0368367987123603E-2</v>
      </c>
      <c r="I16" s="30">
        <f t="shared" si="4"/>
        <v>1.1732357572901586E-2</v>
      </c>
      <c r="J16" s="28">
        <f t="shared" si="4"/>
        <v>6.2916281891463033E-3</v>
      </c>
      <c r="K16" s="29">
        <f t="shared" si="4"/>
        <v>7.2122337560349692E-3</v>
      </c>
      <c r="L16" s="30">
        <f t="shared" si="4"/>
        <v>2.5442973656908396E-3</v>
      </c>
      <c r="M16" s="29">
        <f t="shared" si="4"/>
        <v>6.6488037060983274E-3</v>
      </c>
      <c r="N16" s="30">
        <f t="shared" si="4"/>
        <v>9.5355407554815752E-3</v>
      </c>
      <c r="O16" s="29">
        <f t="shared" si="4"/>
        <v>6.8508600519308072E-3</v>
      </c>
      <c r="P16" s="30">
        <f t="shared" si="4"/>
        <v>6.9729046214552781E-3</v>
      </c>
      <c r="Q16" s="29">
        <f t="shared" si="4"/>
        <v>5.3969970056260141E-3</v>
      </c>
      <c r="R16" s="30">
        <f t="shared" si="4"/>
        <v>1.0183968609015714E-2</v>
      </c>
      <c r="S16" s="29">
        <f t="shared" si="4"/>
        <v>4.7771846418169783E-3</v>
      </c>
      <c r="T16" s="28">
        <f t="shared" si="4"/>
        <v>7.1307748789675163E-3</v>
      </c>
      <c r="U16" s="29">
        <f t="shared" si="4"/>
        <v>6.155464003935851E-3</v>
      </c>
      <c r="V16" s="30">
        <f t="shared" si="4"/>
        <v>1.1141728146006447E-2</v>
      </c>
      <c r="W16" s="29">
        <f t="shared" si="4"/>
        <v>5.1946752463924994E-3</v>
      </c>
      <c r="X16" s="30">
        <f t="shared" si="4"/>
        <v>7.9559228158698758E-3</v>
      </c>
      <c r="Y16" s="28">
        <f t="shared" si="4"/>
        <v>7.1704313829064059E-3</v>
      </c>
      <c r="Z16" s="29">
        <f t="shared" si="4"/>
        <v>7.1398254486376711E-3</v>
      </c>
      <c r="AA16" s="30">
        <f t="shared" si="4"/>
        <v>1.3397925560073798E-2</v>
      </c>
      <c r="AB16" s="29">
        <f t="shared" si="4"/>
        <v>3.4253285836771674E-3</v>
      </c>
      <c r="AC16" s="28">
        <f t="shared" si="4"/>
        <v>1.4166086871379768E-2</v>
      </c>
      <c r="AD16" s="29">
        <f t="shared" si="4"/>
        <v>1.1749618573985376E-2</v>
      </c>
      <c r="AE16" s="30">
        <f t="shared" si="4"/>
        <v>1.2263105706164401E-2</v>
      </c>
      <c r="AF16" s="29">
        <f t="shared" si="4"/>
        <v>1.2884300422301376E-2</v>
      </c>
      <c r="AG16" s="30">
        <f t="shared" si="4"/>
        <v>2.1402963466137015E-2</v>
      </c>
    </row>
    <row r="17" spans="1:4" s="31" customFormat="1" ht="15.75" customHeight="1">
      <c r="A17" s="92" t="s">
        <v>109</v>
      </c>
      <c r="B17" s="92"/>
      <c r="C17" s="92"/>
      <c r="D17" s="92"/>
    </row>
    <row r="18" spans="1:4" s="31" customFormat="1" ht="15.75" customHeight="1">
      <c r="A18" s="24" t="s">
        <v>86</v>
      </c>
      <c r="B18" s="24"/>
      <c r="C18" s="24"/>
      <c r="D18" s="24"/>
    </row>
    <row r="19" spans="1:4" s="31" customFormat="1" ht="15.75" customHeight="1">
      <c r="A19" s="24"/>
      <c r="B19" s="24"/>
      <c r="C19" s="24"/>
      <c r="D19" s="24"/>
    </row>
    <row r="20" spans="1:4" s="31" customFormat="1" ht="15.75" customHeight="1">
      <c r="A20" s="24" t="s">
        <v>110</v>
      </c>
      <c r="B20" s="24"/>
      <c r="C20" s="24"/>
      <c r="D20" s="24"/>
    </row>
    <row r="21" spans="1:4" s="31" customFormat="1" ht="15.75" customHeight="1">
      <c r="A21" s="24" t="s">
        <v>111</v>
      </c>
      <c r="B21" s="24"/>
      <c r="C21" s="24"/>
      <c r="D21" s="24"/>
    </row>
    <row r="22" spans="1:4" s="31" customFormat="1" ht="15.75" customHeight="1">
      <c r="A22" s="24" t="s">
        <v>112</v>
      </c>
      <c r="B22" s="24"/>
      <c r="C22" s="24"/>
      <c r="D22" s="24"/>
    </row>
    <row r="23" spans="1:4" s="31" customFormat="1" ht="15.75" customHeight="1">
      <c r="A23" s="24" t="s">
        <v>113</v>
      </c>
      <c r="B23" s="24"/>
      <c r="C23" s="24"/>
      <c r="D23" s="24"/>
    </row>
    <row r="24" spans="1:4" s="31" customFormat="1" ht="15.75" customHeight="1">
      <c r="A24" s="24" t="s">
        <v>114</v>
      </c>
      <c r="B24" s="24"/>
      <c r="C24" s="24"/>
      <c r="D24" s="24"/>
    </row>
    <row r="25" spans="1:4" s="31" customFormat="1" ht="15.75" customHeight="1">
      <c r="A25" s="24" t="s">
        <v>115</v>
      </c>
      <c r="B25" s="24"/>
      <c r="C25" s="24"/>
      <c r="D25" s="24"/>
    </row>
    <row r="26" spans="1:4" s="31" customFormat="1" ht="15.75" customHeight="1">
      <c r="A26" s="92" t="s">
        <v>116</v>
      </c>
      <c r="B26" s="93"/>
      <c r="C26" s="24"/>
      <c r="D26" s="24"/>
    </row>
    <row r="27" spans="1:4" ht="15.75" customHeight="1">
      <c r="A27" s="12"/>
      <c r="B27" s="12"/>
      <c r="C27" s="12"/>
      <c r="D27" s="12"/>
    </row>
    <row r="37" spans="5:12" ht="15">
      <c r="E37" s="13"/>
      <c r="F37" s="13"/>
      <c r="G37" s="13"/>
      <c r="H37" s="13"/>
      <c r="I37" s="13"/>
      <c r="J37" s="13"/>
      <c r="K37" s="13"/>
      <c r="L37" s="13"/>
    </row>
    <row r="38" spans="5:12" ht="15.75" customHeight="1">
      <c r="E38" s="12"/>
      <c r="F38" s="12"/>
      <c r="G38" s="12"/>
      <c r="H38" s="12"/>
    </row>
    <row r="39" spans="5:12" ht="15">
      <c r="E39" s="12"/>
      <c r="F39" s="12"/>
      <c r="G39" s="12"/>
      <c r="H39" s="12"/>
    </row>
    <row r="40" spans="5:12" ht="15">
      <c r="E40" s="12"/>
      <c r="F40" s="12"/>
      <c r="G40" s="12"/>
      <c r="H40" s="12"/>
    </row>
    <row r="41" spans="5:12" ht="15.75" customHeight="1">
      <c r="E41" s="12"/>
      <c r="F41" s="12"/>
      <c r="G41" s="12"/>
      <c r="H41" s="12"/>
    </row>
    <row r="42" spans="5:12" ht="15">
      <c r="E42" s="12"/>
      <c r="F42" s="12"/>
      <c r="G42" s="12"/>
      <c r="H42" s="12"/>
    </row>
    <row r="43" spans="5:12" ht="15">
      <c r="E43" s="12"/>
      <c r="F43" s="12"/>
      <c r="G43" s="12"/>
      <c r="H43" s="12"/>
    </row>
    <row r="44" spans="5:12" ht="15">
      <c r="E44" s="12"/>
      <c r="F44" s="12"/>
      <c r="G44" s="12"/>
      <c r="H44" s="12"/>
    </row>
    <row r="45" spans="5:12" ht="15">
      <c r="E45" s="12"/>
      <c r="F45" s="12"/>
      <c r="G45" s="12"/>
      <c r="H45" s="12"/>
    </row>
    <row r="46" spans="5:12" ht="15">
      <c r="E46" s="12"/>
      <c r="F46" s="12"/>
      <c r="G46" s="12"/>
      <c r="H46" s="12"/>
    </row>
    <row r="47" spans="5:12" ht="15">
      <c r="E47" s="12"/>
      <c r="F47" s="12"/>
      <c r="G47" s="12"/>
      <c r="H47" s="12"/>
    </row>
    <row r="48" spans="5:12" ht="15">
      <c r="E48" s="12"/>
      <c r="F48" s="12"/>
      <c r="G48" s="12"/>
      <c r="H48" s="12"/>
    </row>
  </sheetData>
  <mergeCells count="5">
    <mergeCell ref="A26:B26"/>
    <mergeCell ref="A17:D17"/>
    <mergeCell ref="A1:F1"/>
    <mergeCell ref="A2:F2"/>
    <mergeCell ref="A3:B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26"/>
  <sheetViews>
    <sheetView topLeftCell="A3" workbookViewId="0">
      <selection activeCell="A19" sqref="A19:G19"/>
    </sheetView>
  </sheetViews>
  <sheetFormatPr defaultColWidth="14.42578125" defaultRowHeight="15.75" customHeight="1"/>
  <cols>
    <col min="1" max="1" width="6.7109375" customWidth="1"/>
  </cols>
  <sheetData>
    <row r="1" spans="1:33" ht="15">
      <c r="A1" s="96" t="s">
        <v>0</v>
      </c>
      <c r="B1" s="97"/>
      <c r="C1" s="97"/>
      <c r="D1" s="2"/>
      <c r="E1" s="2"/>
      <c r="F1" s="2"/>
      <c r="G1" s="2"/>
      <c r="H1" s="2"/>
    </row>
    <row r="2" spans="1:33" ht="15">
      <c r="A2" s="96" t="s">
        <v>1</v>
      </c>
      <c r="B2" s="97"/>
      <c r="C2" s="97"/>
      <c r="D2" s="97"/>
      <c r="E2" s="97"/>
      <c r="F2" s="97"/>
      <c r="G2" s="97"/>
    </row>
    <row r="3" spans="1:33" ht="15">
      <c r="A3" s="96" t="s">
        <v>2</v>
      </c>
      <c r="B3" s="97"/>
      <c r="C3" s="2"/>
      <c r="D3" s="2"/>
      <c r="E3" s="2"/>
      <c r="F3" s="2"/>
      <c r="G3" s="2"/>
      <c r="H3" s="2"/>
    </row>
    <row r="4" spans="1:33" ht="15">
      <c r="A4" s="1"/>
      <c r="B4" s="4" t="s">
        <v>3</v>
      </c>
      <c r="C4" s="9" t="s">
        <v>4</v>
      </c>
      <c r="D4" s="7" t="s">
        <v>5</v>
      </c>
      <c r="E4" s="9" t="s">
        <v>6</v>
      </c>
      <c r="F4" s="7" t="s">
        <v>7</v>
      </c>
      <c r="G4" s="9" t="s">
        <v>8</v>
      </c>
      <c r="H4" s="9" t="s">
        <v>9</v>
      </c>
      <c r="I4" s="7" t="s">
        <v>10</v>
      </c>
      <c r="J4" s="4" t="s">
        <v>11</v>
      </c>
      <c r="K4" s="9" t="s">
        <v>12</v>
      </c>
      <c r="L4" s="7" t="s">
        <v>13</v>
      </c>
      <c r="M4" s="9" t="s">
        <v>14</v>
      </c>
      <c r="N4" s="7" t="s">
        <v>15</v>
      </c>
      <c r="O4" s="9" t="s">
        <v>16</v>
      </c>
      <c r="P4" s="7" t="s">
        <v>17</v>
      </c>
      <c r="Q4" s="9" t="s">
        <v>18</v>
      </c>
      <c r="R4" s="7" t="s">
        <v>19</v>
      </c>
      <c r="S4" s="9" t="s">
        <v>20</v>
      </c>
      <c r="T4" s="4" t="s">
        <v>21</v>
      </c>
      <c r="U4" s="9" t="s">
        <v>22</v>
      </c>
      <c r="V4" s="7" t="s">
        <v>23</v>
      </c>
      <c r="W4" s="9" t="s">
        <v>24</v>
      </c>
      <c r="X4" s="7" t="s">
        <v>25</v>
      </c>
      <c r="Y4" s="4" t="s">
        <v>26</v>
      </c>
      <c r="Z4" s="9" t="s">
        <v>27</v>
      </c>
      <c r="AA4" s="7" t="s">
        <v>30</v>
      </c>
      <c r="AB4" s="9" t="s">
        <v>51</v>
      </c>
      <c r="AC4" s="4" t="s">
        <v>53</v>
      </c>
      <c r="AD4" s="9" t="s">
        <v>55</v>
      </c>
      <c r="AE4" s="7" t="s">
        <v>57</v>
      </c>
      <c r="AF4" s="9" t="s">
        <v>61</v>
      </c>
      <c r="AG4" s="7" t="s">
        <v>64</v>
      </c>
    </row>
    <row r="5" spans="1:33" ht="15">
      <c r="A5" s="3">
        <v>2011</v>
      </c>
      <c r="B5" s="4">
        <v>67789</v>
      </c>
      <c r="C5" s="9">
        <v>7014</v>
      </c>
      <c r="D5" s="7">
        <v>3157</v>
      </c>
      <c r="E5" s="9">
        <v>14227</v>
      </c>
      <c r="F5" s="7">
        <v>1599</v>
      </c>
      <c r="G5" s="9">
        <v>32638</v>
      </c>
      <c r="H5" s="9">
        <v>2495</v>
      </c>
      <c r="I5" s="7">
        <v>6659</v>
      </c>
      <c r="J5" s="4">
        <v>301596</v>
      </c>
      <c r="K5" s="9">
        <v>28970</v>
      </c>
      <c r="L5" s="7">
        <v>17052</v>
      </c>
      <c r="M5" s="9">
        <v>47886</v>
      </c>
      <c r="N5" s="7">
        <v>17802</v>
      </c>
      <c r="O5" s="9">
        <v>24579</v>
      </c>
      <c r="P5" s="7">
        <v>57219</v>
      </c>
      <c r="Q5" s="9">
        <v>18645</v>
      </c>
      <c r="R5" s="7">
        <v>11397</v>
      </c>
      <c r="S5" s="9">
        <v>78046</v>
      </c>
      <c r="T5" s="4">
        <v>541518</v>
      </c>
      <c r="U5" s="9">
        <v>122653</v>
      </c>
      <c r="V5" s="7">
        <v>21403</v>
      </c>
      <c r="W5" s="9">
        <v>127095</v>
      </c>
      <c r="X5" s="7">
        <v>270367</v>
      </c>
      <c r="Y5" s="4">
        <v>184658</v>
      </c>
      <c r="Z5" s="9">
        <v>68598</v>
      </c>
      <c r="AA5" s="7">
        <v>35912</v>
      </c>
      <c r="AB5" s="9">
        <v>80148</v>
      </c>
      <c r="AC5" s="4">
        <v>74937</v>
      </c>
      <c r="AD5" s="9">
        <v>14291</v>
      </c>
      <c r="AE5" s="7">
        <v>15239</v>
      </c>
      <c r="AF5" s="9">
        <v>34154</v>
      </c>
      <c r="AG5" s="7">
        <v>11253</v>
      </c>
    </row>
    <row r="6" spans="1:33" ht="15">
      <c r="A6" s="3">
        <v>2012</v>
      </c>
      <c r="B6" s="4">
        <v>70666</v>
      </c>
      <c r="C6" s="9">
        <v>7602</v>
      </c>
      <c r="D6" s="7">
        <v>3293</v>
      </c>
      <c r="E6" s="9">
        <v>14847</v>
      </c>
      <c r="F6" s="7">
        <v>1783</v>
      </c>
      <c r="G6" s="9">
        <v>33898</v>
      </c>
      <c r="H6" s="9">
        <v>2601</v>
      </c>
      <c r="I6" s="7">
        <v>6642</v>
      </c>
      <c r="J6" s="4">
        <v>305746</v>
      </c>
      <c r="K6" s="9">
        <v>28838</v>
      </c>
      <c r="L6" s="7">
        <v>17449</v>
      </c>
      <c r="M6" s="9">
        <v>48712</v>
      </c>
      <c r="N6" s="7">
        <v>17923</v>
      </c>
      <c r="O6" s="9">
        <v>25168</v>
      </c>
      <c r="P6" s="7">
        <v>57132</v>
      </c>
      <c r="Q6" s="9">
        <v>18376</v>
      </c>
      <c r="R6" s="7">
        <v>11837</v>
      </c>
      <c r="S6" s="9">
        <v>80311</v>
      </c>
      <c r="T6" s="4">
        <v>543383</v>
      </c>
      <c r="U6" s="9">
        <v>125074</v>
      </c>
      <c r="V6" s="7">
        <v>21616</v>
      </c>
      <c r="W6" s="9">
        <v>126261</v>
      </c>
      <c r="X6" s="7">
        <v>270432</v>
      </c>
      <c r="Y6" s="4">
        <v>183528</v>
      </c>
      <c r="Z6" s="9">
        <v>68637</v>
      </c>
      <c r="AA6" s="7">
        <v>35435</v>
      </c>
      <c r="AB6" s="9">
        <v>79456</v>
      </c>
      <c r="AC6" s="4">
        <v>77843</v>
      </c>
      <c r="AD6" s="9">
        <v>14634</v>
      </c>
      <c r="AE6" s="7">
        <v>15901</v>
      </c>
      <c r="AF6" s="9">
        <v>36000</v>
      </c>
      <c r="AG6" s="7">
        <v>11308</v>
      </c>
    </row>
    <row r="7" spans="1:33" ht="15">
      <c r="A7" s="3">
        <v>2013</v>
      </c>
      <c r="B7" s="4">
        <v>71595</v>
      </c>
      <c r="C7" s="9">
        <v>7500</v>
      </c>
      <c r="D7" s="7">
        <v>3318</v>
      </c>
      <c r="E7" s="9">
        <v>15129</v>
      </c>
      <c r="F7" s="7">
        <v>1947</v>
      </c>
      <c r="G7" s="9">
        <v>34150</v>
      </c>
      <c r="H7" s="9">
        <v>2680</v>
      </c>
      <c r="I7" s="7">
        <v>6871</v>
      </c>
      <c r="J7" s="4">
        <v>316415</v>
      </c>
      <c r="K7" s="9">
        <v>30919</v>
      </c>
      <c r="L7" s="7">
        <v>17985</v>
      </c>
      <c r="M7" s="9">
        <v>51638</v>
      </c>
      <c r="N7" s="7">
        <v>18921</v>
      </c>
      <c r="O7" s="9">
        <v>25926</v>
      </c>
      <c r="P7" s="7">
        <v>58209</v>
      </c>
      <c r="Q7" s="9">
        <v>19243</v>
      </c>
      <c r="R7" s="7">
        <v>12151</v>
      </c>
      <c r="S7" s="9">
        <v>81423</v>
      </c>
      <c r="T7" s="4">
        <v>554513</v>
      </c>
      <c r="U7" s="9">
        <v>125850</v>
      </c>
      <c r="V7" s="7">
        <v>21651</v>
      </c>
      <c r="W7" s="9">
        <v>130032</v>
      </c>
      <c r="X7" s="7">
        <v>276980</v>
      </c>
      <c r="Y7" s="4">
        <v>189231</v>
      </c>
      <c r="Z7" s="9">
        <v>69930</v>
      </c>
      <c r="AA7" s="7">
        <v>36285</v>
      </c>
      <c r="AB7" s="9">
        <v>83016</v>
      </c>
      <c r="AC7" s="4">
        <v>78720</v>
      </c>
      <c r="AD7" s="9">
        <v>14921</v>
      </c>
      <c r="AE7" s="7">
        <v>16137</v>
      </c>
      <c r="AF7" s="9">
        <v>36254</v>
      </c>
      <c r="AG7" s="7">
        <v>11408</v>
      </c>
    </row>
    <row r="8" spans="1:33" ht="15">
      <c r="A8" s="3">
        <v>2014</v>
      </c>
      <c r="B8" s="4">
        <v>74518</v>
      </c>
      <c r="C8" s="9">
        <v>7655</v>
      </c>
      <c r="D8" s="7">
        <v>3476</v>
      </c>
      <c r="E8" s="9">
        <v>15879</v>
      </c>
      <c r="F8" s="7">
        <v>1954</v>
      </c>
      <c r="G8" s="9">
        <v>35575</v>
      </c>
      <c r="H8" s="9">
        <v>2852</v>
      </c>
      <c r="I8" s="7">
        <v>7127</v>
      </c>
      <c r="J8" s="4">
        <v>319748</v>
      </c>
      <c r="K8" s="9">
        <v>32101</v>
      </c>
      <c r="L8" s="7">
        <v>18565</v>
      </c>
      <c r="M8" s="9">
        <v>51950</v>
      </c>
      <c r="N8" s="7">
        <v>19137</v>
      </c>
      <c r="O8" s="9">
        <v>25240</v>
      </c>
      <c r="P8" s="7">
        <v>57823</v>
      </c>
      <c r="Q8" s="9">
        <v>19065</v>
      </c>
      <c r="R8" s="7">
        <v>12237</v>
      </c>
      <c r="S8" s="9">
        <v>83630</v>
      </c>
      <c r="T8" s="4">
        <v>562401</v>
      </c>
      <c r="U8" s="9">
        <v>127703</v>
      </c>
      <c r="V8" s="7">
        <v>22030</v>
      </c>
      <c r="W8" s="9">
        <v>131044</v>
      </c>
      <c r="X8" s="7">
        <v>281624</v>
      </c>
      <c r="Y8" s="4">
        <v>188514</v>
      </c>
      <c r="Z8" s="9">
        <v>69348</v>
      </c>
      <c r="AA8" s="7">
        <v>37000</v>
      </c>
      <c r="AB8" s="9">
        <v>82166</v>
      </c>
      <c r="AC8" s="4">
        <v>81858</v>
      </c>
      <c r="AD8" s="9">
        <v>15063</v>
      </c>
      <c r="AE8" s="7">
        <v>16969</v>
      </c>
      <c r="AF8" s="9">
        <v>37808</v>
      </c>
      <c r="AG8" s="7">
        <v>12018</v>
      </c>
    </row>
    <row r="9" spans="1:33" ht="15">
      <c r="A9" s="3">
        <v>2015</v>
      </c>
      <c r="B9" s="4">
        <v>77944</v>
      </c>
      <c r="C9" s="9">
        <v>7948</v>
      </c>
      <c r="D9" s="7">
        <v>3517</v>
      </c>
      <c r="E9" s="9">
        <v>16675</v>
      </c>
      <c r="F9" s="7">
        <v>2091</v>
      </c>
      <c r="G9" s="9">
        <v>37365</v>
      </c>
      <c r="H9" s="9">
        <v>2946</v>
      </c>
      <c r="I9" s="7">
        <v>7402</v>
      </c>
      <c r="J9" s="4">
        <v>337713</v>
      </c>
      <c r="K9" s="9">
        <v>33666</v>
      </c>
      <c r="L9" s="7">
        <v>19366</v>
      </c>
      <c r="M9" s="9">
        <v>55258</v>
      </c>
      <c r="N9" s="7">
        <v>20153</v>
      </c>
      <c r="O9" s="9">
        <v>26422</v>
      </c>
      <c r="P9" s="7">
        <v>62556</v>
      </c>
      <c r="Q9" s="9">
        <v>19756</v>
      </c>
      <c r="R9" s="7">
        <v>13453</v>
      </c>
      <c r="S9" s="9">
        <v>87083</v>
      </c>
      <c r="T9" s="4">
        <v>573965</v>
      </c>
      <c r="U9" s="9">
        <v>131274</v>
      </c>
      <c r="V9" s="7">
        <v>22332</v>
      </c>
      <c r="W9" s="9">
        <v>132714</v>
      </c>
      <c r="X9" s="7">
        <v>287645</v>
      </c>
      <c r="Y9" s="4">
        <v>191172</v>
      </c>
      <c r="Z9" s="9">
        <v>70839</v>
      </c>
      <c r="AA9" s="7">
        <v>37984</v>
      </c>
      <c r="AB9" s="9">
        <v>82349</v>
      </c>
      <c r="AC9" s="4">
        <v>83381</v>
      </c>
      <c r="AD9" s="9">
        <v>15457</v>
      </c>
      <c r="AE9" s="7">
        <v>17095</v>
      </c>
      <c r="AF9" s="9">
        <v>38854</v>
      </c>
      <c r="AG9" s="7">
        <v>11975</v>
      </c>
    </row>
    <row r="10" spans="1:33" ht="15">
      <c r="A10" s="3">
        <v>2016</v>
      </c>
      <c r="B10" s="4">
        <v>80105</v>
      </c>
      <c r="C10" s="9">
        <v>8344</v>
      </c>
      <c r="D10" s="7">
        <v>3763</v>
      </c>
      <c r="E10" s="9">
        <v>16799</v>
      </c>
      <c r="F10" s="7">
        <v>2157</v>
      </c>
      <c r="G10" s="9">
        <v>38557</v>
      </c>
      <c r="H10" s="9">
        <v>2995</v>
      </c>
      <c r="I10" s="7">
        <v>7490</v>
      </c>
      <c r="J10" s="4">
        <v>347095</v>
      </c>
      <c r="K10" s="9">
        <v>34362</v>
      </c>
      <c r="L10" s="7">
        <v>19187</v>
      </c>
      <c r="M10" s="9">
        <v>54276</v>
      </c>
      <c r="N10" s="7">
        <v>21922</v>
      </c>
      <c r="O10" s="9">
        <v>28041</v>
      </c>
      <c r="P10" s="7">
        <v>66928</v>
      </c>
      <c r="Q10" s="9">
        <v>20769</v>
      </c>
      <c r="R10" s="7">
        <v>13516</v>
      </c>
      <c r="S10" s="9">
        <v>88094</v>
      </c>
      <c r="T10" s="4">
        <v>595573</v>
      </c>
      <c r="U10" s="9">
        <v>135257</v>
      </c>
      <c r="V10" s="7">
        <v>22868</v>
      </c>
      <c r="W10" s="9">
        <v>141089</v>
      </c>
      <c r="X10" s="7">
        <v>296359</v>
      </c>
      <c r="Y10" s="4">
        <v>202593</v>
      </c>
      <c r="Z10" s="9">
        <v>74740</v>
      </c>
      <c r="AA10" s="7">
        <v>40270</v>
      </c>
      <c r="AB10" s="9">
        <v>87583</v>
      </c>
      <c r="AC10" s="4">
        <v>84408</v>
      </c>
      <c r="AD10" s="9">
        <v>16749</v>
      </c>
      <c r="AE10" s="7">
        <v>17535</v>
      </c>
      <c r="AF10" s="9">
        <v>38074</v>
      </c>
      <c r="AG10" s="7">
        <v>12050</v>
      </c>
    </row>
    <row r="11" spans="1:33" ht="15">
      <c r="A11" s="3"/>
      <c r="B11" s="4"/>
      <c r="C11" s="9"/>
      <c r="D11" s="7"/>
      <c r="E11" s="9"/>
      <c r="F11" s="7"/>
      <c r="G11" s="9"/>
      <c r="H11" s="9"/>
      <c r="I11" s="7"/>
      <c r="J11" s="4"/>
      <c r="K11" s="9"/>
      <c r="L11" s="7"/>
      <c r="M11" s="9"/>
      <c r="N11" s="7"/>
      <c r="O11" s="9"/>
      <c r="P11" s="7"/>
      <c r="Q11" s="9"/>
      <c r="R11" s="7"/>
      <c r="S11" s="9"/>
      <c r="T11" s="4"/>
      <c r="U11" s="9"/>
      <c r="V11" s="7"/>
      <c r="W11" s="9"/>
      <c r="X11" s="7"/>
      <c r="Y11" s="4"/>
      <c r="Z11" s="9"/>
      <c r="AA11" s="7"/>
      <c r="AB11" s="9"/>
      <c r="AC11" s="4"/>
      <c r="AD11" s="9"/>
      <c r="AE11" s="7"/>
      <c r="AF11" s="9"/>
      <c r="AG11" s="7"/>
    </row>
    <row r="12" spans="1:33" ht="15">
      <c r="A12" s="3"/>
      <c r="B12" s="4" t="s">
        <v>3</v>
      </c>
      <c r="C12" s="9" t="s">
        <v>4</v>
      </c>
      <c r="D12" s="7" t="s">
        <v>5</v>
      </c>
      <c r="E12" s="9" t="s">
        <v>6</v>
      </c>
      <c r="F12" s="7" t="s">
        <v>7</v>
      </c>
      <c r="G12" s="9" t="s">
        <v>8</v>
      </c>
      <c r="H12" s="9" t="s">
        <v>9</v>
      </c>
      <c r="I12" s="7" t="s">
        <v>10</v>
      </c>
      <c r="J12" s="4" t="s">
        <v>11</v>
      </c>
      <c r="K12" s="9" t="s">
        <v>12</v>
      </c>
      <c r="L12" s="7" t="s">
        <v>13</v>
      </c>
      <c r="M12" s="9" t="s">
        <v>14</v>
      </c>
      <c r="N12" s="7" t="s">
        <v>15</v>
      </c>
      <c r="O12" s="9" t="s">
        <v>16</v>
      </c>
      <c r="P12" s="7" t="s">
        <v>17</v>
      </c>
      <c r="Q12" s="9" t="s">
        <v>18</v>
      </c>
      <c r="R12" s="7" t="s">
        <v>19</v>
      </c>
      <c r="S12" s="9" t="s">
        <v>20</v>
      </c>
      <c r="T12" s="4" t="s">
        <v>21</v>
      </c>
      <c r="U12" s="9" t="s">
        <v>22</v>
      </c>
      <c r="V12" s="7" t="s">
        <v>23</v>
      </c>
      <c r="W12" s="9" t="s">
        <v>24</v>
      </c>
      <c r="X12" s="7" t="s">
        <v>25</v>
      </c>
      <c r="Y12" s="4" t="s">
        <v>26</v>
      </c>
      <c r="Z12" s="9" t="s">
        <v>27</v>
      </c>
      <c r="AA12" s="7" t="s">
        <v>30</v>
      </c>
      <c r="AB12" s="9" t="s">
        <v>51</v>
      </c>
      <c r="AC12" s="4" t="s">
        <v>53</v>
      </c>
      <c r="AD12" s="9" t="s">
        <v>55</v>
      </c>
      <c r="AE12" s="7" t="s">
        <v>57</v>
      </c>
      <c r="AF12" s="9" t="s">
        <v>61</v>
      </c>
      <c r="AG12" s="7" t="s">
        <v>64</v>
      </c>
    </row>
    <row r="13" spans="1:33" ht="15">
      <c r="A13" s="3">
        <v>2012</v>
      </c>
      <c r="B13" s="5">
        <f t="shared" ref="B13:AG13" si="0">B6/B5 - 1</f>
        <v>4.2440513947690661E-2</v>
      </c>
      <c r="C13" s="6">
        <f t="shared" si="0"/>
        <v>8.3832335329341312E-2</v>
      </c>
      <c r="D13" s="8">
        <f t="shared" si="0"/>
        <v>4.307887234716512E-2</v>
      </c>
      <c r="E13" s="6">
        <f t="shared" si="0"/>
        <v>4.3579110142686339E-2</v>
      </c>
      <c r="F13" s="8">
        <f t="shared" si="0"/>
        <v>0.11507191994996879</v>
      </c>
      <c r="G13" s="6">
        <f t="shared" si="0"/>
        <v>3.8605306697714337E-2</v>
      </c>
      <c r="H13" s="6">
        <f t="shared" si="0"/>
        <v>4.2484969939879713E-2</v>
      </c>
      <c r="I13" s="8">
        <f t="shared" si="0"/>
        <v>-2.5529358762577115E-3</v>
      </c>
      <c r="J13" s="5">
        <f t="shared" si="0"/>
        <v>1.376012944468763E-2</v>
      </c>
      <c r="K13" s="6">
        <f t="shared" si="0"/>
        <v>-4.5564376941663598E-3</v>
      </c>
      <c r="L13" s="8">
        <f t="shared" si="0"/>
        <v>2.3281726483696863E-2</v>
      </c>
      <c r="M13" s="6">
        <f t="shared" si="0"/>
        <v>1.7249300421835256E-2</v>
      </c>
      <c r="N13" s="8">
        <f t="shared" si="0"/>
        <v>6.79698910234805E-3</v>
      </c>
      <c r="O13" s="6">
        <f t="shared" si="0"/>
        <v>2.3963546116603673E-2</v>
      </c>
      <c r="P13" s="8">
        <f t="shared" si="0"/>
        <v>-1.5204739684370194E-3</v>
      </c>
      <c r="Q13" s="6">
        <f t="shared" si="0"/>
        <v>-1.4427460445159523E-2</v>
      </c>
      <c r="R13" s="8">
        <f t="shared" si="0"/>
        <v>3.8606650873036719E-2</v>
      </c>
      <c r="S13" s="6">
        <f t="shared" si="0"/>
        <v>2.9021346385464941E-2</v>
      </c>
      <c r="T13" s="5">
        <f t="shared" si="0"/>
        <v>3.444022174701411E-3</v>
      </c>
      <c r="U13" s="6">
        <f t="shared" si="0"/>
        <v>1.9738612182335524E-2</v>
      </c>
      <c r="V13" s="8">
        <f t="shared" si="0"/>
        <v>9.9518759052468209E-3</v>
      </c>
      <c r="W13" s="6">
        <f t="shared" si="0"/>
        <v>-6.5620205358196682E-3</v>
      </c>
      <c r="X13" s="8">
        <f t="shared" si="0"/>
        <v>2.4041395584517566E-4</v>
      </c>
      <c r="Y13" s="5">
        <f t="shared" si="0"/>
        <v>-6.1194207670396406E-3</v>
      </c>
      <c r="Z13" s="6">
        <f t="shared" si="0"/>
        <v>5.6852969474330273E-4</v>
      </c>
      <c r="AA13" s="8">
        <f t="shared" si="0"/>
        <v>-1.3282468255736202E-2</v>
      </c>
      <c r="AB13" s="6">
        <f t="shared" si="0"/>
        <v>-8.6340270499575267E-3</v>
      </c>
      <c r="AC13" s="5">
        <f t="shared" si="0"/>
        <v>3.8779241229299322E-2</v>
      </c>
      <c r="AD13" s="6">
        <f t="shared" si="0"/>
        <v>2.4001119585753239E-2</v>
      </c>
      <c r="AE13" s="8">
        <f t="shared" si="0"/>
        <v>4.3441170680490915E-2</v>
      </c>
      <c r="AF13" s="6">
        <f t="shared" si="0"/>
        <v>5.4049306084206883E-2</v>
      </c>
      <c r="AG13" s="8">
        <f t="shared" si="0"/>
        <v>4.8875855327468187E-3</v>
      </c>
    </row>
    <row r="14" spans="1:33" ht="15">
      <c r="A14" s="3">
        <v>2013</v>
      </c>
      <c r="B14" s="5">
        <f t="shared" ref="B14:AG14" si="1">B7/B6 - 1</f>
        <v>1.3146350437268195E-2</v>
      </c>
      <c r="C14" s="6">
        <f t="shared" si="1"/>
        <v>-1.3417521704814472E-2</v>
      </c>
      <c r="D14" s="8">
        <f t="shared" si="1"/>
        <v>7.5918615244456866E-3</v>
      </c>
      <c r="E14" s="6">
        <f t="shared" si="1"/>
        <v>1.8993736108304793E-2</v>
      </c>
      <c r="F14" s="8">
        <f t="shared" si="1"/>
        <v>9.1979809310151373E-2</v>
      </c>
      <c r="G14" s="6">
        <f t="shared" si="1"/>
        <v>7.4340669066021992E-3</v>
      </c>
      <c r="H14" s="6">
        <f t="shared" si="1"/>
        <v>3.0372933487120335E-2</v>
      </c>
      <c r="I14" s="8">
        <f t="shared" si="1"/>
        <v>3.4477566997892284E-2</v>
      </c>
      <c r="J14" s="5">
        <f t="shared" si="1"/>
        <v>3.4894978184506042E-2</v>
      </c>
      <c r="K14" s="6">
        <f t="shared" si="1"/>
        <v>7.2161731049309896E-2</v>
      </c>
      <c r="L14" s="8">
        <f t="shared" si="1"/>
        <v>3.0718092727376911E-2</v>
      </c>
      <c r="M14" s="6">
        <f t="shared" si="1"/>
        <v>6.0067334537690975E-2</v>
      </c>
      <c r="N14" s="8">
        <f t="shared" si="1"/>
        <v>5.5682642414774275E-2</v>
      </c>
      <c r="O14" s="6">
        <f t="shared" si="1"/>
        <v>3.0117609663064204E-2</v>
      </c>
      <c r="P14" s="8">
        <f t="shared" si="1"/>
        <v>1.8851081705524075E-2</v>
      </c>
      <c r="Q14" s="6">
        <f t="shared" si="1"/>
        <v>4.7181105790160993E-2</v>
      </c>
      <c r="R14" s="8">
        <f t="shared" si="1"/>
        <v>2.6526991636394381E-2</v>
      </c>
      <c r="S14" s="6">
        <f t="shared" si="1"/>
        <v>1.3846173002453055E-2</v>
      </c>
      <c r="T14" s="5">
        <f t="shared" si="1"/>
        <v>2.0482790223470326E-2</v>
      </c>
      <c r="U14" s="6">
        <f t="shared" si="1"/>
        <v>6.2043270383933535E-3</v>
      </c>
      <c r="V14" s="8">
        <f t="shared" si="1"/>
        <v>1.6191709844559643E-3</v>
      </c>
      <c r="W14" s="6">
        <f t="shared" si="1"/>
        <v>2.986670468315622E-2</v>
      </c>
      <c r="X14" s="8">
        <f t="shared" si="1"/>
        <v>2.421311087445277E-2</v>
      </c>
      <c r="Y14" s="5">
        <f t="shared" si="1"/>
        <v>3.1074277494442359E-2</v>
      </c>
      <c r="Z14" s="6">
        <f t="shared" si="1"/>
        <v>1.8838235936885273E-2</v>
      </c>
      <c r="AA14" s="8">
        <f t="shared" si="1"/>
        <v>2.3987582898264526E-2</v>
      </c>
      <c r="AB14" s="6">
        <f t="shared" si="1"/>
        <v>4.4804671768022608E-2</v>
      </c>
      <c r="AC14" s="5">
        <f t="shared" si="1"/>
        <v>1.1266266716339235E-2</v>
      </c>
      <c r="AD14" s="6">
        <f t="shared" si="1"/>
        <v>1.9611862785294587E-2</v>
      </c>
      <c r="AE14" s="8">
        <f t="shared" si="1"/>
        <v>1.4841833846927832E-2</v>
      </c>
      <c r="AF14" s="6">
        <f t="shared" si="1"/>
        <v>7.0555555555555927E-3</v>
      </c>
      <c r="AG14" s="8">
        <f t="shared" si="1"/>
        <v>8.8432967810398999E-3</v>
      </c>
    </row>
    <row r="15" spans="1:33" ht="15">
      <c r="A15" s="3">
        <v>2014</v>
      </c>
      <c r="B15" s="5">
        <f t="shared" ref="B15:AG15" si="2">B8/B7 - 1</f>
        <v>4.0826873385013007E-2</v>
      </c>
      <c r="C15" s="6">
        <f t="shared" si="2"/>
        <v>2.0666666666666611E-2</v>
      </c>
      <c r="D15" s="8">
        <f t="shared" si="2"/>
        <v>4.7619047619047672E-2</v>
      </c>
      <c r="E15" s="6">
        <f t="shared" si="2"/>
        <v>4.9573666468371913E-2</v>
      </c>
      <c r="F15" s="8">
        <f t="shared" si="2"/>
        <v>3.5952747817153963E-3</v>
      </c>
      <c r="G15" s="6">
        <f t="shared" si="2"/>
        <v>4.1727672035139163E-2</v>
      </c>
      <c r="H15" s="6">
        <f t="shared" si="2"/>
        <v>6.4179104477611881E-2</v>
      </c>
      <c r="I15" s="8">
        <f t="shared" si="2"/>
        <v>3.7258041042060874E-2</v>
      </c>
      <c r="J15" s="5">
        <f t="shared" si="2"/>
        <v>1.0533634625412791E-2</v>
      </c>
      <c r="K15" s="6">
        <f t="shared" si="2"/>
        <v>3.822892072835482E-2</v>
      </c>
      <c r="L15" s="8">
        <f t="shared" si="2"/>
        <v>3.224909646927987E-2</v>
      </c>
      <c r="M15" s="6">
        <f t="shared" si="2"/>
        <v>6.0420620473293774E-3</v>
      </c>
      <c r="N15" s="8">
        <f t="shared" si="2"/>
        <v>1.1415887109560874E-2</v>
      </c>
      <c r="O15" s="6">
        <f t="shared" si="2"/>
        <v>-2.6459924400216051E-2</v>
      </c>
      <c r="P15" s="8">
        <f t="shared" si="2"/>
        <v>-6.6312769502997471E-3</v>
      </c>
      <c r="Q15" s="6">
        <f t="shared" si="2"/>
        <v>-9.2501169256352656E-3</v>
      </c>
      <c r="R15" s="8">
        <f t="shared" si="2"/>
        <v>7.0776067813349552E-3</v>
      </c>
      <c r="S15" s="6">
        <f t="shared" si="2"/>
        <v>2.7105363349422262E-2</v>
      </c>
      <c r="T15" s="5">
        <f t="shared" si="2"/>
        <v>1.4225094812925887E-2</v>
      </c>
      <c r="U15" s="6">
        <f t="shared" si="2"/>
        <v>1.4723877632101701E-2</v>
      </c>
      <c r="V15" s="8">
        <f t="shared" si="2"/>
        <v>1.7504965128631422E-2</v>
      </c>
      <c r="W15" s="6">
        <f t="shared" si="2"/>
        <v>7.7826996431646922E-3</v>
      </c>
      <c r="X15" s="8">
        <f t="shared" si="2"/>
        <v>1.6766553541772033E-2</v>
      </c>
      <c r="Y15" s="5">
        <f t="shared" si="2"/>
        <v>-3.7890197694880889E-3</v>
      </c>
      <c r="Z15" s="6">
        <f t="shared" si="2"/>
        <v>-8.322608322608338E-3</v>
      </c>
      <c r="AA15" s="8">
        <f t="shared" si="2"/>
        <v>1.9705112305360428E-2</v>
      </c>
      <c r="AB15" s="6">
        <f t="shared" si="2"/>
        <v>-1.0238990074202592E-2</v>
      </c>
      <c r="AC15" s="5">
        <f t="shared" si="2"/>
        <v>3.9862804878048719E-2</v>
      </c>
      <c r="AD15" s="6">
        <f t="shared" si="2"/>
        <v>9.5167884190068275E-3</v>
      </c>
      <c r="AE15" s="8">
        <f t="shared" si="2"/>
        <v>5.1558530086137422E-2</v>
      </c>
      <c r="AF15" s="6">
        <f t="shared" si="2"/>
        <v>4.2864235670546647E-2</v>
      </c>
      <c r="AG15" s="8">
        <f t="shared" si="2"/>
        <v>5.3471248246844238E-2</v>
      </c>
    </row>
    <row r="16" spans="1:33" ht="15">
      <c r="A16" s="3">
        <v>2015</v>
      </c>
      <c r="B16" s="5">
        <f t="shared" ref="B16:AG16" si="3">B9/B8 - 1</f>
        <v>4.5975469014198023E-2</v>
      </c>
      <c r="C16" s="6">
        <f t="shared" si="3"/>
        <v>3.8275636838667637E-2</v>
      </c>
      <c r="D16" s="8">
        <f t="shared" si="3"/>
        <v>1.1795166858457939E-2</v>
      </c>
      <c r="E16" s="6">
        <f t="shared" si="3"/>
        <v>5.0129101328798997E-2</v>
      </c>
      <c r="F16" s="8">
        <f t="shared" si="3"/>
        <v>7.0112589559877092E-2</v>
      </c>
      <c r="G16" s="6">
        <f t="shared" si="3"/>
        <v>5.0316233309908753E-2</v>
      </c>
      <c r="H16" s="6">
        <f t="shared" si="3"/>
        <v>3.295932678821889E-2</v>
      </c>
      <c r="I16" s="8">
        <f t="shared" si="3"/>
        <v>3.8585660165567637E-2</v>
      </c>
      <c r="J16" s="5">
        <f t="shared" si="3"/>
        <v>5.6184870585586077E-2</v>
      </c>
      <c r="K16" s="6">
        <f t="shared" si="3"/>
        <v>4.8752375315410656E-2</v>
      </c>
      <c r="L16" s="8">
        <f t="shared" si="3"/>
        <v>4.3145704282251618E-2</v>
      </c>
      <c r="M16" s="6">
        <f t="shared" si="3"/>
        <v>6.367661212704534E-2</v>
      </c>
      <c r="N16" s="8">
        <f t="shared" si="3"/>
        <v>5.3090871087422276E-2</v>
      </c>
      <c r="O16" s="6">
        <f t="shared" si="3"/>
        <v>4.6830427892234461E-2</v>
      </c>
      <c r="P16" s="8">
        <f t="shared" si="3"/>
        <v>8.1853241789599185E-2</v>
      </c>
      <c r="Q16" s="6">
        <f t="shared" si="3"/>
        <v>3.6244426960398535E-2</v>
      </c>
      <c r="R16" s="8">
        <f t="shared" si="3"/>
        <v>9.9370760807387493E-2</v>
      </c>
      <c r="S16" s="6">
        <f t="shared" si="3"/>
        <v>4.128901112041139E-2</v>
      </c>
      <c r="T16" s="5">
        <f t="shared" si="3"/>
        <v>2.0561841106256917E-2</v>
      </c>
      <c r="U16" s="6">
        <f t="shared" si="3"/>
        <v>2.7963321143591013E-2</v>
      </c>
      <c r="V16" s="8">
        <f t="shared" si="3"/>
        <v>1.3708579210167882E-2</v>
      </c>
      <c r="W16" s="6">
        <f t="shared" si="3"/>
        <v>1.2743811238973279E-2</v>
      </c>
      <c r="X16" s="8">
        <f t="shared" si="3"/>
        <v>2.1379569923017927E-2</v>
      </c>
      <c r="Y16" s="5">
        <f t="shared" si="3"/>
        <v>1.4099748559788683E-2</v>
      </c>
      <c r="Z16" s="6">
        <f t="shared" si="3"/>
        <v>2.150025956047763E-2</v>
      </c>
      <c r="AA16" s="8">
        <f t="shared" si="3"/>
        <v>2.6594594594594678E-2</v>
      </c>
      <c r="AB16" s="6">
        <f t="shared" si="3"/>
        <v>2.2271985979602782E-3</v>
      </c>
      <c r="AC16" s="5">
        <f t="shared" si="3"/>
        <v>1.8605389821398033E-2</v>
      </c>
      <c r="AD16" s="6">
        <f t="shared" si="3"/>
        <v>2.6156808072760995E-2</v>
      </c>
      <c r="AE16" s="8">
        <f t="shared" si="3"/>
        <v>7.4253049678825178E-3</v>
      </c>
      <c r="AF16" s="6">
        <f t="shared" si="3"/>
        <v>2.766610241218781E-2</v>
      </c>
      <c r="AG16" s="8">
        <f t="shared" si="3"/>
        <v>-3.5779663837577358E-3</v>
      </c>
    </row>
    <row r="17" spans="1:33" ht="15">
      <c r="A17" s="3">
        <v>2016</v>
      </c>
      <c r="B17" s="5">
        <f t="shared" ref="B17:AG17" si="4">B10/B9 - 1</f>
        <v>2.7725033357282047E-2</v>
      </c>
      <c r="C17" s="6">
        <f t="shared" si="4"/>
        <v>4.9823855057876232E-2</v>
      </c>
      <c r="D17" s="8">
        <f t="shared" si="4"/>
        <v>6.9945976684674394E-2</v>
      </c>
      <c r="E17" s="6">
        <f t="shared" si="4"/>
        <v>7.436281859070526E-3</v>
      </c>
      <c r="F17" s="8">
        <f t="shared" si="4"/>
        <v>3.1563845050215145E-2</v>
      </c>
      <c r="G17" s="6">
        <f t="shared" si="4"/>
        <v>3.1901512110263708E-2</v>
      </c>
      <c r="H17" s="6">
        <f t="shared" si="4"/>
        <v>1.6632722335369943E-2</v>
      </c>
      <c r="I17" s="8">
        <f t="shared" si="4"/>
        <v>1.1888678735476832E-2</v>
      </c>
      <c r="J17" s="5">
        <f t="shared" si="4"/>
        <v>2.7780985629809907E-2</v>
      </c>
      <c r="K17" s="6">
        <f t="shared" si="4"/>
        <v>2.0673676706469468E-2</v>
      </c>
      <c r="L17" s="8">
        <f t="shared" si="4"/>
        <v>-9.2430032014871877E-3</v>
      </c>
      <c r="M17" s="6">
        <f t="shared" si="4"/>
        <v>-1.7771182453219403E-2</v>
      </c>
      <c r="N17" s="8">
        <f t="shared" si="4"/>
        <v>8.7778494516945305E-2</v>
      </c>
      <c r="O17" s="6">
        <f t="shared" si="4"/>
        <v>6.1274695329649465E-2</v>
      </c>
      <c r="P17" s="8">
        <f t="shared" si="4"/>
        <v>6.9889379116311767E-2</v>
      </c>
      <c r="Q17" s="6">
        <f t="shared" si="4"/>
        <v>5.1275561854626339E-2</v>
      </c>
      <c r="R17" s="8">
        <f t="shared" si="4"/>
        <v>4.6829703411879198E-3</v>
      </c>
      <c r="S17" s="6">
        <f t="shared" si="4"/>
        <v>1.1609613816703668E-2</v>
      </c>
      <c r="T17" s="5">
        <f t="shared" si="4"/>
        <v>3.7646894845504431E-2</v>
      </c>
      <c r="U17" s="6">
        <f t="shared" si="4"/>
        <v>3.034111857641264E-2</v>
      </c>
      <c r="V17" s="8">
        <f t="shared" si="4"/>
        <v>2.4001432921368471E-2</v>
      </c>
      <c r="W17" s="6">
        <f t="shared" si="4"/>
        <v>6.3105625631056261E-2</v>
      </c>
      <c r="X17" s="8">
        <f t="shared" si="4"/>
        <v>3.0294286359922928E-2</v>
      </c>
      <c r="Y17" s="5">
        <f t="shared" si="4"/>
        <v>5.9742012428598334E-2</v>
      </c>
      <c r="Z17" s="6">
        <f t="shared" si="4"/>
        <v>5.5068535693615139E-2</v>
      </c>
      <c r="AA17" s="8">
        <f t="shared" si="4"/>
        <v>6.0183235046335382E-2</v>
      </c>
      <c r="AB17" s="6">
        <f t="shared" si="4"/>
        <v>6.3558756026181218E-2</v>
      </c>
      <c r="AC17" s="5">
        <f t="shared" si="4"/>
        <v>1.231695470191041E-2</v>
      </c>
      <c r="AD17" s="6">
        <f t="shared" si="4"/>
        <v>8.3586724461409023E-2</v>
      </c>
      <c r="AE17" s="8">
        <f t="shared" si="4"/>
        <v>2.5738520035097912E-2</v>
      </c>
      <c r="AF17" s="6">
        <f t="shared" si="4"/>
        <v>-2.0075153137386059E-2</v>
      </c>
      <c r="AG17" s="8">
        <f t="shared" si="4"/>
        <v>6.2630480167014113E-3</v>
      </c>
    </row>
    <row r="18" spans="1:33" ht="15">
      <c r="A18" s="15"/>
      <c r="B18" s="15"/>
      <c r="C18" s="15"/>
      <c r="D18" s="15"/>
      <c r="E18" s="15"/>
      <c r="F18" s="15"/>
      <c r="G18" s="15"/>
      <c r="H18" s="15"/>
      <c r="I18" s="16"/>
      <c r="J18" s="16"/>
      <c r="K18" s="16"/>
      <c r="L18" s="16"/>
      <c r="M18" s="16"/>
    </row>
    <row r="19" spans="1:33" ht="15">
      <c r="A19" s="96" t="s">
        <v>65</v>
      </c>
      <c r="B19" s="97"/>
      <c r="C19" s="97"/>
      <c r="D19" s="97"/>
      <c r="E19" s="97"/>
      <c r="F19" s="97"/>
      <c r="G19" s="97"/>
    </row>
    <row r="20" spans="1:33" ht="15">
      <c r="A20" s="1" t="s">
        <v>66</v>
      </c>
      <c r="B20" s="2"/>
      <c r="C20" s="2"/>
      <c r="D20" s="2"/>
      <c r="E20" s="2"/>
      <c r="F20" s="2"/>
      <c r="G20" s="2"/>
      <c r="H20" s="2"/>
      <c r="Y20" s="32"/>
    </row>
    <row r="21" spans="1:33" ht="15">
      <c r="A21" s="2"/>
      <c r="B21" s="2"/>
      <c r="C21" s="2"/>
      <c r="D21" s="2"/>
      <c r="E21" s="2"/>
      <c r="F21" s="2"/>
      <c r="G21" s="2"/>
      <c r="H21" s="2"/>
    </row>
    <row r="22" spans="1:33" ht="15">
      <c r="A22" s="1" t="s">
        <v>68</v>
      </c>
      <c r="B22" s="2"/>
      <c r="C22" s="2"/>
      <c r="D22" s="2"/>
      <c r="E22" s="2"/>
      <c r="F22" s="2"/>
      <c r="G22" s="2"/>
      <c r="H22" s="2"/>
    </row>
    <row r="23" spans="1:33" ht="15">
      <c r="A23" s="96" t="s">
        <v>69</v>
      </c>
      <c r="B23" s="97"/>
      <c r="C23" s="97"/>
      <c r="D23" s="97"/>
      <c r="E23" s="97"/>
      <c r="F23" s="97"/>
      <c r="G23" s="97"/>
    </row>
    <row r="24" spans="1:33" ht="15">
      <c r="A24" s="94" t="s">
        <v>70</v>
      </c>
      <c r="B24" s="95"/>
      <c r="C24" s="95"/>
      <c r="D24" s="95"/>
      <c r="E24" s="95"/>
      <c r="F24" s="95"/>
      <c r="G24" s="95"/>
    </row>
    <row r="26" spans="1:33" ht="15.75" customHeight="1">
      <c r="AA26" s="32"/>
    </row>
  </sheetData>
  <mergeCells count="6">
    <mergeCell ref="A24:G24"/>
    <mergeCell ref="A1:C1"/>
    <mergeCell ref="A2:G2"/>
    <mergeCell ref="A3:B3"/>
    <mergeCell ref="A19:G19"/>
    <mergeCell ref="A23:G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topLeftCell="V1" workbookViewId="0">
      <selection activeCell="A2" sqref="A2:AG9"/>
    </sheetView>
  </sheetViews>
  <sheetFormatPr defaultColWidth="14.42578125" defaultRowHeight="15.75" customHeight="1"/>
  <cols>
    <col min="1" max="1" width="5" bestFit="1" customWidth="1"/>
    <col min="2" max="2" width="17.7109375" bestFit="1" customWidth="1"/>
    <col min="3" max="3" width="16" bestFit="1" customWidth="1"/>
    <col min="4" max="4" width="17.7109375" bestFit="1" customWidth="1"/>
    <col min="5" max="5" width="16" bestFit="1" customWidth="1"/>
    <col min="6" max="6" width="17.7109375" bestFit="1" customWidth="1"/>
    <col min="7" max="9" width="16" bestFit="1" customWidth="1"/>
    <col min="10" max="10" width="18.7109375" bestFit="1" customWidth="1"/>
    <col min="11" max="17" width="17.7109375" style="39" bestFit="1" customWidth="1"/>
    <col min="18" max="18" width="16" style="39" bestFit="1" customWidth="1"/>
    <col min="19" max="24" width="17.7109375" style="39" bestFit="1" customWidth="1"/>
    <col min="25" max="25" width="18.7109375" style="39" bestFit="1" customWidth="1"/>
    <col min="26" max="28" width="17.7109375" style="39" bestFit="1" customWidth="1"/>
    <col min="29" max="30" width="18.7109375" style="39" bestFit="1" customWidth="1"/>
    <col min="31" max="32" width="17.7109375" style="39" bestFit="1" customWidth="1"/>
    <col min="33" max="33" width="17.7109375" style="79" bestFit="1" customWidth="1"/>
    <col min="34" max="16384" width="14.42578125" style="39"/>
  </cols>
  <sheetData>
    <row r="1" spans="1:34" customFormat="1" ht="15.75" customHeight="1"/>
    <row r="2" spans="1:34" customFormat="1" ht="15.75" customHeight="1">
      <c r="A2" s="65"/>
      <c r="B2" s="66" t="s">
        <v>29</v>
      </c>
      <c r="C2" s="66" t="s">
        <v>117</v>
      </c>
      <c r="D2" s="66" t="s">
        <v>118</v>
      </c>
      <c r="E2" s="66" t="s">
        <v>119</v>
      </c>
      <c r="F2" s="66" t="s">
        <v>120</v>
      </c>
      <c r="G2" s="66" t="s">
        <v>121</v>
      </c>
      <c r="H2" s="66" t="s">
        <v>122</v>
      </c>
      <c r="I2" s="66" t="s">
        <v>143</v>
      </c>
      <c r="J2" s="66" t="s">
        <v>39</v>
      </c>
      <c r="K2" s="66" t="s">
        <v>123</v>
      </c>
      <c r="L2" s="66" t="s">
        <v>124</v>
      </c>
      <c r="M2" s="66" t="s">
        <v>125</v>
      </c>
      <c r="N2" s="66" t="s">
        <v>126</v>
      </c>
      <c r="O2" s="66" t="s">
        <v>120</v>
      </c>
      <c r="P2" s="66" t="s">
        <v>127</v>
      </c>
      <c r="Q2" s="66" t="s">
        <v>128</v>
      </c>
      <c r="R2" s="66" t="s">
        <v>129</v>
      </c>
      <c r="S2" s="66" t="s">
        <v>130</v>
      </c>
      <c r="T2" s="66" t="s">
        <v>82</v>
      </c>
      <c r="U2" s="66" t="s">
        <v>131</v>
      </c>
      <c r="V2" s="66" t="s">
        <v>132</v>
      </c>
      <c r="W2" s="66" t="s">
        <v>133</v>
      </c>
      <c r="X2" s="66" t="s">
        <v>134</v>
      </c>
      <c r="Y2" s="66" t="s">
        <v>142</v>
      </c>
      <c r="Z2" s="66" t="s">
        <v>135</v>
      </c>
      <c r="AA2" s="66" t="s">
        <v>136</v>
      </c>
      <c r="AB2" s="66" t="s">
        <v>137</v>
      </c>
      <c r="AC2" s="66" t="s">
        <v>138</v>
      </c>
      <c r="AD2" s="66" t="s">
        <v>67</v>
      </c>
      <c r="AE2" s="66" t="s">
        <v>139</v>
      </c>
      <c r="AF2" s="69" t="s">
        <v>140</v>
      </c>
      <c r="AG2" s="66" t="s">
        <v>141</v>
      </c>
      <c r="AH2" s="78"/>
    </row>
    <row r="3" spans="1:34" customFormat="1" ht="15.75" customHeight="1">
      <c r="A3" s="63">
        <v>2011</v>
      </c>
      <c r="B3" s="64">
        <f>SUM(C3:H3)</f>
        <v>3328168915.3018794</v>
      </c>
      <c r="C3" s="64">
        <v>232764913.07357979</v>
      </c>
      <c r="D3" s="64">
        <v>816333647.79138505</v>
      </c>
      <c r="E3" s="64">
        <v>172376153.76636887</v>
      </c>
      <c r="F3" s="64">
        <v>1549309535.5028112</v>
      </c>
      <c r="G3" s="64">
        <v>418736513.10589755</v>
      </c>
      <c r="H3" s="64">
        <v>138648152.0618372</v>
      </c>
      <c r="I3" s="64">
        <v>415434222.05236399</v>
      </c>
      <c r="J3" s="64">
        <f t="shared" ref="J3:J9" si="0">SUM(K3:S3)</f>
        <v>14614648114.460194</v>
      </c>
      <c r="K3" s="64">
        <v>1587808918.8506501</v>
      </c>
      <c r="L3" s="64">
        <v>931232234.96183753</v>
      </c>
      <c r="M3" s="64">
        <v>2165133728.4685845</v>
      </c>
      <c r="N3" s="64">
        <v>903335818.13749909</v>
      </c>
      <c r="O3" s="64">
        <v>1549309535.5028112</v>
      </c>
      <c r="P3" s="64">
        <v>2474750021.8054171</v>
      </c>
      <c r="Q3" s="64">
        <v>897788820.91637647</v>
      </c>
      <c r="R3" s="64">
        <v>568558228.23635101</v>
      </c>
      <c r="S3" s="64">
        <v>3536730807.580667</v>
      </c>
      <c r="T3" s="64">
        <f t="shared" ref="T3:T9" si="1">SUM(U3:X3)</f>
        <v>4048943087.8854427</v>
      </c>
      <c r="U3" s="64">
        <v>934585037.362813</v>
      </c>
      <c r="V3" s="64">
        <v>1466908413.9583659</v>
      </c>
      <c r="W3" s="64">
        <v>856507645.75119531</v>
      </c>
      <c r="X3" s="64">
        <v>790941990.81306839</v>
      </c>
      <c r="Y3" s="64">
        <f t="shared" ref="Y3:Y9" si="2">SUM(Z3:AC3)</f>
        <v>20293732367.171474</v>
      </c>
      <c r="Z3" s="64">
        <v>934585037.362813</v>
      </c>
      <c r="AA3" s="64">
        <v>5302583118.1802588</v>
      </c>
      <c r="AB3" s="64">
        <v>3745310272.3948565</v>
      </c>
      <c r="AC3" s="64">
        <v>10311253939.233547</v>
      </c>
      <c r="AD3" s="64">
        <f t="shared" ref="AD3:AD9" si="3">SUM(AE3:AG3)</f>
        <v>6991239390.52314</v>
      </c>
      <c r="AE3" s="64">
        <v>2848546169.4839721</v>
      </c>
      <c r="AF3" s="70">
        <v>1627440200.5937791</v>
      </c>
      <c r="AG3" s="80">
        <v>2515253020.4453893</v>
      </c>
      <c r="AH3" s="76"/>
    </row>
    <row r="4" spans="1:34" customFormat="1" ht="15.75" customHeight="1">
      <c r="A4" s="10">
        <v>2012</v>
      </c>
      <c r="B4" s="38">
        <f>SUM(C4:H4)</f>
        <v>3719956141.8217869</v>
      </c>
      <c r="C4" s="38">
        <v>286840619.42340469</v>
      </c>
      <c r="D4" s="38">
        <v>849111055.85618877</v>
      </c>
      <c r="E4" s="38">
        <v>211113044.77163696</v>
      </c>
      <c r="F4" s="38">
        <v>1778584107.0897655</v>
      </c>
      <c r="G4" s="38">
        <v>453140440.75322056</v>
      </c>
      <c r="H4" s="38">
        <v>141166873.92757034</v>
      </c>
      <c r="I4" s="38">
        <v>469149156.04969656</v>
      </c>
      <c r="J4" s="38">
        <f t="shared" si="0"/>
        <v>17259196302.957932</v>
      </c>
      <c r="K4" s="38">
        <v>1820622597.3777456</v>
      </c>
      <c r="L4" s="38">
        <v>1035039730.0157646</v>
      </c>
      <c r="M4" s="38">
        <v>2524735580.0684886</v>
      </c>
      <c r="N4" s="38">
        <v>1006669893.4517108</v>
      </c>
      <c r="O4" s="38">
        <v>1778584107.0897655</v>
      </c>
      <c r="P4" s="38">
        <v>3235847918.9228058</v>
      </c>
      <c r="Q4" s="38">
        <v>988950639.54546618</v>
      </c>
      <c r="R4" s="38">
        <v>696854099.74841118</v>
      </c>
      <c r="S4" s="38">
        <v>4171891736.7377739</v>
      </c>
      <c r="T4" s="38">
        <f t="shared" si="1"/>
        <v>4783211380.845253</v>
      </c>
      <c r="U4" s="38">
        <v>1169670734.6674631</v>
      </c>
      <c r="V4" s="38">
        <v>1613048178.1258135</v>
      </c>
      <c r="W4" s="38">
        <v>1056367051.2252712</v>
      </c>
      <c r="X4" s="38">
        <v>944125416.82670498</v>
      </c>
      <c r="Y4" s="38">
        <f t="shared" si="2"/>
        <v>22652760448.27367</v>
      </c>
      <c r="Z4" s="38">
        <v>1169670734.6674631</v>
      </c>
      <c r="AA4" s="38">
        <v>5894825626.8143616</v>
      </c>
      <c r="AB4" s="38">
        <v>4112113591.7408214</v>
      </c>
      <c r="AC4" s="38">
        <v>11476150495.051023</v>
      </c>
      <c r="AD4" s="38">
        <f t="shared" si="3"/>
        <v>7986842771.3904581</v>
      </c>
      <c r="AE4" s="38">
        <v>3257412263.9782405</v>
      </c>
      <c r="AF4" s="71">
        <v>1776080078.2190552</v>
      </c>
      <c r="AG4" s="81">
        <v>2953350429.193162</v>
      </c>
      <c r="AH4" s="76"/>
    </row>
    <row r="5" spans="1:34" customFormat="1" ht="15.75" customHeight="1">
      <c r="A5" s="10">
        <v>2013</v>
      </c>
      <c r="B5" s="37">
        <f>SUM(C5:H5)</f>
        <v>3076129720.8233528</v>
      </c>
      <c r="C5" s="37">
        <v>246185456.06473541</v>
      </c>
      <c r="D5" s="37">
        <v>710713520.73918724</v>
      </c>
      <c r="E5" s="37">
        <v>179131464.35784912</v>
      </c>
      <c r="F5" s="37">
        <v>1453882501.2003393</v>
      </c>
      <c r="G5" s="37">
        <v>363657100.70706081</v>
      </c>
      <c r="H5" s="37">
        <v>122559677.75418091</v>
      </c>
      <c r="I5" s="37">
        <v>468119463.7093277</v>
      </c>
      <c r="J5" s="37">
        <f t="shared" si="0"/>
        <v>14163992039.370213</v>
      </c>
      <c r="K5" s="37">
        <v>1487534648.8840618</v>
      </c>
      <c r="L5" s="37">
        <v>854256980.51057982</v>
      </c>
      <c r="M5" s="37">
        <v>2040852122.1844072</v>
      </c>
      <c r="N5" s="37">
        <v>780545984.43572164</v>
      </c>
      <c r="O5" s="37">
        <v>1453882501.2003393</v>
      </c>
      <c r="P5" s="37">
        <v>2873081559.2102757</v>
      </c>
      <c r="Q5" s="37">
        <v>839404498.35341454</v>
      </c>
      <c r="R5" s="37">
        <v>553094170.82226539</v>
      </c>
      <c r="S5" s="37">
        <v>3281339573.7691479</v>
      </c>
      <c r="T5" s="37">
        <f t="shared" si="1"/>
        <v>4468822735.4689512</v>
      </c>
      <c r="U5" s="37">
        <v>1286462518.5143204</v>
      </c>
      <c r="V5" s="37">
        <v>1411066100.4530611</v>
      </c>
      <c r="W5" s="37">
        <v>1033799229.8978157</v>
      </c>
      <c r="X5" s="37">
        <v>737494886.60375404</v>
      </c>
      <c r="Y5" s="37">
        <f t="shared" si="2"/>
        <v>19294677593.764671</v>
      </c>
      <c r="Z5" s="37">
        <v>1286462518.5143204</v>
      </c>
      <c r="AA5" s="37">
        <v>4912469937.4341106</v>
      </c>
      <c r="AB5" s="37">
        <v>3570497802.6594257</v>
      </c>
      <c r="AC5" s="37">
        <v>9525247335.1568127</v>
      </c>
      <c r="AD5" s="37">
        <f t="shared" si="3"/>
        <v>6745868110.5059195</v>
      </c>
      <c r="AE5" s="37">
        <v>2715308944.8155241</v>
      </c>
      <c r="AF5" s="72">
        <v>1630660738.3621941</v>
      </c>
      <c r="AG5" s="80">
        <v>2399898427.3282013</v>
      </c>
      <c r="AH5" s="76"/>
    </row>
    <row r="6" spans="1:34" customFormat="1" ht="15.75" customHeight="1">
      <c r="A6" s="10">
        <v>2014</v>
      </c>
      <c r="B6" s="38">
        <f>SUM(C6:H6)</f>
        <v>4139263403.1682792</v>
      </c>
      <c r="C6" s="38">
        <v>332208056.13170218</v>
      </c>
      <c r="D6" s="38">
        <v>943496086.39886475</v>
      </c>
      <c r="E6" s="38">
        <v>219895011.37199402</v>
      </c>
      <c r="F6" s="38">
        <v>1939737034.9294415</v>
      </c>
      <c r="G6" s="38">
        <v>546996758.26265287</v>
      </c>
      <c r="H6" s="38">
        <v>156930456.07362366</v>
      </c>
      <c r="I6" s="38">
        <v>622290969.928339</v>
      </c>
      <c r="J6" s="38">
        <f t="shared" si="0"/>
        <v>18764185892.889923</v>
      </c>
      <c r="K6" s="38">
        <v>1901145354.8323684</v>
      </c>
      <c r="L6" s="38">
        <v>1141500732.7335987</v>
      </c>
      <c r="M6" s="38">
        <v>2801495307.1304345</v>
      </c>
      <c r="N6" s="38">
        <v>1067105663.1334934</v>
      </c>
      <c r="O6" s="38">
        <v>1939737034.9294415</v>
      </c>
      <c r="P6" s="38">
        <v>3518083372.1950521</v>
      </c>
      <c r="Q6" s="38">
        <v>1181616145.1845467</v>
      </c>
      <c r="R6" s="38">
        <v>768931086.15931511</v>
      </c>
      <c r="S6" s="38">
        <v>4444571196.5916729</v>
      </c>
      <c r="T6" s="38">
        <f t="shared" si="1"/>
        <v>7100147176.503932</v>
      </c>
      <c r="U6" s="38">
        <v>2939826765.7578621</v>
      </c>
      <c r="V6" s="38">
        <v>1876312200.2091951</v>
      </c>
      <c r="W6" s="38">
        <v>1288213334.804822</v>
      </c>
      <c r="X6" s="38">
        <v>995794875.7320528</v>
      </c>
      <c r="Y6" s="38">
        <f t="shared" si="2"/>
        <v>27818353618.927448</v>
      </c>
      <c r="Z6" s="38">
        <v>2939826765.7578621</v>
      </c>
      <c r="AA6" s="38">
        <v>6725892961.1713028</v>
      </c>
      <c r="AB6" s="38">
        <v>4741221778.7658577</v>
      </c>
      <c r="AC6" s="38">
        <v>13411412113.232426</v>
      </c>
      <c r="AD6" s="38">
        <f t="shared" si="3"/>
        <v>9030960789.711132</v>
      </c>
      <c r="AE6" s="38">
        <v>3620528542.3842611</v>
      </c>
      <c r="AF6" s="71">
        <v>2154298488.4463863</v>
      </c>
      <c r="AG6" s="81">
        <v>3256133758.8804836</v>
      </c>
      <c r="AH6" s="76"/>
    </row>
    <row r="7" spans="1:34" customFormat="1" ht="15.75" customHeight="1">
      <c r="A7" s="10">
        <v>2015</v>
      </c>
      <c r="B7" s="37">
        <f>SUM(C7:H7)</f>
        <v>4390786136.58671</v>
      </c>
      <c r="C7" s="37">
        <v>336434472.1335659</v>
      </c>
      <c r="D7" s="37">
        <v>1026311962.5688677</v>
      </c>
      <c r="E7" s="37">
        <v>231664176.2402916</v>
      </c>
      <c r="F7" s="37">
        <v>2048450446.5341845</v>
      </c>
      <c r="G7" s="37">
        <v>579655929.56574059</v>
      </c>
      <c r="H7" s="37">
        <v>168269149.54405975</v>
      </c>
      <c r="I7" s="37">
        <v>627218283.07596278</v>
      </c>
      <c r="J7" s="37">
        <f t="shared" si="0"/>
        <v>19560437049.103371</v>
      </c>
      <c r="K7" s="37">
        <v>1949280628.4971085</v>
      </c>
      <c r="L7" s="37">
        <v>1207046763.011512</v>
      </c>
      <c r="M7" s="37">
        <v>2976004321.7087126</v>
      </c>
      <c r="N7" s="37">
        <v>1132826043.8564982</v>
      </c>
      <c r="O7" s="37">
        <v>2048450446.5341845</v>
      </c>
      <c r="P7" s="37">
        <v>3572398119.9779906</v>
      </c>
      <c r="Q7" s="37">
        <v>1248496234.1868873</v>
      </c>
      <c r="R7" s="37">
        <v>773492585.11270094</v>
      </c>
      <c r="S7" s="37">
        <v>4652441906.2177715</v>
      </c>
      <c r="T7" s="37">
        <f t="shared" si="1"/>
        <v>7543676571.886858</v>
      </c>
      <c r="U7" s="37">
        <v>2988183483.2138214</v>
      </c>
      <c r="V7" s="37">
        <v>2069790962.8313243</v>
      </c>
      <c r="W7" s="37">
        <v>1418808053.6116843</v>
      </c>
      <c r="X7" s="37">
        <v>1066894072.2300278</v>
      </c>
      <c r="Y7" s="37">
        <f t="shared" si="2"/>
        <v>28260659940.665539</v>
      </c>
      <c r="Z7" s="37">
        <v>2988183483.2138214</v>
      </c>
      <c r="AA7" s="37">
        <v>7101032889.4448185</v>
      </c>
      <c r="AB7" s="37">
        <v>4874139800.3309803</v>
      </c>
      <c r="AC7" s="37">
        <v>13297303767.675919</v>
      </c>
      <c r="AD7" s="37">
        <f t="shared" si="3"/>
        <v>9878207743.861618</v>
      </c>
      <c r="AE7" s="37">
        <v>3918114579.6659703</v>
      </c>
      <c r="AF7" s="72">
        <v>2377042076.8644824</v>
      </c>
      <c r="AG7" s="80">
        <v>3583051087.3311644</v>
      </c>
      <c r="AH7" s="76"/>
    </row>
    <row r="8" spans="1:34" customFormat="1" ht="15.75" customHeight="1">
      <c r="A8" s="10">
        <v>2016</v>
      </c>
      <c r="B8" s="38">
        <f>SUM(C8:H8)</f>
        <v>4414192498.0838242</v>
      </c>
      <c r="C8" s="38">
        <v>345879759.80582762</v>
      </c>
      <c r="D8" s="38">
        <v>1010539599.72241</v>
      </c>
      <c r="E8" s="38">
        <v>281301971.0071516</v>
      </c>
      <c r="F8" s="38">
        <v>1965465868.4288721</v>
      </c>
      <c r="G8" s="38">
        <v>577137465.79410887</v>
      </c>
      <c r="H8" s="38">
        <v>233867833.32545471</v>
      </c>
      <c r="I8" s="38">
        <v>628414771.25485611</v>
      </c>
      <c r="J8" s="38">
        <f t="shared" si="0"/>
        <v>24576853265.991791</v>
      </c>
      <c r="K8" s="38">
        <v>3281358221.4686303</v>
      </c>
      <c r="L8" s="38">
        <v>2530916138.9015136</v>
      </c>
      <c r="M8" s="38">
        <v>5262400934.8709707</v>
      </c>
      <c r="N8" s="38">
        <v>1156560455.7380676</v>
      </c>
      <c r="O8" s="38">
        <v>1965465868.4288721</v>
      </c>
      <c r="P8" s="38">
        <v>3431394289.8169274</v>
      </c>
      <c r="Q8" s="38">
        <v>1608871448.3844681</v>
      </c>
      <c r="R8" s="38">
        <v>809490596.33007717</v>
      </c>
      <c r="S8" s="38">
        <v>4530395312.0522633</v>
      </c>
      <c r="T8" s="38">
        <f t="shared" si="1"/>
        <v>9631808789.1234341</v>
      </c>
      <c r="U8" s="38">
        <v>3435012007.1026502</v>
      </c>
      <c r="V8" s="38">
        <v>2049878753.6066873</v>
      </c>
      <c r="W8" s="38">
        <v>1292314584.4324274</v>
      </c>
      <c r="X8" s="38">
        <v>2854603443.9816689</v>
      </c>
      <c r="Y8" s="38">
        <f t="shared" si="2"/>
        <v>27796075206.258606</v>
      </c>
      <c r="Z8" s="38">
        <v>3435012007.1026502</v>
      </c>
      <c r="AA8" s="38">
        <v>6962252279.55023</v>
      </c>
      <c r="AB8" s="38">
        <v>4805358740.8287106</v>
      </c>
      <c r="AC8" s="38">
        <v>12593452178.777016</v>
      </c>
      <c r="AD8" s="38">
        <f t="shared" si="3"/>
        <v>9618017298.2532883</v>
      </c>
      <c r="AE8" s="38">
        <v>3968174101.9237385</v>
      </c>
      <c r="AF8" s="71">
        <v>2270734247.9625802</v>
      </c>
      <c r="AG8" s="81">
        <v>3379108948.3669701</v>
      </c>
      <c r="AH8" s="76"/>
    </row>
    <row r="9" spans="1:34" customFormat="1" ht="15.75" customHeight="1">
      <c r="A9" s="59">
        <v>2017</v>
      </c>
      <c r="B9" s="60">
        <f>SUM(C9:H9)</f>
        <v>6227226495.4524546</v>
      </c>
      <c r="C9" s="60">
        <v>363126415.73166096</v>
      </c>
      <c r="D9" s="60">
        <v>1233252723.9117403</v>
      </c>
      <c r="E9" s="60">
        <v>240500049.44264603</v>
      </c>
      <c r="F9" s="60">
        <v>3474131814.0533276</v>
      </c>
      <c r="G9" s="60">
        <v>651523069.08090973</v>
      </c>
      <c r="H9" s="60">
        <v>264692423.2321701</v>
      </c>
      <c r="I9" s="60">
        <v>911982720.28132832</v>
      </c>
      <c r="J9" s="60">
        <f t="shared" si="0"/>
        <v>31504563991.939163</v>
      </c>
      <c r="K9" s="60">
        <v>2335437147.0306401</v>
      </c>
      <c r="L9" s="60">
        <v>5434583752.9195833</v>
      </c>
      <c r="M9" s="60">
        <v>3438203296.5004902</v>
      </c>
      <c r="N9" s="60">
        <v>1541964958.1691446</v>
      </c>
      <c r="O9" s="60">
        <v>3474131814.0533276</v>
      </c>
      <c r="P9" s="60">
        <v>6371841130.2470446</v>
      </c>
      <c r="Q9" s="60">
        <v>2766362593.9440079</v>
      </c>
      <c r="R9" s="60">
        <v>837317111.98069203</v>
      </c>
      <c r="S9" s="60">
        <v>5304722187.0942297</v>
      </c>
      <c r="T9" s="60">
        <f t="shared" si="1"/>
        <v>8332325666.0465393</v>
      </c>
      <c r="U9" s="60">
        <v>3471040172.6311722</v>
      </c>
      <c r="V9" s="60">
        <v>2219305438.7469602</v>
      </c>
      <c r="W9" s="60">
        <v>1542031573.5391688</v>
      </c>
      <c r="X9" s="60">
        <v>1099948481.1292377</v>
      </c>
      <c r="Y9" s="60">
        <f t="shared" si="2"/>
        <v>31223226136.088272</v>
      </c>
      <c r="Z9" s="60">
        <v>3471040172.6311722</v>
      </c>
      <c r="AA9" s="60">
        <v>8284232018.4094496</v>
      </c>
      <c r="AB9" s="60">
        <v>5568535052.9220505</v>
      </c>
      <c r="AC9" s="60">
        <v>13899418892.125601</v>
      </c>
      <c r="AD9" s="60">
        <f t="shared" si="3"/>
        <v>12493753632.883932</v>
      </c>
      <c r="AE9" s="60">
        <v>5420149572.0265398</v>
      </c>
      <c r="AF9" s="73">
        <v>3244335503.8443923</v>
      </c>
      <c r="AG9" s="80">
        <v>3829268557.013</v>
      </c>
      <c r="AH9" s="76"/>
    </row>
    <row r="10" spans="1:34" s="79" customFormat="1" ht="15.75" customHeight="1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76"/>
    </row>
    <row r="11" spans="1:34" customFormat="1" ht="15.75" customHeight="1">
      <c r="A11" s="68"/>
      <c r="B11" s="66" t="s">
        <v>29</v>
      </c>
      <c r="C11" s="66" t="s">
        <v>117</v>
      </c>
      <c r="D11" s="66" t="s">
        <v>118</v>
      </c>
      <c r="E11" s="66" t="s">
        <v>119</v>
      </c>
      <c r="F11" s="66" t="s">
        <v>120</v>
      </c>
      <c r="G11" s="66" t="s">
        <v>121</v>
      </c>
      <c r="H11" s="66" t="s">
        <v>122</v>
      </c>
      <c r="I11" s="66" t="s">
        <v>143</v>
      </c>
      <c r="J11" s="66" t="s">
        <v>39</v>
      </c>
      <c r="K11" s="66" t="s">
        <v>123</v>
      </c>
      <c r="L11" s="66" t="s">
        <v>124</v>
      </c>
      <c r="M11" s="66" t="s">
        <v>125</v>
      </c>
      <c r="N11" s="66" t="s">
        <v>126</v>
      </c>
      <c r="O11" s="66" t="s">
        <v>120</v>
      </c>
      <c r="P11" s="66" t="s">
        <v>127</v>
      </c>
      <c r="Q11" s="66" t="s">
        <v>128</v>
      </c>
      <c r="R11" s="66" t="s">
        <v>129</v>
      </c>
      <c r="S11" s="66" t="s">
        <v>130</v>
      </c>
      <c r="T11" s="66" t="s">
        <v>82</v>
      </c>
      <c r="U11" s="66" t="s">
        <v>131</v>
      </c>
      <c r="V11" s="66" t="s">
        <v>132</v>
      </c>
      <c r="W11" s="66" t="s">
        <v>133</v>
      </c>
      <c r="X11" s="66" t="s">
        <v>134</v>
      </c>
      <c r="Y11" s="66" t="s">
        <v>142</v>
      </c>
      <c r="Z11" s="66" t="s">
        <v>135</v>
      </c>
      <c r="AA11" s="66" t="s">
        <v>136</v>
      </c>
      <c r="AB11" s="66" t="s">
        <v>137</v>
      </c>
      <c r="AC11" s="66" t="s">
        <v>138</v>
      </c>
      <c r="AD11" s="66" t="s">
        <v>67</v>
      </c>
      <c r="AE11" s="66" t="s">
        <v>139</v>
      </c>
      <c r="AF11" s="69" t="s">
        <v>140</v>
      </c>
      <c r="AG11" s="66" t="s">
        <v>141</v>
      </c>
      <c r="AH11" s="78"/>
    </row>
    <row r="12" spans="1:34" customFormat="1" ht="15.75" customHeight="1">
      <c r="A12" s="63">
        <v>2012</v>
      </c>
      <c r="B12" s="67">
        <f t="shared" ref="B12:B17" si="4">B4/B3 -1</f>
        <v>0.11771855230021311</v>
      </c>
      <c r="C12" s="67">
        <f t="shared" ref="C12:G12" si="5">C4/C3 -1</f>
        <v>0.2323189764117537</v>
      </c>
      <c r="D12" s="67">
        <f t="shared" si="5"/>
        <v>4.0151974812607572E-2</v>
      </c>
      <c r="E12" s="67">
        <f t="shared" si="5"/>
        <v>0.2247230266999134</v>
      </c>
      <c r="F12" s="67">
        <f t="shared" si="5"/>
        <v>0.1479849999842322</v>
      </c>
      <c r="G12" s="67">
        <f t="shared" si="5"/>
        <v>8.2161279397725551E-2</v>
      </c>
      <c r="H12" s="67">
        <f>H4/H3 -1</f>
        <v>1.816628514897034E-2</v>
      </c>
      <c r="I12" s="67">
        <f>I4/I3 -1</f>
        <v>0.12929828874464278</v>
      </c>
      <c r="J12" s="67">
        <f>J4/J3 -1</f>
        <v>0.18095188935005146</v>
      </c>
      <c r="K12" s="67">
        <f>K4/K3 -1</f>
        <v>0.14662575311368053</v>
      </c>
      <c r="L12" s="67">
        <f>L4/L3 -1</f>
        <v>0.11147326215375397</v>
      </c>
      <c r="M12" s="67">
        <f>M4/M3 -1</f>
        <v>0.16608759397704875</v>
      </c>
      <c r="N12" s="67">
        <f>N4/N3 -1</f>
        <v>0.11439165063471779</v>
      </c>
      <c r="O12" s="67">
        <f t="shared" ref="O12:AG12" si="6">O4/O3 -1</f>
        <v>0.1479849999842322</v>
      </c>
      <c r="P12" s="67">
        <f t="shared" si="6"/>
        <v>0.30754536434437174</v>
      </c>
      <c r="Q12" s="67">
        <f t="shared" si="6"/>
        <v>0.1015403806610562</v>
      </c>
      <c r="R12" s="67">
        <f t="shared" si="6"/>
        <v>0.22565124404237324</v>
      </c>
      <c r="S12" s="67">
        <f t="shared" si="6"/>
        <v>0.17958984262972355</v>
      </c>
      <c r="T12" s="67">
        <f t="shared" si="6"/>
        <v>0.18134813876657407</v>
      </c>
      <c r="U12" s="67">
        <f t="shared" si="6"/>
        <v>0.25154018939572209</v>
      </c>
      <c r="V12" s="67">
        <f t="shared" si="6"/>
        <v>9.9624327447340733E-2</v>
      </c>
      <c r="W12" s="67">
        <f t="shared" si="6"/>
        <v>0.23334223163739565</v>
      </c>
      <c r="X12" s="67">
        <f t="shared" si="6"/>
        <v>0.19367213751816093</v>
      </c>
      <c r="Y12" s="67">
        <f t="shared" si="6"/>
        <v>0.11624417028965661</v>
      </c>
      <c r="Z12" s="67">
        <f t="shared" si="6"/>
        <v>0.25154018939572209</v>
      </c>
      <c r="AA12" s="67">
        <f t="shared" si="6"/>
        <v>0.11168943426903777</v>
      </c>
      <c r="AB12" s="67">
        <f t="shared" si="6"/>
        <v>9.7936697541328277E-2</v>
      </c>
      <c r="AC12" s="67">
        <f t="shared" si="6"/>
        <v>0.1129733165997524</v>
      </c>
      <c r="AD12" s="67">
        <f t="shared" si="6"/>
        <v>0.14240727934690556</v>
      </c>
      <c r="AE12" s="67">
        <f t="shared" si="6"/>
        <v>0.14353500704127131</v>
      </c>
      <c r="AF12" s="74">
        <f t="shared" si="6"/>
        <v>9.1333541822946396E-2</v>
      </c>
      <c r="AG12" s="82">
        <f t="shared" si="6"/>
        <v>0.17417627776874567</v>
      </c>
      <c r="AH12" s="77"/>
    </row>
    <row r="13" spans="1:34" customFormat="1" ht="15.75" customHeight="1">
      <c r="A13" s="10">
        <v>2013</v>
      </c>
      <c r="B13" s="34">
        <f t="shared" si="4"/>
        <v>-0.17307365905747774</v>
      </c>
      <c r="C13" s="34">
        <f t="shared" ref="C13:G17" si="7">C5/C4 -1</f>
        <v>-0.14173433121289669</v>
      </c>
      <c r="D13" s="34">
        <f t="shared" si="7"/>
        <v>-0.16299108834173692</v>
      </c>
      <c r="E13" s="34">
        <f t="shared" si="7"/>
        <v>-0.15149030912979644</v>
      </c>
      <c r="F13" s="34">
        <f t="shared" si="7"/>
        <v>-0.18256185051643359</v>
      </c>
      <c r="G13" s="34">
        <f t="shared" si="7"/>
        <v>-0.19747374544063745</v>
      </c>
      <c r="H13" s="34">
        <f>H5/H4 -1</f>
        <v>-0.13180993285249332</v>
      </c>
      <c r="I13" s="34">
        <f>I5/I4 -1</f>
        <v>-2.1948080415171711E-3</v>
      </c>
      <c r="J13" s="34">
        <f>J5/J4 -1</f>
        <v>-0.17933652351223639</v>
      </c>
      <c r="K13" s="34">
        <f>K5/K4 -1</f>
        <v>-0.18295277064748761</v>
      </c>
      <c r="L13" s="34">
        <f>L5/L4 -1</f>
        <v>-0.17466261850879028</v>
      </c>
      <c r="M13" s="34">
        <f>M5/M4 -1</f>
        <v>-0.19165708349979171</v>
      </c>
      <c r="N13" s="34">
        <f>N5/N4 -1</f>
        <v>-0.22462567966609814</v>
      </c>
      <c r="O13" s="34">
        <f t="shared" ref="O13:AG13" si="8">O5/O4 -1</f>
        <v>-0.18256185051643359</v>
      </c>
      <c r="P13" s="34">
        <f t="shared" si="8"/>
        <v>-0.11210859372936566</v>
      </c>
      <c r="Q13" s="34">
        <f t="shared" si="8"/>
        <v>-0.15121699224623075</v>
      </c>
      <c r="R13" s="34">
        <f t="shared" si="8"/>
        <v>-0.20629846187035161</v>
      </c>
      <c r="S13" s="34">
        <f t="shared" si="8"/>
        <v>-0.21346483062501442</v>
      </c>
      <c r="T13" s="34">
        <f t="shared" si="8"/>
        <v>-6.5727524950140337E-2</v>
      </c>
      <c r="U13" s="34">
        <f t="shared" si="8"/>
        <v>9.9850137637290892E-2</v>
      </c>
      <c r="V13" s="34">
        <f t="shared" si="8"/>
        <v>-0.12521763479342174</v>
      </c>
      <c r="W13" s="34">
        <f t="shared" si="8"/>
        <v>-2.1363617221191511E-2</v>
      </c>
      <c r="X13" s="34">
        <f t="shared" si="8"/>
        <v>-0.21885919660700981</v>
      </c>
      <c r="Y13" s="34">
        <f t="shared" si="8"/>
        <v>-0.14824166185737031</v>
      </c>
      <c r="Z13" s="34">
        <f t="shared" si="8"/>
        <v>9.9850137637290892E-2</v>
      </c>
      <c r="AA13" s="34">
        <f t="shared" si="8"/>
        <v>-0.16664711588952097</v>
      </c>
      <c r="AB13" s="34">
        <f t="shared" si="8"/>
        <v>-0.13171226353504206</v>
      </c>
      <c r="AC13" s="34">
        <f t="shared" si="8"/>
        <v>-0.16999630326698123</v>
      </c>
      <c r="AD13" s="34">
        <f t="shared" si="8"/>
        <v>-0.15537737456530565</v>
      </c>
      <c r="AE13" s="34">
        <f t="shared" si="8"/>
        <v>-0.16642146441133976</v>
      </c>
      <c r="AF13" s="83">
        <f t="shared" si="8"/>
        <v>-8.187656718872649E-2</v>
      </c>
      <c r="AG13" s="84">
        <f t="shared" si="8"/>
        <v>-0.18739801291246039</v>
      </c>
      <c r="AH13" s="77"/>
    </row>
    <row r="14" spans="1:34" customFormat="1" ht="15.75" customHeight="1">
      <c r="A14" s="10">
        <v>2014</v>
      </c>
      <c r="B14" s="33">
        <f t="shared" si="4"/>
        <v>0.34560755846810309</v>
      </c>
      <c r="C14" s="33">
        <f t="shared" si="7"/>
        <v>0.3494219416615203</v>
      </c>
      <c r="D14" s="33">
        <f t="shared" si="7"/>
        <v>0.32753361075439913</v>
      </c>
      <c r="E14" s="33">
        <f t="shared" si="7"/>
        <v>0.22756218266999695</v>
      </c>
      <c r="F14" s="33">
        <f t="shared" si="7"/>
        <v>0.33417730341205432</v>
      </c>
      <c r="G14" s="33">
        <f t="shared" si="7"/>
        <v>0.50415530784116025</v>
      </c>
      <c r="H14" s="33">
        <f>H6/H5 -1</f>
        <v>0.28044116098592009</v>
      </c>
      <c r="I14" s="33">
        <f>I6/I5 -1</f>
        <v>0.32934222601507113</v>
      </c>
      <c r="J14" s="33">
        <f>J6/J5 -1</f>
        <v>0.32478088385908555</v>
      </c>
      <c r="K14" s="33">
        <f>K6/K5 -1</f>
        <v>0.27805114069685333</v>
      </c>
      <c r="L14" s="33">
        <f>L6/L5 -1</f>
        <v>0.33624981566007994</v>
      </c>
      <c r="M14" s="33">
        <f>M6/M5 -1</f>
        <v>0.37270862336261779</v>
      </c>
      <c r="N14" s="33">
        <f>N6/N5 -1</f>
        <v>0.36712722172920254</v>
      </c>
      <c r="O14" s="33">
        <f t="shared" ref="O14:AG14" si="9">O6/O5 -1</f>
        <v>0.33417730341205432</v>
      </c>
      <c r="P14" s="33">
        <f t="shared" si="9"/>
        <v>0.22449826073230872</v>
      </c>
      <c r="Q14" s="33">
        <f t="shared" si="9"/>
        <v>0.40768383717554335</v>
      </c>
      <c r="R14" s="33">
        <f t="shared" si="9"/>
        <v>0.39023538255008661</v>
      </c>
      <c r="S14" s="33">
        <f t="shared" si="9"/>
        <v>0.35449900769836074</v>
      </c>
      <c r="T14" s="33">
        <f t="shared" si="9"/>
        <v>0.58881826306293483</v>
      </c>
      <c r="U14" s="33">
        <f t="shared" si="9"/>
        <v>1.285202035386884</v>
      </c>
      <c r="V14" s="33">
        <f t="shared" si="9"/>
        <v>0.32971247740042386</v>
      </c>
      <c r="W14" s="33">
        <f t="shared" si="9"/>
        <v>0.24609624146475073</v>
      </c>
      <c r="X14" s="33">
        <f t="shared" si="9"/>
        <v>0.35023970175277941</v>
      </c>
      <c r="Y14" s="33">
        <f t="shared" si="9"/>
        <v>0.44176307086454325</v>
      </c>
      <c r="Z14" s="33">
        <f t="shared" si="9"/>
        <v>1.285202035386884</v>
      </c>
      <c r="AA14" s="33">
        <f t="shared" si="9"/>
        <v>0.36914689490891472</v>
      </c>
      <c r="AB14" s="33">
        <f t="shared" si="9"/>
        <v>0.32788816596790449</v>
      </c>
      <c r="AC14" s="33">
        <f t="shared" si="9"/>
        <v>0.4079857080174849</v>
      </c>
      <c r="AD14" s="33">
        <f t="shared" si="9"/>
        <v>0.33873960204564946</v>
      </c>
      <c r="AE14" s="33">
        <f t="shared" si="9"/>
        <v>0.33337628091901594</v>
      </c>
      <c r="AF14" s="75">
        <f t="shared" si="9"/>
        <v>0.3211199839214407</v>
      </c>
      <c r="AG14" s="82">
        <f t="shared" si="9"/>
        <v>0.35677982109664796</v>
      </c>
      <c r="AH14" s="77"/>
    </row>
    <row r="15" spans="1:34" customFormat="1" ht="15.75" customHeight="1">
      <c r="A15" s="10">
        <v>2015</v>
      </c>
      <c r="B15" s="34">
        <f t="shared" si="4"/>
        <v>6.0765094877970327E-2</v>
      </c>
      <c r="C15" s="34">
        <f t="shared" si="7"/>
        <v>1.2722195996921259E-2</v>
      </c>
      <c r="D15" s="34">
        <f t="shared" si="7"/>
        <v>8.7775537560621508E-2</v>
      </c>
      <c r="E15" s="34">
        <f t="shared" si="7"/>
        <v>5.3521745649735664E-2</v>
      </c>
      <c r="F15" s="34">
        <f t="shared" si="7"/>
        <v>5.6045437936744547E-2</v>
      </c>
      <c r="G15" s="34">
        <f t="shared" si="7"/>
        <v>5.9706334287644269E-2</v>
      </c>
      <c r="H15" s="34">
        <f>H7/H6 -1</f>
        <v>7.2252982334522597E-2</v>
      </c>
      <c r="I15" s="34">
        <f>I7/I6 -1</f>
        <v>7.9180212886444945E-3</v>
      </c>
      <c r="J15" s="34">
        <f>J7/J6 -1</f>
        <v>4.2434623103748015E-2</v>
      </c>
      <c r="K15" s="34">
        <f>K7/K6 -1</f>
        <v>2.5319091747713518E-2</v>
      </c>
      <c r="L15" s="34">
        <f>L7/L6 -1</f>
        <v>5.7420927029058877E-2</v>
      </c>
      <c r="M15" s="34">
        <f>M7/M6 -1</f>
        <v>6.2291382082316327E-2</v>
      </c>
      <c r="N15" s="34">
        <f>N7/N6 -1</f>
        <v>6.1587510022222958E-2</v>
      </c>
      <c r="O15" s="34">
        <f t="shared" ref="O15:AG15" si="10">O7/O6 -1</f>
        <v>5.6045437936744547E-2</v>
      </c>
      <c r="P15" s="34">
        <f t="shared" si="10"/>
        <v>1.5438732411008793E-2</v>
      </c>
      <c r="Q15" s="34">
        <f t="shared" si="10"/>
        <v>5.660052063006904E-2</v>
      </c>
      <c r="R15" s="34">
        <f t="shared" si="10"/>
        <v>5.9322597765811835E-3</v>
      </c>
      <c r="S15" s="34">
        <f t="shared" si="10"/>
        <v>4.6769575833435884E-2</v>
      </c>
      <c r="T15" s="34">
        <f t="shared" si="10"/>
        <v>6.2467634030273222E-2</v>
      </c>
      <c r="U15" s="34">
        <f t="shared" si="10"/>
        <v>1.6448832298284533E-2</v>
      </c>
      <c r="V15" s="34">
        <f t="shared" si="10"/>
        <v>0.1031165083297747</v>
      </c>
      <c r="W15" s="34">
        <f t="shared" si="10"/>
        <v>0.10137662394765456</v>
      </c>
      <c r="X15" s="34">
        <f t="shared" si="10"/>
        <v>7.1399440015903703E-2</v>
      </c>
      <c r="Y15" s="34">
        <f t="shared" si="10"/>
        <v>1.5899802259942142E-2</v>
      </c>
      <c r="Z15" s="34">
        <f t="shared" si="10"/>
        <v>1.6448832298284533E-2</v>
      </c>
      <c r="AA15" s="34">
        <f t="shared" si="10"/>
        <v>5.5775482964002698E-2</v>
      </c>
      <c r="AB15" s="34">
        <f t="shared" si="10"/>
        <v>2.8034550537250125E-2</v>
      </c>
      <c r="AC15" s="34">
        <f t="shared" si="10"/>
        <v>-8.508302078341301E-3</v>
      </c>
      <c r="AD15" s="34">
        <f t="shared" si="10"/>
        <v>9.3815815822801962E-2</v>
      </c>
      <c r="AE15" s="34">
        <f t="shared" si="10"/>
        <v>8.2194086801961053E-2</v>
      </c>
      <c r="AF15" s="83">
        <f t="shared" si="10"/>
        <v>0.10339495181966729</v>
      </c>
      <c r="AG15" s="84">
        <f t="shared" si="10"/>
        <v>0.10040046038006767</v>
      </c>
      <c r="AH15" s="77"/>
    </row>
    <row r="16" spans="1:34" customFormat="1" ht="15.75" customHeight="1">
      <c r="A16" s="10">
        <v>2016</v>
      </c>
      <c r="B16" s="33">
        <f t="shared" si="4"/>
        <v>5.330790607649627E-3</v>
      </c>
      <c r="C16" s="33">
        <f t="shared" si="7"/>
        <v>2.8074672646838383E-2</v>
      </c>
      <c r="D16" s="33">
        <f t="shared" si="7"/>
        <v>-1.5368000590170849E-2</v>
      </c>
      <c r="E16" s="33">
        <f t="shared" si="7"/>
        <v>0.21426616567325296</v>
      </c>
      <c r="F16" s="33">
        <f t="shared" si="7"/>
        <v>-4.0510903373677243E-2</v>
      </c>
      <c r="G16" s="33">
        <f t="shared" si="7"/>
        <v>-4.3447563341902917E-3</v>
      </c>
      <c r="H16" s="33">
        <f>H8/H7 -1</f>
        <v>0.38984379465362751</v>
      </c>
      <c r="I16" s="33">
        <f>I8/I7 -1</f>
        <v>1.9076104941100347E-3</v>
      </c>
      <c r="J16" s="33">
        <f>J8/J7 -1</f>
        <v>0.25645726648619882</v>
      </c>
      <c r="K16" s="33">
        <f>K8/K7 -1</f>
        <v>0.68336881488354551</v>
      </c>
      <c r="L16" s="33">
        <f>L8/L7 -1</f>
        <v>1.0967838334506808</v>
      </c>
      <c r="M16" s="33">
        <f>M8/M7 -1</f>
        <v>0.76827731615977402</v>
      </c>
      <c r="N16" s="33">
        <f>N8/N7 -1</f>
        <v>2.0951506200166392E-2</v>
      </c>
      <c r="O16" s="33">
        <f t="shared" ref="O16:AG16" si="11">O8/O7 -1</f>
        <v>-4.0510903373677243E-2</v>
      </c>
      <c r="P16" s="33">
        <f t="shared" si="11"/>
        <v>-3.9470357285355417E-2</v>
      </c>
      <c r="Q16" s="33">
        <f t="shared" si="11"/>
        <v>0.28864741785327341</v>
      </c>
      <c r="R16" s="33">
        <f t="shared" si="11"/>
        <v>4.6539568588277014E-2</v>
      </c>
      <c r="S16" s="33">
        <f t="shared" si="11"/>
        <v>-2.6232803466583632E-2</v>
      </c>
      <c r="T16" s="33">
        <f t="shared" si="11"/>
        <v>0.27680563944356429</v>
      </c>
      <c r="U16" s="33">
        <f t="shared" si="11"/>
        <v>0.14953182306203638</v>
      </c>
      <c r="V16" s="33">
        <f t="shared" si="11"/>
        <v>-9.6203962536384191E-3</v>
      </c>
      <c r="W16" s="33">
        <f t="shared" si="11"/>
        <v>-8.9154744263861607E-2</v>
      </c>
      <c r="X16" s="33">
        <f t="shared" si="11"/>
        <v>1.6756203059737329</v>
      </c>
      <c r="Y16" s="33">
        <f t="shared" si="11"/>
        <v>-1.6439274078607791E-2</v>
      </c>
      <c r="Z16" s="33">
        <f t="shared" si="11"/>
        <v>0.14953182306203638</v>
      </c>
      <c r="AA16" s="33">
        <f t="shared" si="11"/>
        <v>-1.9543721604342368E-2</v>
      </c>
      <c r="AB16" s="33">
        <f t="shared" si="11"/>
        <v>-1.4111425260637578E-2</v>
      </c>
      <c r="AC16" s="33">
        <f t="shared" si="11"/>
        <v>-5.2931902677133547E-2</v>
      </c>
      <c r="AD16" s="33">
        <f t="shared" si="11"/>
        <v>-2.633984345692808E-2</v>
      </c>
      <c r="AE16" s="33">
        <f t="shared" si="11"/>
        <v>1.2776431428923596E-2</v>
      </c>
      <c r="AF16" s="75">
        <f t="shared" si="11"/>
        <v>-4.4722737530221268E-2</v>
      </c>
      <c r="AG16" s="82">
        <f t="shared" si="11"/>
        <v>-5.6918568558870453E-2</v>
      </c>
      <c r="AH16" s="77"/>
    </row>
    <row r="17" spans="1:34" customFormat="1" ht="15.75" customHeight="1">
      <c r="A17" s="10">
        <v>2017</v>
      </c>
      <c r="B17" s="34">
        <f t="shared" si="4"/>
        <v>0.41072834910477019</v>
      </c>
      <c r="C17" s="34">
        <f t="shared" si="7"/>
        <v>4.9863154570002566E-2</v>
      </c>
      <c r="D17" s="34">
        <f t="shared" si="7"/>
        <v>0.22039029865876447</v>
      </c>
      <c r="E17" s="34">
        <f t="shared" si="7"/>
        <v>-0.14504669632573697</v>
      </c>
      <c r="F17" s="34">
        <f t="shared" si="7"/>
        <v>0.76758694712436437</v>
      </c>
      <c r="G17" s="34">
        <f t="shared" si="7"/>
        <v>0.12888715028134667</v>
      </c>
      <c r="H17" s="34">
        <f>H9/H8 -1</f>
        <v>0.13180346124735909</v>
      </c>
      <c r="I17" s="34">
        <f>I9/I8 -1</f>
        <v>0.45124329025593535</v>
      </c>
      <c r="J17" s="34">
        <f>J9/J8 -1</f>
        <v>0.28187948436562427</v>
      </c>
      <c r="K17" s="34">
        <f>K9/K8 -1</f>
        <v>-0.2882712007025634</v>
      </c>
      <c r="L17" s="34">
        <f>L9/L8 -1</f>
        <v>1.1472792675297177</v>
      </c>
      <c r="M17" s="34">
        <f>M9/M8 -1</f>
        <v>-0.34664740694357754</v>
      </c>
      <c r="N17" s="34">
        <f>N9/N8 -1</f>
        <v>0.33323333900874919</v>
      </c>
      <c r="O17" s="34">
        <f t="shared" ref="O17:AG17" si="12">O9/O8 -1</f>
        <v>0.76758694712436437</v>
      </c>
      <c r="P17" s="34">
        <f t="shared" si="12"/>
        <v>0.85692479268740529</v>
      </c>
      <c r="Q17" s="34">
        <f t="shared" si="12"/>
        <v>0.71944290311188186</v>
      </c>
      <c r="R17" s="34">
        <f t="shared" si="12"/>
        <v>3.4375341451487795E-2</v>
      </c>
      <c r="S17" s="34">
        <f t="shared" si="12"/>
        <v>0.17091816976368834</v>
      </c>
      <c r="T17" s="34">
        <f t="shared" si="12"/>
        <v>-0.13491579323546321</v>
      </c>
      <c r="U17" s="34">
        <f t="shared" si="12"/>
        <v>1.048851225382208E-2</v>
      </c>
      <c r="V17" s="34">
        <f t="shared" si="12"/>
        <v>8.2652051904129831E-2</v>
      </c>
      <c r="W17" s="34">
        <f t="shared" si="12"/>
        <v>0.19323235388263837</v>
      </c>
      <c r="X17" s="34">
        <f t="shared" si="12"/>
        <v>-0.61467555731839119</v>
      </c>
      <c r="Y17" s="34">
        <f t="shared" si="12"/>
        <v>0.12329621733999341</v>
      </c>
      <c r="Z17" s="34">
        <f t="shared" si="12"/>
        <v>1.048851225382208E-2</v>
      </c>
      <c r="AA17" s="34">
        <f t="shared" si="12"/>
        <v>0.18987817243310534</v>
      </c>
      <c r="AB17" s="34">
        <f t="shared" si="12"/>
        <v>0.15881776018281757</v>
      </c>
      <c r="AC17" s="34">
        <f t="shared" si="12"/>
        <v>0.10370204252249837</v>
      </c>
      <c r="AD17" s="34">
        <f t="shared" si="12"/>
        <v>0.29899471434231062</v>
      </c>
      <c r="AE17" s="34">
        <f t="shared" si="12"/>
        <v>0.36590518278895456</v>
      </c>
      <c r="AF17" s="83">
        <f t="shared" si="12"/>
        <v>0.42876054595793289</v>
      </c>
      <c r="AG17" s="84">
        <f t="shared" si="12"/>
        <v>0.13321843584344317</v>
      </c>
      <c r="AH17" s="77"/>
    </row>
    <row r="18" spans="1:34" customFormat="1" ht="15.75" customHeight="1">
      <c r="AG18" s="79"/>
    </row>
    <row r="19" spans="1:34" ht="15.75" customHeight="1">
      <c r="L19" s="35"/>
      <c r="M19" s="35"/>
      <c r="N19" s="35"/>
      <c r="O19" s="35"/>
      <c r="P19" s="35"/>
      <c r="Q19" s="35"/>
      <c r="R19" s="35"/>
    </row>
    <row r="20" spans="1:34" ht="15.75" customHeight="1">
      <c r="C20" s="102">
        <v>415434222.05236399</v>
      </c>
      <c r="D20" s="102">
        <v>469149156.04969656</v>
      </c>
      <c r="E20" s="102">
        <v>468119463.7093277</v>
      </c>
      <c r="F20" s="102">
        <v>622290969.928339</v>
      </c>
      <c r="G20" s="102">
        <v>627218283.07596278</v>
      </c>
      <c r="H20" s="102">
        <v>628414771.25485611</v>
      </c>
      <c r="I20" s="103">
        <v>911982720.28132832</v>
      </c>
      <c r="K20" s="40"/>
      <c r="L20" s="36"/>
      <c r="M20" s="36"/>
      <c r="N20" s="36"/>
      <c r="O20" s="36"/>
      <c r="P20" s="36"/>
      <c r="Q20" s="36"/>
      <c r="R20" s="36"/>
    </row>
    <row r="21" spans="1:34" ht="15.75" customHeight="1">
      <c r="K21" s="41"/>
      <c r="L21" s="42"/>
      <c r="M21" s="42"/>
      <c r="N21" s="42"/>
      <c r="O21" s="42"/>
      <c r="P21" s="42"/>
      <c r="Q21" s="42"/>
      <c r="R21" s="42"/>
    </row>
    <row r="22" spans="1:34" ht="15.75" customHeight="1">
      <c r="K22" s="43"/>
      <c r="L22" s="44"/>
      <c r="M22" s="44"/>
      <c r="N22" s="44"/>
      <c r="O22" s="44"/>
      <c r="P22" s="44"/>
      <c r="Q22" s="44"/>
      <c r="R22" s="44"/>
    </row>
    <row r="23" spans="1:34" ht="15.75" customHeight="1">
      <c r="K23" s="45"/>
      <c r="L23" s="46"/>
      <c r="M23" s="46"/>
      <c r="N23" s="46"/>
      <c r="O23" s="46"/>
      <c r="P23" s="46"/>
      <c r="Q23" s="46"/>
      <c r="R23" s="46"/>
      <c r="AB23" s="100"/>
      <c r="AC23" s="100"/>
      <c r="AD23" s="100"/>
      <c r="AE23" s="100"/>
      <c r="AF23" s="100"/>
      <c r="AG23" s="100"/>
      <c r="AH23" s="101"/>
    </row>
    <row r="24" spans="1:34" ht="15.75" customHeight="1">
      <c r="K24" s="47"/>
      <c r="L24" s="48"/>
      <c r="M24" s="102">
        <v>415434222.05236399</v>
      </c>
      <c r="N24" s="48"/>
      <c r="O24" s="48"/>
      <c r="P24" s="48"/>
      <c r="Q24" s="48"/>
      <c r="R24" s="48"/>
    </row>
    <row r="25" spans="1:34" ht="15.75" customHeight="1">
      <c r="K25" s="49"/>
      <c r="L25" s="50"/>
      <c r="M25" s="102">
        <v>469149156.04969656</v>
      </c>
      <c r="N25" s="50"/>
      <c r="O25" s="50"/>
      <c r="P25" s="50"/>
      <c r="Q25" s="50"/>
      <c r="R25" s="50"/>
    </row>
    <row r="26" spans="1:34" ht="15.75" customHeight="1">
      <c r="K26" s="51"/>
      <c r="L26" s="52"/>
      <c r="M26" s="102">
        <v>468119463.7093277</v>
      </c>
      <c r="N26" s="52"/>
      <c r="O26" s="52"/>
      <c r="P26" s="52"/>
      <c r="Q26" s="52"/>
      <c r="R26" s="52"/>
    </row>
    <row r="27" spans="1:34" ht="15.75" customHeight="1">
      <c r="K27" s="51"/>
      <c r="L27" s="52"/>
      <c r="M27" s="102">
        <v>622290969.928339</v>
      </c>
      <c r="N27" s="52"/>
      <c r="O27" s="52"/>
      <c r="P27" s="52"/>
      <c r="Q27" s="52"/>
      <c r="R27" s="52"/>
      <c r="AB27" s="100"/>
    </row>
    <row r="28" spans="1:34" ht="15.75" customHeight="1">
      <c r="K28" s="41"/>
      <c r="L28" s="42"/>
      <c r="M28" s="102">
        <v>627218283.07596278</v>
      </c>
      <c r="N28" s="42"/>
      <c r="O28" s="42"/>
      <c r="P28" s="42"/>
      <c r="Q28" s="42"/>
      <c r="R28" s="42"/>
      <c r="AB28" s="100"/>
    </row>
    <row r="29" spans="1:34" ht="15.75" customHeight="1">
      <c r="K29" s="43"/>
      <c r="L29" s="44"/>
      <c r="M29" s="102">
        <v>628414771.25485611</v>
      </c>
      <c r="N29" s="44"/>
      <c r="O29" s="44"/>
      <c r="P29" s="44"/>
      <c r="Q29" s="44"/>
      <c r="R29" s="44"/>
      <c r="AB29" s="100"/>
    </row>
    <row r="30" spans="1:34" ht="15.75" customHeight="1">
      <c r="K30" s="53"/>
      <c r="L30" s="54"/>
      <c r="M30" s="103">
        <v>911982720.28132832</v>
      </c>
      <c r="N30" s="54"/>
      <c r="O30" s="54"/>
      <c r="P30" s="54"/>
      <c r="Q30" s="54"/>
      <c r="R30" s="54"/>
      <c r="AB30" s="100"/>
    </row>
    <row r="31" spans="1:34" ht="15.75" customHeight="1">
      <c r="K31" s="47"/>
      <c r="L31" s="48"/>
      <c r="M31" s="48"/>
      <c r="N31" s="48"/>
      <c r="O31" s="48"/>
      <c r="P31" s="48"/>
      <c r="Q31" s="48"/>
      <c r="R31" s="48"/>
      <c r="AB31" s="100"/>
    </row>
    <row r="32" spans="1:34" ht="15.75" customHeight="1">
      <c r="K32" s="49"/>
      <c r="L32" s="50"/>
      <c r="M32" s="50"/>
      <c r="N32" s="50"/>
      <c r="O32" s="50"/>
      <c r="P32" s="50"/>
      <c r="Q32" s="50"/>
      <c r="R32" s="50"/>
      <c r="AB32" s="100"/>
    </row>
    <row r="33" spans="11:28" ht="15.75" customHeight="1">
      <c r="K33" s="51"/>
      <c r="L33" s="52"/>
      <c r="M33" s="52"/>
      <c r="N33" s="52"/>
      <c r="O33" s="52"/>
      <c r="P33" s="52"/>
      <c r="Q33" s="52"/>
      <c r="R33" s="52"/>
      <c r="AB33" s="101"/>
    </row>
    <row r="34" spans="11:28" ht="15.75" customHeight="1">
      <c r="K34" s="55"/>
      <c r="L34" s="56"/>
      <c r="M34" s="56"/>
      <c r="N34" s="56"/>
      <c r="O34" s="56"/>
      <c r="P34" s="56"/>
      <c r="Q34" s="56"/>
      <c r="R34" s="56"/>
    </row>
    <row r="35" spans="11:28" ht="15.75" customHeight="1">
      <c r="K35" s="57"/>
      <c r="L35" s="58"/>
      <c r="M35" s="58"/>
      <c r="N35" s="58"/>
      <c r="O35" s="58"/>
      <c r="P35" s="58"/>
      <c r="Q35" s="58"/>
      <c r="R35" s="58"/>
    </row>
    <row r="36" spans="11:28" ht="15.75" customHeight="1">
      <c r="K36" s="45"/>
      <c r="L36" s="46"/>
      <c r="M36" s="46"/>
      <c r="N36" s="46"/>
      <c r="O36" s="46"/>
      <c r="P36" s="46"/>
      <c r="Q36" s="46"/>
      <c r="R36" s="46"/>
    </row>
    <row r="37" spans="11:28" ht="15.75" customHeight="1">
      <c r="K37" s="45"/>
      <c r="L37" s="46"/>
      <c r="M37" s="46"/>
      <c r="N37" s="46"/>
      <c r="O37" s="46"/>
      <c r="P37" s="46"/>
      <c r="Q37" s="46"/>
      <c r="R37" s="46"/>
    </row>
    <row r="38" spans="11:28" ht="15.75" customHeight="1">
      <c r="K38" s="41"/>
      <c r="L38" s="42"/>
      <c r="M38" s="42"/>
      <c r="N38" s="42"/>
      <c r="O38" s="42"/>
      <c r="P38" s="42"/>
      <c r="Q38" s="42"/>
      <c r="R38" s="42"/>
    </row>
    <row r="39" spans="11:28" ht="15.75" customHeight="1">
      <c r="K39" s="43"/>
      <c r="L39" s="44"/>
      <c r="M39" s="44"/>
      <c r="N39" s="44"/>
      <c r="O39" s="44"/>
      <c r="P39" s="44"/>
      <c r="Q39" s="44"/>
      <c r="R39" s="44"/>
    </row>
    <row r="40" spans="11:28" ht="15.75" customHeight="1">
      <c r="K40" s="45"/>
      <c r="L40" s="46"/>
      <c r="M40" s="46"/>
      <c r="N40" s="46"/>
      <c r="O40" s="46"/>
      <c r="P40" s="46"/>
      <c r="Q40" s="46"/>
      <c r="R40" s="46"/>
    </row>
    <row r="41" spans="11:28" ht="15.75" customHeight="1">
      <c r="K41" s="47"/>
      <c r="L41" s="48"/>
      <c r="M41" s="48"/>
      <c r="N41" s="48"/>
      <c r="O41" s="48"/>
      <c r="P41" s="48"/>
      <c r="Q41" s="48"/>
      <c r="R41" s="48"/>
    </row>
    <row r="42" spans="11:28" ht="15.75" customHeight="1">
      <c r="K42" s="47"/>
      <c r="L42" s="48"/>
      <c r="M42" s="48"/>
      <c r="N42" s="48"/>
      <c r="O42" s="48"/>
      <c r="P42" s="48"/>
      <c r="Q42" s="48"/>
      <c r="R42" s="48"/>
    </row>
    <row r="43" spans="11:28" ht="15.75" customHeight="1">
      <c r="K43" s="41"/>
      <c r="L43" s="42"/>
      <c r="M43" s="42"/>
      <c r="N43" s="42"/>
      <c r="O43" s="42"/>
      <c r="P43" s="42"/>
      <c r="Q43" s="42"/>
      <c r="R43" s="42"/>
    </row>
    <row r="44" spans="11:28" ht="15.75" customHeight="1">
      <c r="K44" s="43"/>
      <c r="L44" s="44"/>
      <c r="M44" s="44"/>
      <c r="N44" s="44"/>
      <c r="O44" s="44"/>
      <c r="P44" s="44"/>
      <c r="Q44" s="44"/>
      <c r="R44" s="44"/>
    </row>
    <row r="45" spans="11:28" ht="15.75" customHeight="1">
      <c r="K45" s="45"/>
      <c r="L45" s="46"/>
      <c r="M45" s="46"/>
      <c r="N45" s="46"/>
      <c r="O45" s="46"/>
      <c r="P45" s="46"/>
      <c r="Q45" s="46"/>
      <c r="R45" s="46"/>
    </row>
    <row r="46" spans="11:28" ht="15.75" customHeight="1">
      <c r="K46" s="47"/>
      <c r="L46" s="48"/>
      <c r="M46" s="48"/>
      <c r="N46" s="48"/>
      <c r="O46" s="48"/>
      <c r="P46" s="48"/>
      <c r="Q46" s="48"/>
      <c r="R46" s="48"/>
    </row>
    <row r="47" spans="11:28" ht="15.75" customHeight="1">
      <c r="K47" s="47"/>
      <c r="L47" s="48"/>
      <c r="M47" s="48"/>
      <c r="N47" s="48"/>
      <c r="O47" s="48"/>
      <c r="P47" s="48"/>
      <c r="Q47" s="48"/>
      <c r="R47" s="48"/>
    </row>
    <row r="48" spans="11:28" ht="15.75" customHeight="1">
      <c r="K48" s="41"/>
      <c r="L48" s="42"/>
      <c r="M48" s="42"/>
      <c r="N48" s="42"/>
      <c r="O48" s="42"/>
      <c r="P48" s="42"/>
      <c r="Q48" s="42"/>
      <c r="R48" s="42"/>
    </row>
    <row r="49" spans="11:18" ht="15.75" customHeight="1">
      <c r="K49" s="43"/>
      <c r="L49" s="44"/>
      <c r="M49" s="44"/>
      <c r="N49" s="44"/>
      <c r="O49" s="44"/>
      <c r="P49" s="44"/>
      <c r="Q49" s="44"/>
      <c r="R49" s="44"/>
    </row>
    <row r="50" spans="11:18" ht="15.75" customHeight="1">
      <c r="K50" s="45"/>
      <c r="L50" s="46"/>
      <c r="M50" s="46"/>
      <c r="N50" s="46"/>
      <c r="O50" s="46"/>
      <c r="P50" s="46"/>
      <c r="Q50" s="46"/>
      <c r="R50" s="46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B57D-06F2-4220-9928-BCF0D04DF8BB}">
  <dimension ref="A1:AG24"/>
  <sheetViews>
    <sheetView topLeftCell="Q1" workbookViewId="0">
      <selection activeCell="AB34" sqref="AB34"/>
    </sheetView>
  </sheetViews>
  <sheetFormatPr defaultRowHeight="12.75"/>
  <cols>
    <col min="1" max="1" width="5" bestFit="1" customWidth="1"/>
    <col min="2" max="2" width="18.7109375" bestFit="1" customWidth="1"/>
    <col min="3" max="3" width="16" bestFit="1" customWidth="1"/>
    <col min="4" max="4" width="17.7109375" bestFit="1" customWidth="1"/>
    <col min="5" max="5" width="16" bestFit="1" customWidth="1"/>
    <col min="6" max="6" width="17.7109375" bestFit="1" customWidth="1"/>
    <col min="7" max="8" width="16" bestFit="1" customWidth="1"/>
    <col min="9" max="10" width="18.7109375" bestFit="1" customWidth="1"/>
    <col min="11" max="13" width="17.7109375" bestFit="1" customWidth="1"/>
    <col min="14" max="14" width="19.7109375" bestFit="1" customWidth="1"/>
    <col min="15" max="23" width="17.7109375" bestFit="1" customWidth="1"/>
    <col min="24" max="25" width="18.7109375" bestFit="1" customWidth="1"/>
    <col min="26" max="27" width="17.7109375" bestFit="1" customWidth="1"/>
    <col min="28" max="28" width="18.7109375" bestFit="1" customWidth="1"/>
    <col min="29" max="29" width="19.7109375" bestFit="1" customWidth="1"/>
    <col min="30" max="30" width="18.5703125" bestFit="1" customWidth="1"/>
    <col min="31" max="33" width="17.7109375" bestFit="1" customWidth="1"/>
  </cols>
  <sheetData>
    <row r="1" spans="1:33">
      <c r="A1" s="65"/>
      <c r="B1" s="66" t="s">
        <v>29</v>
      </c>
      <c r="C1" s="66" t="s">
        <v>117</v>
      </c>
      <c r="D1" s="66" t="s">
        <v>118</v>
      </c>
      <c r="E1" s="66" t="s">
        <v>119</v>
      </c>
      <c r="F1" s="66" t="s">
        <v>120</v>
      </c>
      <c r="G1" s="66" t="s">
        <v>121</v>
      </c>
      <c r="H1" s="66" t="s">
        <v>122</v>
      </c>
      <c r="I1" s="66" t="s">
        <v>143</v>
      </c>
      <c r="J1" s="66" t="s">
        <v>39</v>
      </c>
      <c r="K1" s="66" t="s">
        <v>123</v>
      </c>
      <c r="L1" s="66" t="s">
        <v>124</v>
      </c>
      <c r="M1" s="66" t="s">
        <v>125</v>
      </c>
      <c r="N1" s="66" t="s">
        <v>126</v>
      </c>
      <c r="O1" s="66" t="s">
        <v>120</v>
      </c>
      <c r="P1" s="66" t="s">
        <v>127</v>
      </c>
      <c r="Q1" s="66" t="s">
        <v>128</v>
      </c>
      <c r="R1" s="66" t="s">
        <v>129</v>
      </c>
      <c r="S1" s="66" t="s">
        <v>130</v>
      </c>
      <c r="T1" s="66" t="s">
        <v>82</v>
      </c>
      <c r="U1" s="66" t="s">
        <v>131</v>
      </c>
      <c r="V1" s="66" t="s">
        <v>132</v>
      </c>
      <c r="W1" s="66" t="s">
        <v>133</v>
      </c>
      <c r="X1" s="66" t="s">
        <v>134</v>
      </c>
      <c r="Y1" s="66" t="s">
        <v>142</v>
      </c>
      <c r="Z1" s="66" t="s">
        <v>135</v>
      </c>
      <c r="AA1" s="66" t="s">
        <v>136</v>
      </c>
      <c r="AB1" s="66" t="s">
        <v>137</v>
      </c>
      <c r="AC1" s="66" t="s">
        <v>138</v>
      </c>
      <c r="AD1" s="66" t="s">
        <v>67</v>
      </c>
      <c r="AE1" s="66" t="s">
        <v>139</v>
      </c>
      <c r="AF1" s="69" t="s">
        <v>140</v>
      </c>
      <c r="AG1" s="66" t="s">
        <v>141</v>
      </c>
    </row>
    <row r="2" spans="1:33" ht="15">
      <c r="A2" s="63">
        <v>2011</v>
      </c>
      <c r="B2" s="64">
        <f>SUM(C2:H2)</f>
        <v>3328168915.3018794</v>
      </c>
      <c r="C2" s="64">
        <v>232764913.07357979</v>
      </c>
      <c r="D2" s="64">
        <v>816333647.79138505</v>
      </c>
      <c r="E2" s="64">
        <v>172376153.76636887</v>
      </c>
      <c r="F2" s="64">
        <v>1549309535.5028112</v>
      </c>
      <c r="G2" s="64">
        <v>418736513.10589755</v>
      </c>
      <c r="H2" s="64">
        <v>138648152.0618372</v>
      </c>
      <c r="I2" s="64">
        <v>415434222.05236399</v>
      </c>
      <c r="J2" s="64">
        <f t="shared" ref="J2:J8" si="0">SUM(K2:S2)</f>
        <v>14614648114.460194</v>
      </c>
      <c r="K2" s="64">
        <v>1587808918.8506501</v>
      </c>
      <c r="L2" s="64">
        <v>931232234.96183753</v>
      </c>
      <c r="M2" s="64">
        <v>2165133728.4685845</v>
      </c>
      <c r="N2" s="64">
        <v>903335818.13749909</v>
      </c>
      <c r="O2" s="64">
        <v>1549309535.5028112</v>
      </c>
      <c r="P2" s="64">
        <v>2474750021.8054171</v>
      </c>
      <c r="Q2" s="64">
        <v>897788820.91637647</v>
      </c>
      <c r="R2" s="64">
        <v>568558228.23635101</v>
      </c>
      <c r="S2" s="64">
        <v>3536730807.580667</v>
      </c>
      <c r="T2" s="64">
        <f t="shared" ref="T2:T8" si="1">SUM(U2:X2)</f>
        <v>4048943087.8854427</v>
      </c>
      <c r="U2" s="64">
        <v>934585037.362813</v>
      </c>
      <c r="V2" s="64">
        <v>1466908413.9583659</v>
      </c>
      <c r="W2" s="64">
        <v>856507645.75119531</v>
      </c>
      <c r="X2" s="64">
        <v>790941990.81306839</v>
      </c>
      <c r="Y2" s="64">
        <f t="shared" ref="Y2:Y8" si="2">SUM(Z2:AC2)</f>
        <v>20293732367.171474</v>
      </c>
      <c r="Z2" s="64">
        <v>934585037.362813</v>
      </c>
      <c r="AA2" s="64">
        <v>5302583118.1802588</v>
      </c>
      <c r="AB2" s="64">
        <v>3745310272.3948565</v>
      </c>
      <c r="AC2" s="64">
        <v>10311253939.233547</v>
      </c>
      <c r="AD2" s="64">
        <f t="shared" ref="AD2:AD8" si="3">SUM(AE2:AG2)</f>
        <v>6991239390.52314</v>
      </c>
      <c r="AE2" s="64">
        <v>2848546169.4839721</v>
      </c>
      <c r="AF2" s="70">
        <v>1627440200.5937791</v>
      </c>
      <c r="AG2" s="80">
        <v>2515253020.4453893</v>
      </c>
    </row>
    <row r="3" spans="1:33" ht="15">
      <c r="A3" s="10">
        <v>2012</v>
      </c>
      <c r="B3" s="38">
        <f>SUM(C3:H3)</f>
        <v>3719956141.8217869</v>
      </c>
      <c r="C3" s="38">
        <v>286840619.42340469</v>
      </c>
      <c r="D3" s="38">
        <v>849111055.85618877</v>
      </c>
      <c r="E3" s="38">
        <v>211113044.77163696</v>
      </c>
      <c r="F3" s="38">
        <v>1778584107.0897655</v>
      </c>
      <c r="G3" s="38">
        <v>453140440.75322056</v>
      </c>
      <c r="H3" s="38">
        <v>141166873.92757034</v>
      </c>
      <c r="I3" s="38">
        <v>469149156.04969656</v>
      </c>
      <c r="J3" s="38">
        <f t="shared" si="0"/>
        <v>17259196302.957932</v>
      </c>
      <c r="K3" s="38">
        <v>1820622597.3777456</v>
      </c>
      <c r="L3" s="38">
        <v>1035039730.0157646</v>
      </c>
      <c r="M3" s="38">
        <v>2524735580.0684886</v>
      </c>
      <c r="N3" s="38">
        <v>1006669893.4517108</v>
      </c>
      <c r="O3" s="38">
        <v>1778584107.0897655</v>
      </c>
      <c r="P3" s="38">
        <v>3235847918.9228058</v>
      </c>
      <c r="Q3" s="38">
        <v>988950639.54546618</v>
      </c>
      <c r="R3" s="38">
        <v>696854099.74841118</v>
      </c>
      <c r="S3" s="38">
        <v>4171891736.7377739</v>
      </c>
      <c r="T3" s="38">
        <f t="shared" si="1"/>
        <v>4783211380.845253</v>
      </c>
      <c r="U3" s="38">
        <v>1169670734.6674631</v>
      </c>
      <c r="V3" s="38">
        <v>1613048178.1258135</v>
      </c>
      <c r="W3" s="38">
        <v>1056367051.2252712</v>
      </c>
      <c r="X3" s="38">
        <v>944125416.82670498</v>
      </c>
      <c r="Y3" s="38">
        <f t="shared" si="2"/>
        <v>22652760448.27367</v>
      </c>
      <c r="Z3" s="38">
        <v>1169670734.6674631</v>
      </c>
      <c r="AA3" s="38">
        <v>5894825626.8143616</v>
      </c>
      <c r="AB3" s="38">
        <v>4112113591.7408214</v>
      </c>
      <c r="AC3" s="38">
        <v>11476150495.051023</v>
      </c>
      <c r="AD3" s="38">
        <f t="shared" si="3"/>
        <v>7986842771.3904581</v>
      </c>
      <c r="AE3" s="38">
        <v>3257412263.9782405</v>
      </c>
      <c r="AF3" s="71">
        <v>1776080078.2190552</v>
      </c>
      <c r="AG3" s="81">
        <v>2953350429.193162</v>
      </c>
    </row>
    <row r="4" spans="1:33" ht="15">
      <c r="A4" s="10">
        <v>2013</v>
      </c>
      <c r="B4" s="37">
        <f>SUM(C4:H4)</f>
        <v>3076129720.8233528</v>
      </c>
      <c r="C4" s="37">
        <v>246185456.06473541</v>
      </c>
      <c r="D4" s="37">
        <v>710713520.73918724</v>
      </c>
      <c r="E4" s="37">
        <v>179131464.35784912</v>
      </c>
      <c r="F4" s="37">
        <v>1453882501.2003393</v>
      </c>
      <c r="G4" s="37">
        <v>363657100.70706081</v>
      </c>
      <c r="H4" s="37">
        <v>122559677.75418091</v>
      </c>
      <c r="I4" s="37">
        <v>468119463.7093277</v>
      </c>
      <c r="J4" s="37">
        <f t="shared" si="0"/>
        <v>14163992039.370213</v>
      </c>
      <c r="K4" s="37">
        <v>1487534648.8840618</v>
      </c>
      <c r="L4" s="37">
        <v>854256980.51057982</v>
      </c>
      <c r="M4" s="37">
        <v>2040852122.1844072</v>
      </c>
      <c r="N4" s="37">
        <v>780545984.43572164</v>
      </c>
      <c r="O4" s="37">
        <v>1453882501.2003393</v>
      </c>
      <c r="P4" s="37">
        <v>2873081559.2102757</v>
      </c>
      <c r="Q4" s="37">
        <v>839404498.35341454</v>
      </c>
      <c r="R4" s="37">
        <v>553094170.82226539</v>
      </c>
      <c r="S4" s="37">
        <v>3281339573.7691479</v>
      </c>
      <c r="T4" s="37">
        <f t="shared" si="1"/>
        <v>4468822735.4689512</v>
      </c>
      <c r="U4" s="37">
        <v>1286462518.5143204</v>
      </c>
      <c r="V4" s="37">
        <v>1411066100.4530611</v>
      </c>
      <c r="W4" s="37">
        <v>1033799229.8978157</v>
      </c>
      <c r="X4" s="37">
        <v>737494886.60375404</v>
      </c>
      <c r="Y4" s="37">
        <f t="shared" si="2"/>
        <v>19294677593.764671</v>
      </c>
      <c r="Z4" s="37">
        <v>1286462518.5143204</v>
      </c>
      <c r="AA4" s="37">
        <v>4912469937.4341106</v>
      </c>
      <c r="AB4" s="37">
        <v>3570497802.6594257</v>
      </c>
      <c r="AC4" s="37">
        <v>9525247335.1568127</v>
      </c>
      <c r="AD4" s="37">
        <f t="shared" si="3"/>
        <v>6745868110.5059195</v>
      </c>
      <c r="AE4" s="37">
        <v>2715308944.8155241</v>
      </c>
      <c r="AF4" s="72">
        <v>1630660738.3621941</v>
      </c>
      <c r="AG4" s="80">
        <v>2399898427.3282013</v>
      </c>
    </row>
    <row r="5" spans="1:33" ht="15">
      <c r="A5" s="10">
        <v>2014</v>
      </c>
      <c r="B5" s="38">
        <f>SUM(C5:H5)</f>
        <v>4139263403.1682792</v>
      </c>
      <c r="C5" s="38">
        <v>332208056.13170218</v>
      </c>
      <c r="D5" s="38">
        <v>943496086.39886475</v>
      </c>
      <c r="E5" s="38">
        <v>219895011.37199402</v>
      </c>
      <c r="F5" s="38">
        <v>1939737034.9294415</v>
      </c>
      <c r="G5" s="38">
        <v>546996758.26265287</v>
      </c>
      <c r="H5" s="38">
        <v>156930456.07362366</v>
      </c>
      <c r="I5" s="38">
        <v>622290969.928339</v>
      </c>
      <c r="J5" s="38">
        <f t="shared" si="0"/>
        <v>18764185892.889923</v>
      </c>
      <c r="K5" s="38">
        <v>1901145354.8323684</v>
      </c>
      <c r="L5" s="38">
        <v>1141500732.7335987</v>
      </c>
      <c r="M5" s="38">
        <v>2801495307.1304345</v>
      </c>
      <c r="N5" s="38">
        <v>1067105663.1334934</v>
      </c>
      <c r="O5" s="38">
        <v>1939737034.9294415</v>
      </c>
      <c r="P5" s="38">
        <v>3518083372.1950521</v>
      </c>
      <c r="Q5" s="38">
        <v>1181616145.1845467</v>
      </c>
      <c r="R5" s="38">
        <v>768931086.15931511</v>
      </c>
      <c r="S5" s="38">
        <v>4444571196.5916729</v>
      </c>
      <c r="T5" s="38">
        <f t="shared" si="1"/>
        <v>7100147176.503932</v>
      </c>
      <c r="U5" s="38">
        <v>2939826765.7578621</v>
      </c>
      <c r="V5" s="38">
        <v>1876312200.2091951</v>
      </c>
      <c r="W5" s="38">
        <v>1288213334.804822</v>
      </c>
      <c r="X5" s="38">
        <v>995794875.7320528</v>
      </c>
      <c r="Y5" s="38">
        <f t="shared" si="2"/>
        <v>27818353618.927448</v>
      </c>
      <c r="Z5" s="38">
        <v>2939826765.7578621</v>
      </c>
      <c r="AA5" s="38">
        <v>6725892961.1713028</v>
      </c>
      <c r="AB5" s="38">
        <v>4741221778.7658577</v>
      </c>
      <c r="AC5" s="38">
        <v>13411412113.232426</v>
      </c>
      <c r="AD5" s="38">
        <f t="shared" si="3"/>
        <v>9030960789.711132</v>
      </c>
      <c r="AE5" s="38">
        <v>3620528542.3842611</v>
      </c>
      <c r="AF5" s="71">
        <v>2154298488.4463863</v>
      </c>
      <c r="AG5" s="81">
        <v>3256133758.8804836</v>
      </c>
    </row>
    <row r="6" spans="1:33" ht="15">
      <c r="A6" s="10">
        <v>2015</v>
      </c>
      <c r="B6" s="37">
        <f>SUM(C6:H6)</f>
        <v>4390786136.58671</v>
      </c>
      <c r="C6" s="37">
        <v>336434472.1335659</v>
      </c>
      <c r="D6" s="37">
        <v>1026311962.5688677</v>
      </c>
      <c r="E6" s="37">
        <v>231664176.2402916</v>
      </c>
      <c r="F6" s="37">
        <v>2048450446.5341845</v>
      </c>
      <c r="G6" s="37">
        <v>579655929.56574059</v>
      </c>
      <c r="H6" s="37">
        <v>168269149.54405975</v>
      </c>
      <c r="I6" s="37">
        <v>627218283.07596278</v>
      </c>
      <c r="J6" s="37">
        <f t="shared" si="0"/>
        <v>19560437049.103371</v>
      </c>
      <c r="K6" s="37">
        <v>1949280628.4971085</v>
      </c>
      <c r="L6" s="37">
        <v>1207046763.011512</v>
      </c>
      <c r="M6" s="37">
        <v>2976004321.7087126</v>
      </c>
      <c r="N6" s="37">
        <v>1132826043.8564982</v>
      </c>
      <c r="O6" s="37">
        <v>2048450446.5341845</v>
      </c>
      <c r="P6" s="37">
        <v>3572398119.9779906</v>
      </c>
      <c r="Q6" s="37">
        <v>1248496234.1868873</v>
      </c>
      <c r="R6" s="37">
        <v>773492585.11270094</v>
      </c>
      <c r="S6" s="37">
        <v>4652441906.2177715</v>
      </c>
      <c r="T6" s="37">
        <f t="shared" si="1"/>
        <v>7543676571.886858</v>
      </c>
      <c r="U6" s="37">
        <v>2988183483.2138214</v>
      </c>
      <c r="V6" s="37">
        <v>2069790962.8313243</v>
      </c>
      <c r="W6" s="37">
        <v>1418808053.6116843</v>
      </c>
      <c r="X6" s="37">
        <v>1066894072.2300278</v>
      </c>
      <c r="Y6" s="37">
        <f t="shared" si="2"/>
        <v>28260659940.665539</v>
      </c>
      <c r="Z6" s="37">
        <v>2988183483.2138214</v>
      </c>
      <c r="AA6" s="37">
        <v>7101032889.4448185</v>
      </c>
      <c r="AB6" s="37">
        <v>4874139800.3309803</v>
      </c>
      <c r="AC6" s="37">
        <v>13297303767.675919</v>
      </c>
      <c r="AD6" s="37">
        <f t="shared" si="3"/>
        <v>9878207743.861618</v>
      </c>
      <c r="AE6" s="37">
        <v>3918114579.6659703</v>
      </c>
      <c r="AF6" s="72">
        <v>2377042076.8644824</v>
      </c>
      <c r="AG6" s="80">
        <v>3583051087.3311644</v>
      </c>
    </row>
    <row r="7" spans="1:33" ht="15">
      <c r="A7" s="10">
        <v>2016</v>
      </c>
      <c r="B7" s="38">
        <f>SUM(C7:H7)</f>
        <v>4414192498.0838242</v>
      </c>
      <c r="C7" s="38">
        <v>345879759.80582762</v>
      </c>
      <c r="D7" s="38">
        <v>1010539599.72241</v>
      </c>
      <c r="E7" s="38">
        <v>281301971.0071516</v>
      </c>
      <c r="F7" s="38">
        <v>1965465868.4288721</v>
      </c>
      <c r="G7" s="38">
        <v>577137465.79410887</v>
      </c>
      <c r="H7" s="38">
        <v>233867833.32545471</v>
      </c>
      <c r="I7" s="38">
        <v>628414771.25485611</v>
      </c>
      <c r="J7" s="38">
        <f t="shared" si="0"/>
        <v>24576853265.991791</v>
      </c>
      <c r="K7" s="38">
        <v>3281358221.4686303</v>
      </c>
      <c r="L7" s="38">
        <v>2530916138.9015136</v>
      </c>
      <c r="M7" s="38">
        <v>5262400934.8709707</v>
      </c>
      <c r="N7" s="38">
        <v>1156560455.7380676</v>
      </c>
      <c r="O7" s="38">
        <v>1965465868.4288721</v>
      </c>
      <c r="P7" s="38">
        <v>3431394289.8169274</v>
      </c>
      <c r="Q7" s="38">
        <v>1608871448.3844681</v>
      </c>
      <c r="R7" s="38">
        <v>809490596.33007717</v>
      </c>
      <c r="S7" s="38">
        <v>4530395312.0522633</v>
      </c>
      <c r="T7" s="38">
        <f t="shared" si="1"/>
        <v>9631808789.1234341</v>
      </c>
      <c r="U7" s="38">
        <v>3435012007.1026502</v>
      </c>
      <c r="V7" s="38">
        <v>2049878753.6066873</v>
      </c>
      <c r="W7" s="38">
        <v>1292314584.4324274</v>
      </c>
      <c r="X7" s="38">
        <v>2854603443.9816689</v>
      </c>
      <c r="Y7" s="38">
        <f t="shared" si="2"/>
        <v>27796075206.258606</v>
      </c>
      <c r="Z7" s="38">
        <v>3435012007.1026502</v>
      </c>
      <c r="AA7" s="38">
        <v>6962252279.55023</v>
      </c>
      <c r="AB7" s="38">
        <v>4805358740.8287106</v>
      </c>
      <c r="AC7" s="38">
        <v>12593452178.777016</v>
      </c>
      <c r="AD7" s="38">
        <f t="shared" si="3"/>
        <v>9618017298.2532883</v>
      </c>
      <c r="AE7" s="38">
        <v>3968174101.9237385</v>
      </c>
      <c r="AF7" s="71">
        <v>2270734247.9625802</v>
      </c>
      <c r="AG7" s="81">
        <v>3379108948.3669701</v>
      </c>
    </row>
    <row r="8" spans="1:33" ht="15">
      <c r="A8" s="59">
        <v>2017</v>
      </c>
      <c r="B8" s="60">
        <f>SUM(C8:H8)</f>
        <v>6227226495.4524546</v>
      </c>
      <c r="C8" s="60">
        <v>363126415.73166096</v>
      </c>
      <c r="D8" s="60">
        <v>1233252723.9117403</v>
      </c>
      <c r="E8" s="60">
        <v>240500049.44264603</v>
      </c>
      <c r="F8" s="60">
        <v>3474131814.0533276</v>
      </c>
      <c r="G8" s="60">
        <v>651523069.08090973</v>
      </c>
      <c r="H8" s="60">
        <v>264692423.2321701</v>
      </c>
      <c r="I8" s="60">
        <v>911982720.28132832</v>
      </c>
      <c r="J8" s="60">
        <f t="shared" si="0"/>
        <v>31504563991.939163</v>
      </c>
      <c r="K8" s="60">
        <v>2335437147.0306401</v>
      </c>
      <c r="L8" s="60">
        <v>5434583752.9195833</v>
      </c>
      <c r="M8" s="60">
        <v>3438203296.5004902</v>
      </c>
      <c r="N8" s="60">
        <v>1541964958.1691446</v>
      </c>
      <c r="O8" s="60">
        <v>3474131814.0533276</v>
      </c>
      <c r="P8" s="60">
        <v>6371841130.2470446</v>
      </c>
      <c r="Q8" s="60">
        <v>2766362593.9440079</v>
      </c>
      <c r="R8" s="60">
        <v>837317111.98069203</v>
      </c>
      <c r="S8" s="60">
        <v>5304722187.0942297</v>
      </c>
      <c r="T8" s="60">
        <f t="shared" si="1"/>
        <v>8332325666.0465393</v>
      </c>
      <c r="U8" s="60">
        <v>3471040172.6311722</v>
      </c>
      <c r="V8" s="60">
        <v>2219305438.7469602</v>
      </c>
      <c r="W8" s="60">
        <v>1542031573.5391688</v>
      </c>
      <c r="X8" s="60">
        <v>1099948481.1292377</v>
      </c>
      <c r="Y8" s="60">
        <f t="shared" si="2"/>
        <v>31223226136.088272</v>
      </c>
      <c r="Z8" s="60">
        <v>3471040172.6311722</v>
      </c>
      <c r="AA8" s="60">
        <v>8284232018.4094496</v>
      </c>
      <c r="AB8" s="60">
        <v>5568535052.9220505</v>
      </c>
      <c r="AC8" s="60">
        <v>13899418892.125601</v>
      </c>
      <c r="AD8" s="60">
        <f t="shared" si="3"/>
        <v>12493753632.883932</v>
      </c>
      <c r="AE8" s="60">
        <v>5420149572.0265398</v>
      </c>
      <c r="AF8" s="73">
        <v>3244335503.8443923</v>
      </c>
      <c r="AG8" s="80">
        <v>3829268557.013</v>
      </c>
    </row>
    <row r="10" spans="1:33" ht="15">
      <c r="A10" s="88"/>
      <c r="B10" s="89" t="s">
        <v>3</v>
      </c>
      <c r="C10" s="90" t="s">
        <v>5</v>
      </c>
      <c r="D10" s="88" t="s">
        <v>6</v>
      </c>
      <c r="E10" s="88" t="s">
        <v>9</v>
      </c>
      <c r="F10" s="88" t="s">
        <v>8</v>
      </c>
      <c r="G10" s="88" t="s">
        <v>4</v>
      </c>
      <c r="H10" s="90" t="s">
        <v>7</v>
      </c>
      <c r="I10" s="90" t="s">
        <v>10</v>
      </c>
      <c r="J10" s="89" t="s">
        <v>11</v>
      </c>
      <c r="K10" s="88" t="s">
        <v>12</v>
      </c>
      <c r="L10" s="90" t="s">
        <v>13</v>
      </c>
      <c r="M10" s="88" t="s">
        <v>14</v>
      </c>
      <c r="N10" s="90" t="s">
        <v>15</v>
      </c>
      <c r="O10" s="88" t="s">
        <v>16</v>
      </c>
      <c r="P10" s="90" t="s">
        <v>17</v>
      </c>
      <c r="Q10" s="88" t="s">
        <v>18</v>
      </c>
      <c r="R10" s="90" t="s">
        <v>19</v>
      </c>
      <c r="S10" s="88" t="s">
        <v>20</v>
      </c>
      <c r="T10" s="89" t="s">
        <v>53</v>
      </c>
      <c r="U10" s="90" t="s">
        <v>64</v>
      </c>
      <c r="V10" s="88" t="s">
        <v>61</v>
      </c>
      <c r="W10" s="88" t="s">
        <v>55</v>
      </c>
      <c r="X10" s="90" t="s">
        <v>57</v>
      </c>
      <c r="Y10" s="89" t="s">
        <v>21</v>
      </c>
      <c r="Z10" s="90" t="s">
        <v>23</v>
      </c>
      <c r="AA10" s="88" t="s">
        <v>22</v>
      </c>
      <c r="AB10" s="88" t="s">
        <v>24</v>
      </c>
      <c r="AC10" s="90" t="s">
        <v>25</v>
      </c>
      <c r="AD10" s="89" t="s">
        <v>26</v>
      </c>
      <c r="AE10" s="88" t="s">
        <v>27</v>
      </c>
      <c r="AF10" s="90" t="s">
        <v>30</v>
      </c>
      <c r="AG10" s="88" t="s">
        <v>51</v>
      </c>
    </row>
    <row r="11" spans="1:33" ht="15">
      <c r="A11" s="88">
        <v>2011</v>
      </c>
      <c r="B11" s="89">
        <v>16095187</v>
      </c>
      <c r="C11" s="90">
        <v>746386</v>
      </c>
      <c r="D11" s="88">
        <v>3538387</v>
      </c>
      <c r="E11" s="88">
        <v>684309</v>
      </c>
      <c r="F11" s="88">
        <v>7688593</v>
      </c>
      <c r="G11" s="88">
        <v>1576455</v>
      </c>
      <c r="H11" s="90">
        <v>460165</v>
      </c>
      <c r="I11" s="90">
        <v>1400892</v>
      </c>
      <c r="J11" s="89">
        <v>53501859</v>
      </c>
      <c r="K11" s="88">
        <v>6645761</v>
      </c>
      <c r="L11" s="90">
        <v>3140328</v>
      </c>
      <c r="M11" s="88">
        <v>8530155</v>
      </c>
      <c r="N11" s="90">
        <v>3198657</v>
      </c>
      <c r="O11" s="88">
        <v>3791315</v>
      </c>
      <c r="P11" s="90">
        <v>8864906</v>
      </c>
      <c r="Q11" s="88">
        <v>3143384</v>
      </c>
      <c r="R11" s="90">
        <v>2089819</v>
      </c>
      <c r="S11" s="88">
        <v>14097534</v>
      </c>
      <c r="T11" s="89">
        <v>14244192</v>
      </c>
      <c r="U11" s="90">
        <v>2609998</v>
      </c>
      <c r="V11" s="88">
        <v>6080716</v>
      </c>
      <c r="W11" s="88">
        <v>2477542</v>
      </c>
      <c r="X11" s="90">
        <v>3075936</v>
      </c>
      <c r="Y11" s="89">
        <v>80975616</v>
      </c>
      <c r="Z11" s="90">
        <v>3547055</v>
      </c>
      <c r="AA11" s="88">
        <v>19728701</v>
      </c>
      <c r="AB11" s="88">
        <v>16112678</v>
      </c>
      <c r="AC11" s="90">
        <v>41587182</v>
      </c>
      <c r="AD11" s="89">
        <v>27562433</v>
      </c>
      <c r="AE11" s="88">
        <v>10512349</v>
      </c>
      <c r="AF11" s="90">
        <v>6317054</v>
      </c>
      <c r="AG11" s="88">
        <v>10733030</v>
      </c>
    </row>
    <row r="12" spans="1:33" ht="15">
      <c r="A12" s="88">
        <v>2012</v>
      </c>
      <c r="B12" s="89">
        <v>16347807</v>
      </c>
      <c r="C12" s="90">
        <v>758786</v>
      </c>
      <c r="D12" s="88">
        <v>3590985</v>
      </c>
      <c r="E12" s="88">
        <v>698602</v>
      </c>
      <c r="F12" s="88">
        <v>7822205</v>
      </c>
      <c r="G12" s="88">
        <v>1590011</v>
      </c>
      <c r="H12" s="90">
        <v>469524</v>
      </c>
      <c r="I12" s="90">
        <v>1417694</v>
      </c>
      <c r="J12" s="89">
        <v>53907144</v>
      </c>
      <c r="K12" s="88">
        <v>6714314</v>
      </c>
      <c r="L12" s="90">
        <v>3160748</v>
      </c>
      <c r="M12" s="88">
        <v>8606005</v>
      </c>
      <c r="N12" s="90">
        <v>3228198</v>
      </c>
      <c r="O12" s="88">
        <v>3815171</v>
      </c>
      <c r="P12" s="90">
        <v>8931028</v>
      </c>
      <c r="Q12" s="88">
        <v>3165472</v>
      </c>
      <c r="R12" s="90">
        <v>2110867</v>
      </c>
      <c r="S12" s="88">
        <v>14175341</v>
      </c>
      <c r="T12" s="89">
        <v>14423952</v>
      </c>
      <c r="U12" s="90">
        <v>2648532</v>
      </c>
      <c r="V12" s="88">
        <v>6154996</v>
      </c>
      <c r="W12" s="88">
        <v>2505088</v>
      </c>
      <c r="X12" s="90">
        <v>3115336</v>
      </c>
      <c r="Y12" s="89">
        <v>81565983</v>
      </c>
      <c r="Z12" s="90">
        <v>3578067</v>
      </c>
      <c r="AA12" s="88">
        <v>19855332</v>
      </c>
      <c r="AB12" s="88">
        <v>16231365</v>
      </c>
      <c r="AC12" s="90">
        <v>41901219</v>
      </c>
      <c r="AD12" s="89">
        <v>27731644</v>
      </c>
      <c r="AE12" s="88">
        <v>10577755</v>
      </c>
      <c r="AF12" s="90">
        <v>6383286</v>
      </c>
      <c r="AG12" s="88">
        <v>10770603</v>
      </c>
    </row>
    <row r="13" spans="1:33" ht="15">
      <c r="A13" s="88">
        <v>2013</v>
      </c>
      <c r="B13" s="89">
        <v>17013559</v>
      </c>
      <c r="C13" s="90">
        <v>776463</v>
      </c>
      <c r="D13" s="88">
        <v>3807921</v>
      </c>
      <c r="E13" s="88">
        <v>734996</v>
      </c>
      <c r="F13" s="88">
        <v>7999729</v>
      </c>
      <c r="G13" s="88">
        <v>1728214</v>
      </c>
      <c r="H13" s="90">
        <v>488072</v>
      </c>
      <c r="I13" s="90">
        <v>1478164</v>
      </c>
      <c r="J13" s="89">
        <v>55794707</v>
      </c>
      <c r="K13" s="88">
        <v>6794301</v>
      </c>
      <c r="L13" s="90">
        <v>3184166</v>
      </c>
      <c r="M13" s="88">
        <v>8778576</v>
      </c>
      <c r="N13" s="90">
        <v>3373959</v>
      </c>
      <c r="O13" s="88">
        <v>3914421</v>
      </c>
      <c r="P13" s="90">
        <v>9208550</v>
      </c>
      <c r="Q13" s="88">
        <v>3300935</v>
      </c>
      <c r="R13" s="90">
        <v>2195662</v>
      </c>
      <c r="S13" s="88">
        <v>15044137</v>
      </c>
      <c r="T13" s="89">
        <v>14993191</v>
      </c>
      <c r="U13" s="90">
        <v>2789761</v>
      </c>
      <c r="V13" s="88">
        <v>6434048</v>
      </c>
      <c r="W13" s="88">
        <v>2587269</v>
      </c>
      <c r="X13" s="90">
        <v>3182113</v>
      </c>
      <c r="Y13" s="89">
        <v>84465570</v>
      </c>
      <c r="Z13" s="90">
        <v>3839366</v>
      </c>
      <c r="AA13" s="88">
        <v>20593356</v>
      </c>
      <c r="AB13" s="88">
        <v>16369179</v>
      </c>
      <c r="AC13" s="90">
        <v>43663669</v>
      </c>
      <c r="AD13" s="89">
        <v>28795762</v>
      </c>
      <c r="AE13" s="88">
        <v>10997465</v>
      </c>
      <c r="AF13" s="90">
        <v>6634254</v>
      </c>
      <c r="AG13" s="88">
        <v>11164043</v>
      </c>
    </row>
    <row r="14" spans="1:33" ht="15">
      <c r="A14" s="88">
        <v>2014</v>
      </c>
      <c r="B14" s="89">
        <v>17261983</v>
      </c>
      <c r="C14" s="90">
        <v>790101</v>
      </c>
      <c r="D14" s="88">
        <v>3873743</v>
      </c>
      <c r="E14" s="88">
        <v>750912</v>
      </c>
      <c r="F14" s="88">
        <v>8104880</v>
      </c>
      <c r="G14" s="88">
        <v>1748531</v>
      </c>
      <c r="H14" s="90">
        <v>496936</v>
      </c>
      <c r="I14" s="90">
        <v>1496880</v>
      </c>
      <c r="J14" s="89">
        <v>56186190</v>
      </c>
      <c r="K14" s="88">
        <v>6850884</v>
      </c>
      <c r="L14" s="90">
        <v>3194718</v>
      </c>
      <c r="M14" s="88">
        <v>8842791</v>
      </c>
      <c r="N14" s="90">
        <v>3408510</v>
      </c>
      <c r="O14" s="88">
        <v>3943885</v>
      </c>
      <c r="P14" s="90">
        <v>9277727</v>
      </c>
      <c r="Q14" s="88">
        <v>3321730</v>
      </c>
      <c r="R14" s="90">
        <v>2219574</v>
      </c>
      <c r="S14" s="88">
        <v>15126371</v>
      </c>
      <c r="T14" s="89">
        <v>15219608</v>
      </c>
      <c r="U14" s="90">
        <v>2852372</v>
      </c>
      <c r="V14" s="88">
        <v>6523222</v>
      </c>
      <c r="W14" s="88">
        <v>2619657</v>
      </c>
      <c r="X14" s="90">
        <v>3224357</v>
      </c>
      <c r="Y14" s="89">
        <v>85115623</v>
      </c>
      <c r="Z14" s="90">
        <v>3885049</v>
      </c>
      <c r="AA14" s="88">
        <v>20734097</v>
      </c>
      <c r="AB14" s="88">
        <v>16461173</v>
      </c>
      <c r="AC14" s="90">
        <v>44035304</v>
      </c>
      <c r="AD14" s="89">
        <v>29016114</v>
      </c>
      <c r="AE14" s="88">
        <v>11081692</v>
      </c>
      <c r="AF14" s="90">
        <v>6727148</v>
      </c>
      <c r="AG14" s="88">
        <v>11207274</v>
      </c>
    </row>
    <row r="15" spans="1:33" ht="15">
      <c r="A15" s="88">
        <v>2015</v>
      </c>
      <c r="B15" s="89">
        <v>17504446</v>
      </c>
      <c r="C15" s="90">
        <v>803513</v>
      </c>
      <c r="D15" s="88">
        <v>3938336</v>
      </c>
      <c r="E15" s="88">
        <v>766679</v>
      </c>
      <c r="F15" s="88">
        <v>8206923</v>
      </c>
      <c r="G15" s="88">
        <v>1768204</v>
      </c>
      <c r="H15" s="90">
        <v>505665</v>
      </c>
      <c r="I15" s="90">
        <v>1515126</v>
      </c>
      <c r="J15" s="89">
        <v>56560081</v>
      </c>
      <c r="K15" s="88">
        <v>6904241</v>
      </c>
      <c r="L15" s="90">
        <v>3204028</v>
      </c>
      <c r="M15" s="88">
        <v>8904459</v>
      </c>
      <c r="N15" s="90">
        <v>3442175</v>
      </c>
      <c r="O15" s="88">
        <v>3972202</v>
      </c>
      <c r="P15" s="90">
        <v>9345173</v>
      </c>
      <c r="Q15" s="88">
        <v>3340932</v>
      </c>
      <c r="R15" s="90">
        <v>2242937</v>
      </c>
      <c r="S15" s="88">
        <v>15203934</v>
      </c>
      <c r="T15" s="89">
        <v>15442232</v>
      </c>
      <c r="U15" s="90">
        <v>2914830</v>
      </c>
      <c r="V15" s="88">
        <v>6610681</v>
      </c>
      <c r="W15" s="88">
        <v>2651235</v>
      </c>
      <c r="X15" s="90">
        <v>3265486</v>
      </c>
      <c r="Y15" s="89">
        <v>85745520</v>
      </c>
      <c r="Z15" s="90">
        <v>3929911</v>
      </c>
      <c r="AA15" s="88">
        <v>20869101</v>
      </c>
      <c r="AB15" s="88">
        <v>16550024</v>
      </c>
      <c r="AC15" s="90">
        <v>44396484</v>
      </c>
      <c r="AD15" s="89">
        <v>29230180</v>
      </c>
      <c r="AE15" s="88">
        <v>11163018</v>
      </c>
      <c r="AF15" s="90">
        <v>6819190</v>
      </c>
      <c r="AG15" s="88">
        <v>11247972</v>
      </c>
    </row>
    <row r="16" spans="1:33" ht="15">
      <c r="A16" s="88">
        <v>2016</v>
      </c>
      <c r="B16" s="89">
        <v>17740418</v>
      </c>
      <c r="C16" s="90">
        <v>816687</v>
      </c>
      <c r="D16" s="88">
        <v>4001667</v>
      </c>
      <c r="E16" s="88">
        <v>782295</v>
      </c>
      <c r="F16" s="88">
        <v>8305359</v>
      </c>
      <c r="G16" s="88">
        <v>1787279</v>
      </c>
      <c r="H16" s="90">
        <f>514229+15000</f>
        <v>529229</v>
      </c>
      <c r="I16" s="90">
        <v>1532902</v>
      </c>
      <c r="J16" s="89">
        <v>56915936</v>
      </c>
      <c r="K16" s="88">
        <v>6954036</v>
      </c>
      <c r="L16" s="90">
        <v>3212180</v>
      </c>
      <c r="M16" s="88">
        <v>8963663</v>
      </c>
      <c r="N16" s="90">
        <v>3474998</v>
      </c>
      <c r="O16" s="88">
        <v>3999415</v>
      </c>
      <c r="P16" s="90">
        <v>9410336</v>
      </c>
      <c r="Q16" s="88">
        <v>3358963</v>
      </c>
      <c r="R16" s="90">
        <v>2265779</v>
      </c>
      <c r="S16" s="88">
        <v>15276566</v>
      </c>
      <c r="T16" s="89">
        <v>15660988</v>
      </c>
      <c r="U16" s="90">
        <v>2977216</v>
      </c>
      <c r="V16" s="88">
        <v>6695855</v>
      </c>
      <c r="W16" s="88">
        <v>2682386</v>
      </c>
      <c r="X16" s="90">
        <v>3305531</v>
      </c>
      <c r="Y16" s="89">
        <v>86356952</v>
      </c>
      <c r="Z16" s="90">
        <v>3973697</v>
      </c>
      <c r="AA16" s="88">
        <v>20997560</v>
      </c>
      <c r="AB16" s="88">
        <v>16635996</v>
      </c>
      <c r="AC16" s="90">
        <v>44749699</v>
      </c>
      <c r="AD16" s="89">
        <v>29439773</v>
      </c>
      <c r="AE16" s="88">
        <v>11242720</v>
      </c>
      <c r="AF16" s="90">
        <v>6910553</v>
      </c>
      <c r="AG16" s="88">
        <v>11286500</v>
      </c>
    </row>
    <row r="17" spans="1:33" s="79" customFormat="1" ht="15">
      <c r="A17" s="85"/>
      <c r="B17" s="86"/>
      <c r="C17" s="87"/>
      <c r="D17" s="85"/>
      <c r="E17" s="85"/>
      <c r="F17" s="85"/>
      <c r="G17" s="85"/>
      <c r="H17" s="87"/>
      <c r="I17" s="87"/>
      <c r="J17" s="86"/>
      <c r="K17" s="85"/>
      <c r="L17" s="87"/>
      <c r="M17" s="85"/>
      <c r="N17" s="87"/>
      <c r="O17" s="85"/>
      <c r="P17" s="87"/>
      <c r="Q17" s="85"/>
      <c r="R17" s="87"/>
      <c r="S17" s="85"/>
      <c r="T17" s="86"/>
      <c r="U17" s="87"/>
      <c r="V17" s="85"/>
      <c r="W17" s="85"/>
      <c r="X17" s="87"/>
      <c r="Y17" s="86"/>
      <c r="Z17" s="87"/>
      <c r="AA17" s="85"/>
      <c r="AB17" s="85"/>
      <c r="AC17" s="87"/>
      <c r="AD17" s="86"/>
      <c r="AE17" s="85"/>
      <c r="AF17" s="87"/>
      <c r="AG17" s="85"/>
    </row>
    <row r="18" spans="1:33" ht="15">
      <c r="A18" s="65"/>
      <c r="B18" s="89" t="s">
        <v>3</v>
      </c>
      <c r="C18" s="90" t="s">
        <v>5</v>
      </c>
      <c r="D18" s="88" t="s">
        <v>6</v>
      </c>
      <c r="E18" s="88" t="s">
        <v>9</v>
      </c>
      <c r="F18" s="88" t="s">
        <v>8</v>
      </c>
      <c r="G18" s="88" t="s">
        <v>4</v>
      </c>
      <c r="H18" s="90" t="s">
        <v>7</v>
      </c>
      <c r="I18" s="90" t="s">
        <v>10</v>
      </c>
      <c r="J18" s="89" t="s">
        <v>11</v>
      </c>
      <c r="K18" s="88" t="s">
        <v>12</v>
      </c>
      <c r="L18" s="90" t="s">
        <v>13</v>
      </c>
      <c r="M18" s="88" t="s">
        <v>14</v>
      </c>
      <c r="N18" s="90" t="s">
        <v>15</v>
      </c>
      <c r="O18" s="88" t="s">
        <v>16</v>
      </c>
      <c r="P18" s="90" t="s">
        <v>17</v>
      </c>
      <c r="Q18" s="88" t="s">
        <v>18</v>
      </c>
      <c r="R18" s="90" t="s">
        <v>19</v>
      </c>
      <c r="S18" s="88" t="s">
        <v>20</v>
      </c>
      <c r="T18" s="89" t="s">
        <v>53</v>
      </c>
      <c r="U18" s="90" t="s">
        <v>64</v>
      </c>
      <c r="V18" s="88" t="s">
        <v>61</v>
      </c>
      <c r="W18" s="88" t="s">
        <v>55</v>
      </c>
      <c r="X18" s="90" t="s">
        <v>57</v>
      </c>
      <c r="Y18" s="89" t="s">
        <v>21</v>
      </c>
      <c r="Z18" s="90" t="s">
        <v>23</v>
      </c>
      <c r="AA18" s="88" t="s">
        <v>22</v>
      </c>
      <c r="AB18" s="88" t="s">
        <v>24</v>
      </c>
      <c r="AC18" s="90" t="s">
        <v>25</v>
      </c>
      <c r="AD18" s="89" t="s">
        <v>26</v>
      </c>
      <c r="AE18" s="88" t="s">
        <v>27</v>
      </c>
      <c r="AF18" s="90" t="s">
        <v>30</v>
      </c>
      <c r="AG18" s="88" t="s">
        <v>51</v>
      </c>
    </row>
    <row r="19" spans="1:33" ht="15">
      <c r="A19" s="88">
        <v>2011</v>
      </c>
      <c r="B19" s="91">
        <f t="shared" ref="B19:AG19" si="4">B2/B11</f>
        <v>206.78038194286773</v>
      </c>
      <c r="C19" s="91">
        <f t="shared" si="4"/>
        <v>311.85594728944511</v>
      </c>
      <c r="D19" s="91">
        <f t="shared" si="4"/>
        <v>230.70784733026235</v>
      </c>
      <c r="E19" s="91">
        <f t="shared" si="4"/>
        <v>251.89812462844836</v>
      </c>
      <c r="F19" s="91">
        <f t="shared" si="4"/>
        <v>201.50754962615542</v>
      </c>
      <c r="G19" s="91">
        <f t="shared" si="4"/>
        <v>265.61907133784189</v>
      </c>
      <c r="H19" s="91">
        <f t="shared" si="4"/>
        <v>301.30095088030856</v>
      </c>
      <c r="I19" s="91">
        <f t="shared" si="4"/>
        <v>296.54978545980987</v>
      </c>
      <c r="J19" s="91">
        <f t="shared" si="4"/>
        <v>273.16150106971412</v>
      </c>
      <c r="K19" s="91">
        <f t="shared" si="4"/>
        <v>238.92055685581383</v>
      </c>
      <c r="L19" s="91">
        <f t="shared" si="4"/>
        <v>296.53979933364843</v>
      </c>
      <c r="M19" s="91">
        <f t="shared" si="4"/>
        <v>253.82114726738078</v>
      </c>
      <c r="N19" s="91">
        <f t="shared" si="4"/>
        <v>282.41096752089987</v>
      </c>
      <c r="O19" s="91">
        <f t="shared" si="4"/>
        <v>408.64700915191992</v>
      </c>
      <c r="P19" s="91">
        <f t="shared" si="4"/>
        <v>279.1625790285218</v>
      </c>
      <c r="Q19" s="91">
        <f t="shared" si="4"/>
        <v>285.61220039179955</v>
      </c>
      <c r="R19" s="91">
        <f t="shared" si="4"/>
        <v>272.06099104101889</v>
      </c>
      <c r="S19" s="91">
        <f t="shared" si="4"/>
        <v>250.8758487534534</v>
      </c>
      <c r="T19" s="91">
        <f t="shared" si="4"/>
        <v>284.25221226205338</v>
      </c>
      <c r="U19" s="91">
        <f t="shared" si="4"/>
        <v>358.07883276646686</v>
      </c>
      <c r="V19" s="91">
        <f t="shared" si="4"/>
        <v>241.2394221269939</v>
      </c>
      <c r="W19" s="91">
        <f t="shared" si="4"/>
        <v>345.70862804795854</v>
      </c>
      <c r="X19" s="91">
        <f t="shared" si="4"/>
        <v>257.13863708902539</v>
      </c>
      <c r="Y19" s="91">
        <f t="shared" si="4"/>
        <v>250.61535027003035</v>
      </c>
      <c r="Z19" s="91">
        <f t="shared" si="4"/>
        <v>263.48196951071043</v>
      </c>
      <c r="AA19" s="91">
        <f t="shared" si="4"/>
        <v>268.77507638137246</v>
      </c>
      <c r="AB19" s="91">
        <f t="shared" si="4"/>
        <v>232.44492767712831</v>
      </c>
      <c r="AC19" s="91">
        <f t="shared" si="4"/>
        <v>247.94307869269784</v>
      </c>
      <c r="AD19" s="91">
        <f t="shared" si="4"/>
        <v>253.65102531126843</v>
      </c>
      <c r="AE19" s="91">
        <f t="shared" si="4"/>
        <v>270.97142317896527</v>
      </c>
      <c r="AF19" s="91">
        <f t="shared" si="4"/>
        <v>257.62645065148706</v>
      </c>
      <c r="AG19" s="91">
        <f t="shared" si="4"/>
        <v>234.34696636880631</v>
      </c>
    </row>
    <row r="20" spans="1:33" ht="15">
      <c r="A20" s="88">
        <v>2012</v>
      </c>
      <c r="B20" s="91">
        <f t="shared" ref="B20:AG20" si="5">B3/B12</f>
        <v>227.5507743529017</v>
      </c>
      <c r="C20" s="91">
        <f t="shared" si="5"/>
        <v>378.02571400026449</v>
      </c>
      <c r="D20" s="91">
        <f t="shared" si="5"/>
        <v>236.45630818736052</v>
      </c>
      <c r="E20" s="91">
        <f t="shared" si="5"/>
        <v>302.19358772468007</v>
      </c>
      <c r="F20" s="91">
        <f t="shared" si="5"/>
        <v>227.37630976045315</v>
      </c>
      <c r="G20" s="91">
        <f t="shared" si="5"/>
        <v>284.99201625222753</v>
      </c>
      <c r="H20" s="91">
        <f t="shared" si="5"/>
        <v>300.65954866539374</v>
      </c>
      <c r="I20" s="91">
        <f t="shared" si="5"/>
        <v>330.92413175882564</v>
      </c>
      <c r="J20" s="91">
        <f t="shared" si="5"/>
        <v>320.16528835135341</v>
      </c>
      <c r="K20" s="91">
        <f t="shared" si="5"/>
        <v>271.15541474195959</v>
      </c>
      <c r="L20" s="91">
        <f t="shared" si="5"/>
        <v>327.46670408895761</v>
      </c>
      <c r="M20" s="91">
        <f t="shared" si="5"/>
        <v>293.36905800873791</v>
      </c>
      <c r="N20" s="91">
        <f t="shared" si="5"/>
        <v>311.83647764223593</v>
      </c>
      <c r="O20" s="91">
        <f t="shared" si="5"/>
        <v>466.1872579472232</v>
      </c>
      <c r="P20" s="91">
        <f t="shared" si="5"/>
        <v>362.31528094221693</v>
      </c>
      <c r="Q20" s="91">
        <f t="shared" si="5"/>
        <v>312.41806578780864</v>
      </c>
      <c r="R20" s="91">
        <f t="shared" si="5"/>
        <v>330.12695719266594</v>
      </c>
      <c r="S20" s="91">
        <f t="shared" si="5"/>
        <v>294.30627007405138</v>
      </c>
      <c r="T20" s="91">
        <f t="shared" si="5"/>
        <v>331.61586927391693</v>
      </c>
      <c r="U20" s="91">
        <f t="shared" si="5"/>
        <v>441.62982915345674</v>
      </c>
      <c r="V20" s="91">
        <f t="shared" si="5"/>
        <v>262.07136091165836</v>
      </c>
      <c r="W20" s="91">
        <f t="shared" si="5"/>
        <v>421.68859985169036</v>
      </c>
      <c r="X20" s="91">
        <f t="shared" si="5"/>
        <v>303.05733212298929</v>
      </c>
      <c r="Y20" s="91">
        <f t="shared" si="5"/>
        <v>277.7231342663236</v>
      </c>
      <c r="Z20" s="91">
        <f t="shared" si="5"/>
        <v>326.90017673438285</v>
      </c>
      <c r="AA20" s="91">
        <f t="shared" si="5"/>
        <v>296.88879676322517</v>
      </c>
      <c r="AB20" s="91">
        <f t="shared" si="5"/>
        <v>253.34367083364964</v>
      </c>
      <c r="AC20" s="91">
        <f t="shared" si="5"/>
        <v>273.88583838219654</v>
      </c>
      <c r="AD20" s="91">
        <f t="shared" si="5"/>
        <v>288.00466252164705</v>
      </c>
      <c r="AE20" s="91">
        <f t="shared" si="5"/>
        <v>307.94930152742626</v>
      </c>
      <c r="AF20" s="91">
        <f t="shared" si="5"/>
        <v>278.23915115491536</v>
      </c>
      <c r="AG20" s="91">
        <f t="shared" si="5"/>
        <v>274.20474315070027</v>
      </c>
    </row>
    <row r="21" spans="1:33" ht="15">
      <c r="A21" s="88">
        <v>2013</v>
      </c>
      <c r="B21" s="91">
        <f t="shared" ref="B21:AG21" si="6">B4/B13</f>
        <v>180.8045994858191</v>
      </c>
      <c r="C21" s="91">
        <f t="shared" si="6"/>
        <v>317.06012529217156</v>
      </c>
      <c r="D21" s="91">
        <f t="shared" si="6"/>
        <v>186.64082598856101</v>
      </c>
      <c r="E21" s="91">
        <f t="shared" si="6"/>
        <v>243.71760439219958</v>
      </c>
      <c r="F21" s="91">
        <f t="shared" si="6"/>
        <v>181.7414691423096</v>
      </c>
      <c r="G21" s="91">
        <f t="shared" si="6"/>
        <v>210.42365164676411</v>
      </c>
      <c r="H21" s="91">
        <f t="shared" si="6"/>
        <v>251.10983165225809</v>
      </c>
      <c r="I21" s="91">
        <f t="shared" si="6"/>
        <v>316.68980147624194</v>
      </c>
      <c r="J21" s="91">
        <f t="shared" si="6"/>
        <v>253.85906299983282</v>
      </c>
      <c r="K21" s="91">
        <f t="shared" si="6"/>
        <v>218.93858527669909</v>
      </c>
      <c r="L21" s="91">
        <f t="shared" si="6"/>
        <v>268.28280325541436</v>
      </c>
      <c r="M21" s="91">
        <f t="shared" si="6"/>
        <v>232.48099944505887</v>
      </c>
      <c r="N21" s="91">
        <f t="shared" si="6"/>
        <v>231.34424112317953</v>
      </c>
      <c r="O21" s="91">
        <f t="shared" si="6"/>
        <v>371.41699914248858</v>
      </c>
      <c r="P21" s="91">
        <f t="shared" si="6"/>
        <v>312.00151589666945</v>
      </c>
      <c r="Q21" s="91">
        <f t="shared" si="6"/>
        <v>254.29294983191568</v>
      </c>
      <c r="R21" s="91">
        <f t="shared" si="6"/>
        <v>251.9031484910999</v>
      </c>
      <c r="S21" s="91">
        <f t="shared" si="6"/>
        <v>218.11417788665099</v>
      </c>
      <c r="T21" s="91">
        <f t="shared" si="6"/>
        <v>298.05681362085971</v>
      </c>
      <c r="U21" s="91">
        <f t="shared" si="6"/>
        <v>461.13717931906007</v>
      </c>
      <c r="V21" s="91">
        <f t="shared" si="6"/>
        <v>219.31233656526359</v>
      </c>
      <c r="W21" s="91">
        <f t="shared" si="6"/>
        <v>399.57160615993763</v>
      </c>
      <c r="X21" s="91">
        <f t="shared" si="6"/>
        <v>231.76263275495057</v>
      </c>
      <c r="Y21" s="91">
        <f t="shared" si="6"/>
        <v>228.43245589610856</v>
      </c>
      <c r="Z21" s="91">
        <f t="shared" si="6"/>
        <v>335.07160258082206</v>
      </c>
      <c r="AA21" s="91">
        <f t="shared" si="6"/>
        <v>238.54635142684421</v>
      </c>
      <c r="AB21" s="91">
        <f t="shared" si="6"/>
        <v>218.12320597504771</v>
      </c>
      <c r="AC21" s="91">
        <f t="shared" si="6"/>
        <v>218.15041093218284</v>
      </c>
      <c r="AD21" s="91">
        <f t="shared" si="6"/>
        <v>234.26600450809113</v>
      </c>
      <c r="AE21" s="91">
        <f t="shared" si="6"/>
        <v>246.90316766777835</v>
      </c>
      <c r="AF21" s="91">
        <f t="shared" si="6"/>
        <v>245.79413727032369</v>
      </c>
      <c r="AG21" s="91">
        <f t="shared" si="6"/>
        <v>214.96678464318001</v>
      </c>
    </row>
    <row r="22" spans="1:33" ht="15">
      <c r="A22" s="88">
        <v>2014</v>
      </c>
      <c r="B22" s="91">
        <f t="shared" ref="B22:AG22" si="7">B5/B14</f>
        <v>239.79072411137696</v>
      </c>
      <c r="C22" s="91">
        <f t="shared" si="7"/>
        <v>420.46277138201594</v>
      </c>
      <c r="D22" s="91">
        <f t="shared" si="7"/>
        <v>243.56186933383674</v>
      </c>
      <c r="E22" s="91">
        <f t="shared" si="7"/>
        <v>292.83725838979007</v>
      </c>
      <c r="F22" s="91">
        <f t="shared" si="7"/>
        <v>239.3295193672752</v>
      </c>
      <c r="G22" s="91">
        <f t="shared" si="7"/>
        <v>312.83217641703402</v>
      </c>
      <c r="H22" s="91">
        <f t="shared" si="7"/>
        <v>315.7961107137009</v>
      </c>
      <c r="I22" s="91">
        <f t="shared" si="7"/>
        <v>415.7253553580374</v>
      </c>
      <c r="J22" s="91">
        <f t="shared" si="7"/>
        <v>333.96437617304042</v>
      </c>
      <c r="K22" s="91">
        <f t="shared" si="7"/>
        <v>277.50365570813466</v>
      </c>
      <c r="L22" s="91">
        <f t="shared" si="7"/>
        <v>357.30876175411998</v>
      </c>
      <c r="M22" s="91">
        <f t="shared" si="7"/>
        <v>316.8112089418866</v>
      </c>
      <c r="N22" s="91">
        <f t="shared" si="7"/>
        <v>313.07100848567069</v>
      </c>
      <c r="O22" s="91">
        <f t="shared" si="7"/>
        <v>491.83407602641597</v>
      </c>
      <c r="P22" s="91">
        <f t="shared" si="7"/>
        <v>379.19669033105328</v>
      </c>
      <c r="Q22" s="91">
        <f t="shared" si="7"/>
        <v>355.72311572118946</v>
      </c>
      <c r="R22" s="91">
        <f t="shared" si="7"/>
        <v>346.4318315853921</v>
      </c>
      <c r="S22" s="91">
        <f t="shared" si="7"/>
        <v>293.82931283330765</v>
      </c>
      <c r="T22" s="91">
        <f t="shared" si="7"/>
        <v>466.51314386703865</v>
      </c>
      <c r="U22" s="91">
        <f t="shared" si="7"/>
        <v>1030.6603646922149</v>
      </c>
      <c r="V22" s="91">
        <f t="shared" si="7"/>
        <v>287.63580332068955</v>
      </c>
      <c r="W22" s="91">
        <f t="shared" si="7"/>
        <v>491.74885674148254</v>
      </c>
      <c r="X22" s="91">
        <f t="shared" si="7"/>
        <v>308.83518038854038</v>
      </c>
      <c r="Y22" s="91">
        <f t="shared" si="7"/>
        <v>326.8301709890257</v>
      </c>
      <c r="Z22" s="91">
        <f t="shared" si="7"/>
        <v>756.70262222120289</v>
      </c>
      <c r="AA22" s="91">
        <f t="shared" si="7"/>
        <v>324.3880339313211</v>
      </c>
      <c r="AB22" s="91">
        <f t="shared" si="7"/>
        <v>288.02453985301401</v>
      </c>
      <c r="AC22" s="91">
        <f t="shared" si="7"/>
        <v>304.56045252310344</v>
      </c>
      <c r="AD22" s="91">
        <f t="shared" si="7"/>
        <v>311.2394991869391</v>
      </c>
      <c r="AE22" s="91">
        <f t="shared" si="7"/>
        <v>326.71261233250851</v>
      </c>
      <c r="AF22" s="91">
        <f t="shared" si="7"/>
        <v>320.23949650674945</v>
      </c>
      <c r="AG22" s="91">
        <f t="shared" si="7"/>
        <v>290.53753471901229</v>
      </c>
    </row>
    <row r="23" spans="1:33" ht="15">
      <c r="A23" s="88">
        <v>2015</v>
      </c>
      <c r="B23" s="91">
        <f t="shared" ref="B23:AG23" si="8">B6/B15</f>
        <v>250.8383376764229</v>
      </c>
      <c r="C23" s="91">
        <f t="shared" si="8"/>
        <v>418.70445423230973</v>
      </c>
      <c r="D23" s="91">
        <f t="shared" si="8"/>
        <v>260.59532822208865</v>
      </c>
      <c r="E23" s="91">
        <f t="shared" si="8"/>
        <v>302.1658037331029</v>
      </c>
      <c r="F23" s="91">
        <f t="shared" si="8"/>
        <v>249.60030044563408</v>
      </c>
      <c r="G23" s="91">
        <f t="shared" si="8"/>
        <v>327.82186306882045</v>
      </c>
      <c r="H23" s="91">
        <f t="shared" si="8"/>
        <v>332.76803722634503</v>
      </c>
      <c r="I23" s="91">
        <f t="shared" si="8"/>
        <v>413.97103810241708</v>
      </c>
      <c r="J23" s="91">
        <f t="shared" si="8"/>
        <v>345.83467179092918</v>
      </c>
      <c r="K23" s="91">
        <f t="shared" si="8"/>
        <v>282.33090769819717</v>
      </c>
      <c r="L23" s="91">
        <f t="shared" si="8"/>
        <v>376.7279071879247</v>
      </c>
      <c r="M23" s="91">
        <f t="shared" si="8"/>
        <v>334.21506255559297</v>
      </c>
      <c r="N23" s="91">
        <f t="shared" si="8"/>
        <v>329.10181610653098</v>
      </c>
      <c r="O23" s="91">
        <f t="shared" si="8"/>
        <v>515.69644407162184</v>
      </c>
      <c r="P23" s="91">
        <f t="shared" si="8"/>
        <v>382.27201572169832</v>
      </c>
      <c r="Q23" s="91">
        <f t="shared" si="8"/>
        <v>373.69699059630284</v>
      </c>
      <c r="R23" s="91">
        <f t="shared" si="8"/>
        <v>344.85702679687432</v>
      </c>
      <c r="S23" s="91">
        <f t="shared" si="8"/>
        <v>306.00250607624127</v>
      </c>
      <c r="T23" s="91">
        <f t="shared" si="8"/>
        <v>488.50947012626528</v>
      </c>
      <c r="U23" s="91">
        <f t="shared" si="8"/>
        <v>1025.1656128192112</v>
      </c>
      <c r="V23" s="91">
        <f t="shared" si="8"/>
        <v>313.09799441711442</v>
      </c>
      <c r="W23" s="91">
        <f t="shared" si="8"/>
        <v>535.14986548219395</v>
      </c>
      <c r="X23" s="91">
        <f t="shared" si="8"/>
        <v>326.71831152545985</v>
      </c>
      <c r="Y23" s="91">
        <f t="shared" si="8"/>
        <v>329.58759758720385</v>
      </c>
      <c r="Z23" s="91">
        <f t="shared" si="8"/>
        <v>760.36925091021692</v>
      </c>
      <c r="AA23" s="91">
        <f t="shared" si="8"/>
        <v>340.26539473093828</v>
      </c>
      <c r="AB23" s="91">
        <f t="shared" si="8"/>
        <v>294.509530640619</v>
      </c>
      <c r="AC23" s="91">
        <f t="shared" si="8"/>
        <v>299.5125417516378</v>
      </c>
      <c r="AD23" s="91">
        <f t="shared" si="8"/>
        <v>337.94549824399365</v>
      </c>
      <c r="AE23" s="91">
        <f t="shared" si="8"/>
        <v>350.99061738196338</v>
      </c>
      <c r="AF23" s="91">
        <f t="shared" si="8"/>
        <v>348.58129438606085</v>
      </c>
      <c r="AG23" s="91">
        <f t="shared" si="8"/>
        <v>318.55085408562223</v>
      </c>
    </row>
    <row r="24" spans="1:33" ht="15">
      <c r="A24" s="88">
        <v>2016</v>
      </c>
      <c r="B24" s="91">
        <f t="shared" ref="B24:AG24" si="9">B7/B16</f>
        <v>248.82122270646747</v>
      </c>
      <c r="C24" s="91">
        <f t="shared" si="9"/>
        <v>423.51569182052316</v>
      </c>
      <c r="D24" s="91">
        <f t="shared" si="9"/>
        <v>252.5296581955495</v>
      </c>
      <c r="E24" s="91">
        <f t="shared" si="9"/>
        <v>359.58554126915243</v>
      </c>
      <c r="F24" s="91">
        <f t="shared" si="9"/>
        <v>236.65032040503874</v>
      </c>
      <c r="G24" s="91">
        <f t="shared" si="9"/>
        <v>322.91403065448026</v>
      </c>
      <c r="H24" s="91">
        <f t="shared" si="9"/>
        <v>441.90290654037233</v>
      </c>
      <c r="I24" s="91">
        <f t="shared" si="9"/>
        <v>409.95104139394175</v>
      </c>
      <c r="J24" s="91">
        <f t="shared" si="9"/>
        <v>431.80970029187944</v>
      </c>
      <c r="K24" s="91">
        <f t="shared" si="9"/>
        <v>471.86385308742007</v>
      </c>
      <c r="L24" s="91">
        <f t="shared" si="9"/>
        <v>787.91230220644968</v>
      </c>
      <c r="M24" s="91">
        <f t="shared" si="9"/>
        <v>587.08152402326709</v>
      </c>
      <c r="N24" s="91">
        <f t="shared" si="9"/>
        <v>332.82334428338305</v>
      </c>
      <c r="O24" s="91">
        <f t="shared" si="9"/>
        <v>491.43833996443783</v>
      </c>
      <c r="P24" s="91">
        <f t="shared" si="9"/>
        <v>364.6409957962104</v>
      </c>
      <c r="Q24" s="91">
        <f t="shared" si="9"/>
        <v>478.97861583603873</v>
      </c>
      <c r="R24" s="91">
        <f t="shared" si="9"/>
        <v>357.26811676252504</v>
      </c>
      <c r="S24" s="91">
        <f t="shared" si="9"/>
        <v>296.55848782064396</v>
      </c>
      <c r="T24" s="91">
        <f t="shared" si="9"/>
        <v>615.01923053152416</v>
      </c>
      <c r="U24" s="91">
        <f t="shared" si="9"/>
        <v>1153.7664741498938</v>
      </c>
      <c r="V24" s="91">
        <f t="shared" si="9"/>
        <v>306.14144924086429</v>
      </c>
      <c r="W24" s="91">
        <f t="shared" si="9"/>
        <v>481.77800824804012</v>
      </c>
      <c r="X24" s="91">
        <f t="shared" si="9"/>
        <v>863.58392765993392</v>
      </c>
      <c r="Y24" s="91">
        <f t="shared" si="9"/>
        <v>321.87420424772063</v>
      </c>
      <c r="Z24" s="91">
        <f t="shared" si="9"/>
        <v>864.43732551894368</v>
      </c>
      <c r="AA24" s="91">
        <f t="shared" si="9"/>
        <v>331.5743486171836</v>
      </c>
      <c r="AB24" s="91">
        <f t="shared" si="9"/>
        <v>288.853083448007</v>
      </c>
      <c r="AC24" s="91">
        <f t="shared" si="9"/>
        <v>281.41981868474727</v>
      </c>
      <c r="AD24" s="91">
        <f t="shared" si="9"/>
        <v>326.70147620544793</v>
      </c>
      <c r="AE24" s="91">
        <f t="shared" si="9"/>
        <v>352.95498793207855</v>
      </c>
      <c r="AF24" s="91">
        <f t="shared" si="9"/>
        <v>328.58936874698452</v>
      </c>
      <c r="AG24" s="91">
        <f t="shared" si="9"/>
        <v>299.39387306666993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55"/>
  <sheetViews>
    <sheetView workbookViewId="0">
      <selection activeCell="A30" sqref="A30"/>
    </sheetView>
  </sheetViews>
  <sheetFormatPr defaultColWidth="14.42578125" defaultRowHeight="15.75" customHeight="1"/>
  <sheetData>
    <row r="1" spans="1:33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33">
      <c r="A2" s="9"/>
      <c r="B2" s="4" t="s">
        <v>29</v>
      </c>
      <c r="C2" s="9" t="s">
        <v>31</v>
      </c>
      <c r="D2" s="7" t="s">
        <v>32</v>
      </c>
      <c r="E2" s="9" t="s">
        <v>33</v>
      </c>
      <c r="F2" s="7" t="s">
        <v>35</v>
      </c>
      <c r="G2" s="9" t="s">
        <v>36</v>
      </c>
      <c r="H2" s="9" t="s">
        <v>37</v>
      </c>
      <c r="I2" s="7" t="s">
        <v>38</v>
      </c>
      <c r="J2" s="4" t="s">
        <v>39</v>
      </c>
      <c r="K2" s="9" t="s">
        <v>40</v>
      </c>
      <c r="L2" s="7" t="s">
        <v>41</v>
      </c>
      <c r="M2" s="9" t="s">
        <v>42</v>
      </c>
      <c r="N2" s="7" t="s">
        <v>44</v>
      </c>
      <c r="O2" s="9" t="s">
        <v>46</v>
      </c>
      <c r="P2" s="7" t="s">
        <v>47</v>
      </c>
      <c r="Q2" s="9" t="s">
        <v>48</v>
      </c>
      <c r="R2" s="7" t="s">
        <v>49</v>
      </c>
      <c r="S2" s="9" t="s">
        <v>50</v>
      </c>
      <c r="T2" s="4" t="s">
        <v>52</v>
      </c>
      <c r="U2" s="9" t="s">
        <v>54</v>
      </c>
      <c r="V2" s="7" t="s">
        <v>58</v>
      </c>
      <c r="W2" s="9" t="s">
        <v>60</v>
      </c>
      <c r="X2" s="7" t="s">
        <v>63</v>
      </c>
      <c r="Y2" s="4" t="s">
        <v>67</v>
      </c>
      <c r="Z2" s="9" t="s">
        <v>72</v>
      </c>
      <c r="AA2" s="7" t="s">
        <v>73</v>
      </c>
      <c r="AB2" s="9" t="s">
        <v>74</v>
      </c>
      <c r="AC2" s="4" t="s">
        <v>75</v>
      </c>
      <c r="AD2" s="9" t="s">
        <v>76</v>
      </c>
      <c r="AE2" s="7" t="s">
        <v>77</v>
      </c>
      <c r="AF2" s="9" t="s">
        <v>81</v>
      </c>
      <c r="AG2" s="9" t="s">
        <v>84</v>
      </c>
    </row>
    <row r="3" spans="1:33">
      <c r="A3" s="10">
        <v>2011</v>
      </c>
      <c r="B3" s="4">
        <v>47</v>
      </c>
      <c r="C3" s="9">
        <v>21</v>
      </c>
      <c r="D3" s="7"/>
      <c r="E3" s="9"/>
      <c r="F3" s="7"/>
      <c r="G3" s="9">
        <v>26</v>
      </c>
      <c r="H3" s="9"/>
      <c r="I3" s="7"/>
      <c r="J3" s="4">
        <v>1449</v>
      </c>
      <c r="K3" s="9">
        <v>68</v>
      </c>
      <c r="L3" s="7">
        <v>6</v>
      </c>
      <c r="M3" s="9">
        <v>17</v>
      </c>
      <c r="N3" s="7">
        <v>23</v>
      </c>
      <c r="O3" s="9">
        <v>159</v>
      </c>
      <c r="P3" s="7">
        <v>318</v>
      </c>
      <c r="Q3" s="9">
        <v>45</v>
      </c>
      <c r="R3" s="7">
        <v>96</v>
      </c>
      <c r="S3" s="9">
        <v>717</v>
      </c>
      <c r="T3" s="4">
        <v>12940</v>
      </c>
      <c r="U3" s="9">
        <v>11074</v>
      </c>
      <c r="V3" s="7">
        <v>664</v>
      </c>
      <c r="W3" s="9">
        <v>78</v>
      </c>
      <c r="X3" s="7">
        <v>1124</v>
      </c>
      <c r="Y3" s="4">
        <v>46</v>
      </c>
      <c r="Z3" s="9">
        <v>38</v>
      </c>
      <c r="AA3" s="7">
        <v>6</v>
      </c>
      <c r="AB3" s="9">
        <v>2</v>
      </c>
      <c r="AC3" s="4">
        <v>66</v>
      </c>
      <c r="AD3" s="9">
        <v>9</v>
      </c>
      <c r="AE3" s="7">
        <v>45</v>
      </c>
      <c r="AF3" s="9">
        <v>8</v>
      </c>
      <c r="AG3" s="10">
        <v>4</v>
      </c>
    </row>
    <row r="4" spans="1:33">
      <c r="A4" s="10">
        <v>2012</v>
      </c>
      <c r="B4" s="4">
        <v>34</v>
      </c>
      <c r="C4" s="9">
        <v>26</v>
      </c>
      <c r="D4" s="7"/>
      <c r="E4" s="9"/>
      <c r="F4" s="7"/>
      <c r="G4" s="9">
        <v>4</v>
      </c>
      <c r="H4" s="9">
        <v>1</v>
      </c>
      <c r="I4" s="7">
        <v>3</v>
      </c>
      <c r="J4" s="4">
        <v>1222</v>
      </c>
      <c r="K4" s="9">
        <v>59</v>
      </c>
      <c r="L4" s="7">
        <v>4</v>
      </c>
      <c r="M4" s="9">
        <v>19</v>
      </c>
      <c r="N4" s="7">
        <v>25</v>
      </c>
      <c r="O4" s="9">
        <v>154</v>
      </c>
      <c r="P4" s="7">
        <v>256</v>
      </c>
      <c r="Q4" s="9">
        <v>20</v>
      </c>
      <c r="R4" s="7">
        <v>74</v>
      </c>
      <c r="S4" s="9">
        <v>611</v>
      </c>
      <c r="T4" s="4">
        <v>6867</v>
      </c>
      <c r="U4" s="9">
        <v>5258</v>
      </c>
      <c r="V4" s="7">
        <v>472</v>
      </c>
      <c r="W4" s="9">
        <v>72</v>
      </c>
      <c r="X4" s="7">
        <v>1065</v>
      </c>
      <c r="Y4" s="4">
        <v>61</v>
      </c>
      <c r="Z4" s="9">
        <v>54</v>
      </c>
      <c r="AA4" s="7">
        <v>5</v>
      </c>
      <c r="AB4" s="9">
        <v>2</v>
      </c>
      <c r="AC4" s="4">
        <v>37</v>
      </c>
      <c r="AD4" s="9">
        <v>4</v>
      </c>
      <c r="AE4" s="7">
        <v>20</v>
      </c>
      <c r="AF4" s="9">
        <v>7</v>
      </c>
      <c r="AG4" s="10">
        <v>6</v>
      </c>
    </row>
    <row r="5" spans="1:33">
      <c r="A5" s="10">
        <v>2013</v>
      </c>
      <c r="B5" s="4">
        <v>49</v>
      </c>
      <c r="C5" s="9">
        <v>28</v>
      </c>
      <c r="D5" s="7"/>
      <c r="E5" s="9"/>
      <c r="F5" s="7"/>
      <c r="G5" s="9">
        <v>17</v>
      </c>
      <c r="H5" s="9"/>
      <c r="I5" s="7">
        <v>4</v>
      </c>
      <c r="J5" s="4">
        <v>1175</v>
      </c>
      <c r="K5" s="9">
        <v>10</v>
      </c>
      <c r="L5" s="7">
        <v>2</v>
      </c>
      <c r="M5" s="9">
        <v>20</v>
      </c>
      <c r="N5" s="7">
        <v>32</v>
      </c>
      <c r="O5" s="9">
        <v>38</v>
      </c>
      <c r="P5" s="7">
        <v>275</v>
      </c>
      <c r="Q5" s="9">
        <v>19</v>
      </c>
      <c r="R5" s="7">
        <v>99</v>
      </c>
      <c r="S5" s="9">
        <v>680</v>
      </c>
      <c r="T5" s="4">
        <v>5295</v>
      </c>
      <c r="U5" s="9">
        <v>3819</v>
      </c>
      <c r="V5" s="7">
        <v>487</v>
      </c>
      <c r="W5" s="9">
        <v>97</v>
      </c>
      <c r="X5" s="7">
        <v>892</v>
      </c>
      <c r="Y5" s="4">
        <v>39</v>
      </c>
      <c r="Z5" s="9">
        <v>33</v>
      </c>
      <c r="AA5" s="7">
        <v>5</v>
      </c>
      <c r="AB5" s="9">
        <v>1</v>
      </c>
      <c r="AC5" s="4">
        <v>74</v>
      </c>
      <c r="AD5" s="9">
        <v>6</v>
      </c>
      <c r="AE5" s="7">
        <v>50</v>
      </c>
      <c r="AF5" s="9">
        <v>11</v>
      </c>
      <c r="AG5" s="10">
        <v>7</v>
      </c>
    </row>
    <row r="6" spans="1:33">
      <c r="A6" s="10">
        <v>2014</v>
      </c>
      <c r="B6" s="4">
        <v>69</v>
      </c>
      <c r="C6" s="9">
        <v>35</v>
      </c>
      <c r="D6" s="7"/>
      <c r="E6" s="9"/>
      <c r="F6" s="7"/>
      <c r="G6" s="9">
        <v>27</v>
      </c>
      <c r="H6" s="9"/>
      <c r="I6" s="7">
        <v>7</v>
      </c>
      <c r="J6" s="4">
        <v>1440</v>
      </c>
      <c r="K6" s="9">
        <v>19</v>
      </c>
      <c r="L6" s="7">
        <v>1</v>
      </c>
      <c r="M6" s="9">
        <v>27</v>
      </c>
      <c r="N6" s="7">
        <v>14</v>
      </c>
      <c r="O6" s="9">
        <v>113</v>
      </c>
      <c r="P6" s="7">
        <v>294</v>
      </c>
      <c r="Q6" s="9">
        <v>32</v>
      </c>
      <c r="R6" s="7">
        <v>100</v>
      </c>
      <c r="S6" s="9">
        <v>840</v>
      </c>
      <c r="T6" s="4">
        <v>4734</v>
      </c>
      <c r="U6" s="9">
        <v>3564</v>
      </c>
      <c r="V6" s="7">
        <v>369</v>
      </c>
      <c r="W6" s="9">
        <v>87</v>
      </c>
      <c r="X6" s="7">
        <v>714</v>
      </c>
      <c r="Y6" s="4">
        <v>51</v>
      </c>
      <c r="Z6" s="9">
        <v>35</v>
      </c>
      <c r="AA6" s="7">
        <v>13</v>
      </c>
      <c r="AB6" s="9">
        <v>3</v>
      </c>
      <c r="AC6" s="4">
        <v>64</v>
      </c>
      <c r="AD6" s="9">
        <v>8</v>
      </c>
      <c r="AE6" s="7">
        <v>25</v>
      </c>
      <c r="AF6" s="9">
        <v>17</v>
      </c>
      <c r="AG6" s="10">
        <v>14</v>
      </c>
    </row>
    <row r="7" spans="1:33">
      <c r="A7" s="10">
        <v>2015</v>
      </c>
      <c r="B7" s="4">
        <v>53</v>
      </c>
      <c r="C7" s="9">
        <v>33</v>
      </c>
      <c r="D7" s="7"/>
      <c r="E7" s="9">
        <v>2</v>
      </c>
      <c r="F7" s="7"/>
      <c r="G7" s="9">
        <v>14</v>
      </c>
      <c r="H7" s="9">
        <v>1</v>
      </c>
      <c r="I7" s="7">
        <v>3</v>
      </c>
      <c r="J7" s="4">
        <v>1430</v>
      </c>
      <c r="K7" s="9">
        <v>15</v>
      </c>
      <c r="L7" s="7"/>
      <c r="M7" s="9">
        <v>35</v>
      </c>
      <c r="N7" s="7">
        <v>27</v>
      </c>
      <c r="O7" s="9">
        <v>85</v>
      </c>
      <c r="P7" s="7">
        <v>362</v>
      </c>
      <c r="Q7" s="9">
        <v>49</v>
      </c>
      <c r="R7" s="7">
        <v>151</v>
      </c>
      <c r="S7" s="9">
        <v>706</v>
      </c>
      <c r="T7" s="4">
        <v>4502</v>
      </c>
      <c r="U7" s="9">
        <v>3477</v>
      </c>
      <c r="V7" s="7">
        <v>411</v>
      </c>
      <c r="W7" s="9">
        <v>103</v>
      </c>
      <c r="X7" s="7">
        <v>511</v>
      </c>
      <c r="Y7" s="4">
        <v>40</v>
      </c>
      <c r="Z7" s="9">
        <v>27</v>
      </c>
      <c r="AA7" s="7">
        <v>11</v>
      </c>
      <c r="AB7" s="9">
        <v>2</v>
      </c>
      <c r="AC7" s="4">
        <v>58</v>
      </c>
      <c r="AD7" s="9">
        <v>12</v>
      </c>
      <c r="AE7" s="7">
        <v>23</v>
      </c>
      <c r="AF7" s="9">
        <v>16</v>
      </c>
      <c r="AG7" s="10">
        <v>7</v>
      </c>
    </row>
    <row r="8" spans="1:33">
      <c r="A8" s="10">
        <v>2016</v>
      </c>
      <c r="B8" s="4">
        <v>58</v>
      </c>
      <c r="C8" s="9">
        <v>50</v>
      </c>
      <c r="D8" s="7"/>
      <c r="E8" s="9"/>
      <c r="F8" s="7"/>
      <c r="G8" s="9">
        <v>8</v>
      </c>
      <c r="H8" s="9"/>
      <c r="I8" s="7"/>
      <c r="J8" s="4">
        <v>1087</v>
      </c>
      <c r="K8" s="9">
        <v>9</v>
      </c>
      <c r="L8" s="7"/>
      <c r="M8" s="9">
        <v>24</v>
      </c>
      <c r="N8" s="7">
        <v>25</v>
      </c>
      <c r="O8" s="9">
        <v>123</v>
      </c>
      <c r="P8" s="7">
        <v>226</v>
      </c>
      <c r="Q8" s="9">
        <v>109</v>
      </c>
      <c r="R8" s="7">
        <v>116</v>
      </c>
      <c r="S8" s="9">
        <v>455</v>
      </c>
      <c r="T8" s="4">
        <v>3635</v>
      </c>
      <c r="U8" s="9">
        <v>2742</v>
      </c>
      <c r="V8" s="7">
        <v>296</v>
      </c>
      <c r="W8" s="9">
        <v>89</v>
      </c>
      <c r="X8" s="7">
        <v>508</v>
      </c>
      <c r="Y8" s="4">
        <v>47</v>
      </c>
      <c r="Z8" s="9">
        <v>40</v>
      </c>
      <c r="AA8" s="7">
        <v>3</v>
      </c>
      <c r="AB8" s="9">
        <v>4</v>
      </c>
      <c r="AC8" s="4">
        <v>66</v>
      </c>
      <c r="AD8" s="9">
        <v>10</v>
      </c>
      <c r="AE8" s="7">
        <v>31</v>
      </c>
      <c r="AF8" s="9">
        <v>11</v>
      </c>
      <c r="AG8" s="10">
        <v>14</v>
      </c>
    </row>
    <row r="9" spans="1:33">
      <c r="A9" s="10">
        <v>2017</v>
      </c>
      <c r="B9" s="4">
        <v>79</v>
      </c>
      <c r="C9" s="9">
        <v>55</v>
      </c>
      <c r="D9" s="7"/>
      <c r="E9" s="9"/>
      <c r="F9" s="7">
        <v>2</v>
      </c>
      <c r="G9" s="9">
        <v>17</v>
      </c>
      <c r="H9" s="9"/>
      <c r="I9" s="7">
        <v>5</v>
      </c>
      <c r="J9" s="4">
        <v>1142</v>
      </c>
      <c r="K9" s="9">
        <v>73</v>
      </c>
      <c r="L9" s="7">
        <v>2</v>
      </c>
      <c r="M9" s="9">
        <v>25</v>
      </c>
      <c r="N9" s="7">
        <v>19</v>
      </c>
      <c r="O9" s="9">
        <v>116</v>
      </c>
      <c r="P9" s="7">
        <v>191</v>
      </c>
      <c r="Q9" s="9">
        <v>54</v>
      </c>
      <c r="R9" s="7">
        <v>64</v>
      </c>
      <c r="S9" s="9">
        <v>598</v>
      </c>
      <c r="T9" s="4">
        <v>2515</v>
      </c>
      <c r="U9" s="9">
        <v>1839</v>
      </c>
      <c r="V9" s="7">
        <v>246</v>
      </c>
      <c r="W9" s="9">
        <v>46</v>
      </c>
      <c r="X9" s="7">
        <v>384</v>
      </c>
      <c r="Y9" s="4">
        <v>53</v>
      </c>
      <c r="Z9" s="9">
        <v>46</v>
      </c>
      <c r="AA9" s="7">
        <v>7</v>
      </c>
      <c r="AB9" s="9"/>
      <c r="AC9" s="4">
        <v>47</v>
      </c>
      <c r="AD9" s="9">
        <v>3</v>
      </c>
      <c r="AE9" s="7">
        <v>22</v>
      </c>
      <c r="AF9" s="9">
        <v>11</v>
      </c>
      <c r="AG9" s="10">
        <v>11</v>
      </c>
    </row>
    <row r="10" spans="1:33">
      <c r="A10" s="10"/>
      <c r="B10" s="4"/>
      <c r="C10" s="9"/>
      <c r="D10" s="7"/>
      <c r="E10" s="9"/>
      <c r="F10" s="7"/>
      <c r="G10" s="9"/>
      <c r="H10" s="9"/>
      <c r="I10" s="7"/>
      <c r="J10" s="4"/>
      <c r="K10" s="9"/>
      <c r="L10" s="7"/>
      <c r="M10" s="9"/>
      <c r="N10" s="7"/>
      <c r="O10" s="9"/>
      <c r="P10" s="7"/>
      <c r="Q10" s="9"/>
      <c r="R10" s="7"/>
      <c r="S10" s="9"/>
      <c r="T10" s="4"/>
      <c r="U10" s="9"/>
      <c r="V10" s="7"/>
      <c r="W10" s="9"/>
      <c r="X10" s="7"/>
      <c r="Y10" s="4"/>
      <c r="Z10" s="9"/>
      <c r="AA10" s="7"/>
      <c r="AB10" s="9"/>
      <c r="AC10" s="4"/>
      <c r="AD10" s="9"/>
      <c r="AE10" s="7"/>
      <c r="AF10" s="9"/>
      <c r="AG10" s="10"/>
    </row>
    <row r="11" spans="1:33">
      <c r="A11" s="9"/>
      <c r="B11" s="4" t="s">
        <v>29</v>
      </c>
      <c r="C11" s="9" t="s">
        <v>31</v>
      </c>
      <c r="D11" s="7" t="s">
        <v>32</v>
      </c>
      <c r="E11" s="7" t="s">
        <v>33</v>
      </c>
      <c r="F11" s="7" t="s">
        <v>35</v>
      </c>
      <c r="G11" s="9" t="s">
        <v>36</v>
      </c>
      <c r="H11" s="9" t="s">
        <v>37</v>
      </c>
      <c r="I11" s="7" t="s">
        <v>38</v>
      </c>
      <c r="J11" s="4" t="s">
        <v>39</v>
      </c>
      <c r="K11" s="9" t="s">
        <v>40</v>
      </c>
      <c r="L11" s="7" t="s">
        <v>41</v>
      </c>
      <c r="M11" s="9" t="s">
        <v>42</v>
      </c>
      <c r="N11" s="7" t="s">
        <v>44</v>
      </c>
      <c r="O11" s="9" t="s">
        <v>46</v>
      </c>
      <c r="P11" s="7" t="s">
        <v>47</v>
      </c>
      <c r="Q11" s="9" t="s">
        <v>48</v>
      </c>
      <c r="R11" s="7" t="s">
        <v>49</v>
      </c>
      <c r="S11" s="9" t="s">
        <v>50</v>
      </c>
      <c r="T11" s="4" t="s">
        <v>52</v>
      </c>
      <c r="U11" s="9" t="s">
        <v>54</v>
      </c>
      <c r="V11" s="7" t="s">
        <v>58</v>
      </c>
      <c r="W11" s="9" t="s">
        <v>60</v>
      </c>
      <c r="X11" s="7" t="s">
        <v>63</v>
      </c>
      <c r="Y11" s="4" t="s">
        <v>67</v>
      </c>
      <c r="Z11" s="9" t="s">
        <v>72</v>
      </c>
      <c r="AA11" s="7" t="s">
        <v>73</v>
      </c>
      <c r="AB11" s="9" t="s">
        <v>74</v>
      </c>
      <c r="AC11" s="4" t="s">
        <v>75</v>
      </c>
      <c r="AD11" s="9" t="s">
        <v>76</v>
      </c>
      <c r="AE11" s="7" t="s">
        <v>77</v>
      </c>
      <c r="AF11" s="9" t="s">
        <v>81</v>
      </c>
      <c r="AG11" s="9" t="s">
        <v>84</v>
      </c>
    </row>
    <row r="12" spans="1:33">
      <c r="A12" s="10">
        <v>2012</v>
      </c>
      <c r="B12" s="5">
        <f t="shared" ref="B12:C17" si="0">B4/B3 -1</f>
        <v>-0.27659574468085102</v>
      </c>
      <c r="C12" s="6">
        <f t="shared" si="0"/>
        <v>0.23809523809523814</v>
      </c>
      <c r="D12" s="7">
        <v>0</v>
      </c>
      <c r="E12" s="7">
        <v>0</v>
      </c>
      <c r="F12" s="7">
        <v>0</v>
      </c>
      <c r="G12" s="6">
        <f t="shared" ref="G12:G17" si="1">G4/G3 -1</f>
        <v>-0.84615384615384615</v>
      </c>
      <c r="H12" s="7">
        <v>0</v>
      </c>
      <c r="I12" s="7">
        <v>0</v>
      </c>
      <c r="J12" s="5">
        <f t="shared" ref="J12:K17" si="2">J4/J3 -1</f>
        <v>-0.15665976535541748</v>
      </c>
      <c r="K12" s="6">
        <f t="shared" si="2"/>
        <v>-0.13235294117647056</v>
      </c>
      <c r="L12" s="7">
        <v>0</v>
      </c>
      <c r="M12" s="6">
        <f t="shared" ref="M12:AG12" si="3">M4/M3 -1</f>
        <v>0.11764705882352944</v>
      </c>
      <c r="N12" s="8">
        <f t="shared" si="3"/>
        <v>8.6956521739130377E-2</v>
      </c>
      <c r="O12" s="6">
        <f t="shared" si="3"/>
        <v>-3.1446540880503138E-2</v>
      </c>
      <c r="P12" s="8">
        <f t="shared" si="3"/>
        <v>-0.19496855345911945</v>
      </c>
      <c r="Q12" s="6">
        <f t="shared" si="3"/>
        <v>-0.55555555555555558</v>
      </c>
      <c r="R12" s="8">
        <f t="shared" si="3"/>
        <v>-0.22916666666666663</v>
      </c>
      <c r="S12" s="6">
        <f t="shared" si="3"/>
        <v>-0.14783821478382153</v>
      </c>
      <c r="T12" s="5">
        <f t="shared" si="3"/>
        <v>-0.46931993817619788</v>
      </c>
      <c r="U12" s="6">
        <f t="shared" si="3"/>
        <v>-0.52519414845584245</v>
      </c>
      <c r="V12" s="8">
        <f t="shared" si="3"/>
        <v>-0.28915662650602414</v>
      </c>
      <c r="W12" s="6">
        <f t="shared" si="3"/>
        <v>-7.6923076923076872E-2</v>
      </c>
      <c r="X12" s="8">
        <f t="shared" si="3"/>
        <v>-5.2491103202847E-2</v>
      </c>
      <c r="Y12" s="5">
        <f t="shared" si="3"/>
        <v>0.32608695652173902</v>
      </c>
      <c r="Z12" s="6">
        <f t="shared" si="3"/>
        <v>0.42105263157894735</v>
      </c>
      <c r="AA12" s="8">
        <f t="shared" si="3"/>
        <v>-0.16666666666666663</v>
      </c>
      <c r="AB12" s="6">
        <f t="shared" si="3"/>
        <v>0</v>
      </c>
      <c r="AC12" s="5">
        <f t="shared" si="3"/>
        <v>-0.43939393939393945</v>
      </c>
      <c r="AD12" s="6">
        <f t="shared" si="3"/>
        <v>-0.55555555555555558</v>
      </c>
      <c r="AE12" s="8">
        <f t="shared" si="3"/>
        <v>-0.55555555555555558</v>
      </c>
      <c r="AF12" s="6">
        <f t="shared" si="3"/>
        <v>-0.125</v>
      </c>
      <c r="AG12" s="6">
        <f t="shared" si="3"/>
        <v>0.5</v>
      </c>
    </row>
    <row r="13" spans="1:33">
      <c r="A13" s="10">
        <v>2013</v>
      </c>
      <c r="B13" s="5">
        <f t="shared" si="0"/>
        <v>0.44117647058823528</v>
      </c>
      <c r="C13" s="6">
        <f t="shared" si="0"/>
        <v>7.6923076923076872E-2</v>
      </c>
      <c r="D13" s="7">
        <v>0</v>
      </c>
      <c r="E13" s="7">
        <v>0</v>
      </c>
      <c r="F13" s="7">
        <v>0</v>
      </c>
      <c r="G13" s="6">
        <f t="shared" si="1"/>
        <v>3.25</v>
      </c>
      <c r="H13" s="7">
        <v>0</v>
      </c>
      <c r="I13" s="7">
        <v>0</v>
      </c>
      <c r="J13" s="5">
        <f t="shared" si="2"/>
        <v>-3.8461538461538436E-2</v>
      </c>
      <c r="K13" s="6">
        <f t="shared" si="2"/>
        <v>-0.83050847457627119</v>
      </c>
      <c r="L13" s="7">
        <v>0</v>
      </c>
      <c r="M13" s="6">
        <f t="shared" ref="M13:AG13" si="4">M5/M4 -1</f>
        <v>5.2631578947368363E-2</v>
      </c>
      <c r="N13" s="8">
        <f t="shared" si="4"/>
        <v>0.28000000000000003</v>
      </c>
      <c r="O13" s="6">
        <f t="shared" si="4"/>
        <v>-0.75324675324675328</v>
      </c>
      <c r="P13" s="8">
        <f t="shared" si="4"/>
        <v>7.421875E-2</v>
      </c>
      <c r="Q13" s="6">
        <f t="shared" si="4"/>
        <v>-5.0000000000000044E-2</v>
      </c>
      <c r="R13" s="8">
        <f t="shared" si="4"/>
        <v>0.33783783783783794</v>
      </c>
      <c r="S13" s="6">
        <f t="shared" si="4"/>
        <v>0.11292962356792136</v>
      </c>
      <c r="T13" s="5">
        <f t="shared" si="4"/>
        <v>-0.22892092616863258</v>
      </c>
      <c r="U13" s="6">
        <f t="shared" si="4"/>
        <v>-0.27367820464054771</v>
      </c>
      <c r="V13" s="8">
        <f t="shared" si="4"/>
        <v>3.1779661016949179E-2</v>
      </c>
      <c r="W13" s="6">
        <f t="shared" si="4"/>
        <v>0.34722222222222232</v>
      </c>
      <c r="X13" s="8">
        <f t="shared" si="4"/>
        <v>-0.16244131455399058</v>
      </c>
      <c r="Y13" s="5">
        <f t="shared" si="4"/>
        <v>-0.36065573770491799</v>
      </c>
      <c r="Z13" s="6">
        <f t="shared" si="4"/>
        <v>-0.38888888888888884</v>
      </c>
      <c r="AA13" s="8">
        <f t="shared" si="4"/>
        <v>0</v>
      </c>
      <c r="AB13" s="6">
        <f t="shared" si="4"/>
        <v>-0.5</v>
      </c>
      <c r="AC13" s="5">
        <f t="shared" si="4"/>
        <v>1</v>
      </c>
      <c r="AD13" s="6">
        <f t="shared" si="4"/>
        <v>0.5</v>
      </c>
      <c r="AE13" s="8">
        <f t="shared" si="4"/>
        <v>1.5</v>
      </c>
      <c r="AF13" s="6">
        <f t="shared" si="4"/>
        <v>0.5714285714285714</v>
      </c>
      <c r="AG13" s="6">
        <f t="shared" si="4"/>
        <v>0.16666666666666674</v>
      </c>
    </row>
    <row r="14" spans="1:33">
      <c r="A14" s="10">
        <v>2014</v>
      </c>
      <c r="B14" s="5">
        <f t="shared" si="0"/>
        <v>0.40816326530612246</v>
      </c>
      <c r="C14" s="6">
        <f t="shared" si="0"/>
        <v>0.25</v>
      </c>
      <c r="D14" s="7">
        <v>0</v>
      </c>
      <c r="E14" s="7">
        <v>0</v>
      </c>
      <c r="F14" s="7">
        <v>0</v>
      </c>
      <c r="G14" s="6">
        <f t="shared" si="1"/>
        <v>0.58823529411764697</v>
      </c>
      <c r="H14" s="7">
        <v>0</v>
      </c>
      <c r="I14" s="7">
        <v>0</v>
      </c>
      <c r="J14" s="5">
        <f t="shared" si="2"/>
        <v>0.22553191489361701</v>
      </c>
      <c r="K14" s="6">
        <f t="shared" si="2"/>
        <v>0.89999999999999991</v>
      </c>
      <c r="L14" s="7">
        <v>0</v>
      </c>
      <c r="M14" s="6">
        <f t="shared" ref="M14:AG14" si="5">M6/M5 -1</f>
        <v>0.35000000000000009</v>
      </c>
      <c r="N14" s="8">
        <f t="shared" si="5"/>
        <v>-0.5625</v>
      </c>
      <c r="O14" s="6">
        <f t="shared" si="5"/>
        <v>1.9736842105263159</v>
      </c>
      <c r="P14" s="8">
        <f t="shared" si="5"/>
        <v>6.9090909090909092E-2</v>
      </c>
      <c r="Q14" s="6">
        <f t="shared" si="5"/>
        <v>0.68421052631578938</v>
      </c>
      <c r="R14" s="8">
        <f t="shared" si="5"/>
        <v>1.0101010101010166E-2</v>
      </c>
      <c r="S14" s="6">
        <f t="shared" si="5"/>
        <v>0.23529411764705888</v>
      </c>
      <c r="T14" s="5">
        <f t="shared" si="5"/>
        <v>-0.10594900849858357</v>
      </c>
      <c r="U14" s="6">
        <f t="shared" si="5"/>
        <v>-6.6771406127258404E-2</v>
      </c>
      <c r="V14" s="8">
        <f t="shared" si="5"/>
        <v>-0.242299794661191</v>
      </c>
      <c r="W14" s="6">
        <f t="shared" si="5"/>
        <v>-0.10309278350515461</v>
      </c>
      <c r="X14" s="8">
        <f t="shared" si="5"/>
        <v>-0.19955156950672648</v>
      </c>
      <c r="Y14" s="5">
        <f t="shared" si="5"/>
        <v>0.30769230769230771</v>
      </c>
      <c r="Z14" s="6">
        <f t="shared" si="5"/>
        <v>6.0606060606060552E-2</v>
      </c>
      <c r="AA14" s="8">
        <f t="shared" si="5"/>
        <v>1.6</v>
      </c>
      <c r="AB14" s="6">
        <f t="shared" si="5"/>
        <v>2</v>
      </c>
      <c r="AC14" s="5">
        <f t="shared" si="5"/>
        <v>-0.13513513513513509</v>
      </c>
      <c r="AD14" s="6">
        <f t="shared" si="5"/>
        <v>0.33333333333333326</v>
      </c>
      <c r="AE14" s="8">
        <f t="shared" si="5"/>
        <v>-0.5</v>
      </c>
      <c r="AF14" s="6">
        <f t="shared" si="5"/>
        <v>0.54545454545454541</v>
      </c>
      <c r="AG14" s="6">
        <f t="shared" si="5"/>
        <v>1</v>
      </c>
    </row>
    <row r="15" spans="1:33">
      <c r="A15" s="10">
        <v>2015</v>
      </c>
      <c r="B15" s="5">
        <f t="shared" si="0"/>
        <v>-0.23188405797101452</v>
      </c>
      <c r="C15" s="6">
        <f t="shared" si="0"/>
        <v>-5.7142857142857162E-2</v>
      </c>
      <c r="D15" s="7">
        <v>0</v>
      </c>
      <c r="E15" s="7">
        <v>0</v>
      </c>
      <c r="F15" s="7">
        <v>0</v>
      </c>
      <c r="G15" s="6">
        <f t="shared" si="1"/>
        <v>-0.48148148148148151</v>
      </c>
      <c r="H15" s="7">
        <v>0</v>
      </c>
      <c r="I15" s="7">
        <v>0</v>
      </c>
      <c r="J15" s="5">
        <f t="shared" si="2"/>
        <v>-6.9444444444444198E-3</v>
      </c>
      <c r="K15" s="6">
        <f t="shared" si="2"/>
        <v>-0.21052631578947367</v>
      </c>
      <c r="L15" s="7">
        <v>0</v>
      </c>
      <c r="M15" s="6">
        <f t="shared" ref="M15:AG15" si="6">M7/M6 -1</f>
        <v>0.29629629629629628</v>
      </c>
      <c r="N15" s="8">
        <f t="shared" si="6"/>
        <v>0.9285714285714286</v>
      </c>
      <c r="O15" s="6">
        <f t="shared" si="6"/>
        <v>-0.24778761061946908</v>
      </c>
      <c r="P15" s="8">
        <f t="shared" si="6"/>
        <v>0.23129251700680276</v>
      </c>
      <c r="Q15" s="6">
        <f t="shared" si="6"/>
        <v>0.53125</v>
      </c>
      <c r="R15" s="8">
        <f t="shared" si="6"/>
        <v>0.51</v>
      </c>
      <c r="S15" s="6">
        <f t="shared" si="6"/>
        <v>-0.15952380952380951</v>
      </c>
      <c r="T15" s="5">
        <f t="shared" si="6"/>
        <v>-4.9007182087030032E-2</v>
      </c>
      <c r="U15" s="6">
        <f t="shared" si="6"/>
        <v>-2.4410774410774438E-2</v>
      </c>
      <c r="V15" s="8">
        <f t="shared" si="6"/>
        <v>0.11382113821138207</v>
      </c>
      <c r="W15" s="6">
        <f t="shared" si="6"/>
        <v>0.18390804597701149</v>
      </c>
      <c r="X15" s="8">
        <f t="shared" si="6"/>
        <v>-0.28431372549019607</v>
      </c>
      <c r="Y15" s="5">
        <f t="shared" si="6"/>
        <v>-0.21568627450980393</v>
      </c>
      <c r="Z15" s="6">
        <f t="shared" si="6"/>
        <v>-0.22857142857142854</v>
      </c>
      <c r="AA15" s="8">
        <f t="shared" si="6"/>
        <v>-0.15384615384615385</v>
      </c>
      <c r="AB15" s="6">
        <f t="shared" si="6"/>
        <v>-0.33333333333333337</v>
      </c>
      <c r="AC15" s="5">
        <f t="shared" si="6"/>
        <v>-9.375E-2</v>
      </c>
      <c r="AD15" s="6">
        <f t="shared" si="6"/>
        <v>0.5</v>
      </c>
      <c r="AE15" s="8">
        <f t="shared" si="6"/>
        <v>-7.999999999999996E-2</v>
      </c>
      <c r="AF15" s="6">
        <f t="shared" si="6"/>
        <v>-5.8823529411764719E-2</v>
      </c>
      <c r="AG15" s="6">
        <f t="shared" si="6"/>
        <v>-0.5</v>
      </c>
    </row>
    <row r="16" spans="1:33">
      <c r="A16" s="10">
        <v>2016</v>
      </c>
      <c r="B16" s="5">
        <f t="shared" si="0"/>
        <v>9.4339622641509413E-2</v>
      </c>
      <c r="C16" s="6">
        <f t="shared" si="0"/>
        <v>0.51515151515151514</v>
      </c>
      <c r="D16" s="7">
        <v>0</v>
      </c>
      <c r="E16" s="7">
        <v>0</v>
      </c>
      <c r="F16" s="7">
        <v>0</v>
      </c>
      <c r="G16" s="6">
        <f t="shared" si="1"/>
        <v>-0.4285714285714286</v>
      </c>
      <c r="H16" s="7">
        <v>0</v>
      </c>
      <c r="I16" s="7">
        <v>0</v>
      </c>
      <c r="J16" s="5">
        <f t="shared" si="2"/>
        <v>-0.23986013986013988</v>
      </c>
      <c r="K16" s="6">
        <f t="shared" si="2"/>
        <v>-0.4</v>
      </c>
      <c r="L16" s="7">
        <v>0</v>
      </c>
      <c r="M16" s="6">
        <f t="shared" ref="M16:AG16" si="7">M8/M7 -1</f>
        <v>-0.31428571428571428</v>
      </c>
      <c r="N16" s="8">
        <f t="shared" si="7"/>
        <v>-7.407407407407407E-2</v>
      </c>
      <c r="O16" s="6">
        <f t="shared" si="7"/>
        <v>0.44705882352941173</v>
      </c>
      <c r="P16" s="8">
        <f t="shared" si="7"/>
        <v>-0.37569060773480667</v>
      </c>
      <c r="Q16" s="6">
        <f t="shared" si="7"/>
        <v>1.2244897959183674</v>
      </c>
      <c r="R16" s="8">
        <f t="shared" si="7"/>
        <v>-0.23178807947019864</v>
      </c>
      <c r="S16" s="6">
        <f t="shared" si="7"/>
        <v>-0.35552407932011332</v>
      </c>
      <c r="T16" s="5">
        <f t="shared" si="7"/>
        <v>-0.19258107507774325</v>
      </c>
      <c r="U16" s="6">
        <f t="shared" si="7"/>
        <v>-0.21138912855910263</v>
      </c>
      <c r="V16" s="8">
        <f t="shared" si="7"/>
        <v>-0.27980535279805352</v>
      </c>
      <c r="W16" s="6">
        <f t="shared" si="7"/>
        <v>-0.13592233009708743</v>
      </c>
      <c r="X16" s="8">
        <f t="shared" si="7"/>
        <v>-5.8708414872798986E-3</v>
      </c>
      <c r="Y16" s="5">
        <f t="shared" si="7"/>
        <v>0.17500000000000004</v>
      </c>
      <c r="Z16" s="6">
        <f t="shared" si="7"/>
        <v>0.4814814814814814</v>
      </c>
      <c r="AA16" s="8">
        <f t="shared" si="7"/>
        <v>-0.72727272727272729</v>
      </c>
      <c r="AB16" s="6">
        <f t="shared" si="7"/>
        <v>1</v>
      </c>
      <c r="AC16" s="5">
        <f t="shared" si="7"/>
        <v>0.13793103448275867</v>
      </c>
      <c r="AD16" s="6">
        <f t="shared" si="7"/>
        <v>-0.16666666666666663</v>
      </c>
      <c r="AE16" s="8">
        <f t="shared" si="7"/>
        <v>0.34782608695652173</v>
      </c>
      <c r="AF16" s="6">
        <f t="shared" si="7"/>
        <v>-0.3125</v>
      </c>
      <c r="AG16" s="6">
        <f t="shared" si="7"/>
        <v>1</v>
      </c>
    </row>
    <row r="17" spans="1:33">
      <c r="A17" s="10">
        <v>2017</v>
      </c>
      <c r="B17" s="5">
        <f t="shared" si="0"/>
        <v>0.36206896551724133</v>
      </c>
      <c r="C17" s="6">
        <f t="shared" si="0"/>
        <v>0.10000000000000009</v>
      </c>
      <c r="D17" s="7">
        <v>0</v>
      </c>
      <c r="E17" s="7">
        <v>0</v>
      </c>
      <c r="F17" s="7">
        <v>0</v>
      </c>
      <c r="G17" s="6">
        <f t="shared" si="1"/>
        <v>1.125</v>
      </c>
      <c r="H17" s="7">
        <v>0</v>
      </c>
      <c r="I17" s="7">
        <v>0</v>
      </c>
      <c r="J17" s="5">
        <f t="shared" si="2"/>
        <v>5.059797608095673E-2</v>
      </c>
      <c r="K17" s="6">
        <f t="shared" si="2"/>
        <v>7.1111111111111107</v>
      </c>
      <c r="L17" s="7">
        <v>0</v>
      </c>
      <c r="M17" s="6">
        <f t="shared" ref="M17:AG17" si="8">M9/M8 -1</f>
        <v>4.1666666666666741E-2</v>
      </c>
      <c r="N17" s="8">
        <f t="shared" si="8"/>
        <v>-0.24</v>
      </c>
      <c r="O17" s="6">
        <f t="shared" si="8"/>
        <v>-5.6910569105691033E-2</v>
      </c>
      <c r="P17" s="8">
        <f t="shared" si="8"/>
        <v>-0.15486725663716816</v>
      </c>
      <c r="Q17" s="6">
        <f t="shared" si="8"/>
        <v>-0.50458715596330272</v>
      </c>
      <c r="R17" s="8">
        <f t="shared" si="8"/>
        <v>-0.44827586206896552</v>
      </c>
      <c r="S17" s="6">
        <f t="shared" si="8"/>
        <v>0.31428571428571428</v>
      </c>
      <c r="T17" s="5">
        <f t="shared" si="8"/>
        <v>-0.30811554332874824</v>
      </c>
      <c r="U17" s="6">
        <f t="shared" si="8"/>
        <v>-0.32932166301969368</v>
      </c>
      <c r="V17" s="8">
        <f t="shared" si="8"/>
        <v>-0.16891891891891897</v>
      </c>
      <c r="W17" s="6">
        <f t="shared" si="8"/>
        <v>-0.4831460674157303</v>
      </c>
      <c r="X17" s="8">
        <f t="shared" si="8"/>
        <v>-0.24409448818897639</v>
      </c>
      <c r="Y17" s="5">
        <f t="shared" si="8"/>
        <v>0.12765957446808507</v>
      </c>
      <c r="Z17" s="6">
        <f t="shared" si="8"/>
        <v>0.14999999999999991</v>
      </c>
      <c r="AA17" s="8">
        <f t="shared" si="8"/>
        <v>1.3333333333333335</v>
      </c>
      <c r="AB17" s="6">
        <f t="shared" si="8"/>
        <v>-1</v>
      </c>
      <c r="AC17" s="5">
        <f t="shared" si="8"/>
        <v>-0.28787878787878785</v>
      </c>
      <c r="AD17" s="6">
        <f t="shared" si="8"/>
        <v>-0.7</v>
      </c>
      <c r="AE17" s="8">
        <f t="shared" si="8"/>
        <v>-0.29032258064516125</v>
      </c>
      <c r="AF17" s="6">
        <f t="shared" si="8"/>
        <v>0</v>
      </c>
      <c r="AG17" s="6">
        <f t="shared" si="8"/>
        <v>-0.2142857142857143</v>
      </c>
    </row>
    <row r="18" spans="1:33">
      <c r="A18" s="12" t="s">
        <v>85</v>
      </c>
      <c r="B18" s="12"/>
    </row>
    <row r="19" spans="1:33">
      <c r="A19" s="11" t="s">
        <v>86</v>
      </c>
      <c r="B19" s="12"/>
    </row>
    <row r="20" spans="1:33">
      <c r="A20" s="12"/>
      <c r="B20" s="12"/>
    </row>
    <row r="21" spans="1:33">
      <c r="A21" s="12" t="s">
        <v>87</v>
      </c>
      <c r="B21" s="12"/>
    </row>
    <row r="22" spans="1:33">
      <c r="A22" s="12" t="s">
        <v>88</v>
      </c>
      <c r="B22" s="12"/>
    </row>
    <row r="23" spans="1:33">
      <c r="A23" s="12" t="s">
        <v>89</v>
      </c>
      <c r="B23" s="12"/>
    </row>
    <row r="24" spans="1:33">
      <c r="A24" s="11" t="s">
        <v>90</v>
      </c>
      <c r="B24" s="12"/>
    </row>
    <row r="25" spans="1:33">
      <c r="A25" s="12" t="s">
        <v>91</v>
      </c>
      <c r="B25" s="12"/>
    </row>
    <row r="26" spans="1:33">
      <c r="A26" s="12" t="s">
        <v>92</v>
      </c>
      <c r="B26" s="12"/>
    </row>
    <row r="27" spans="1:33">
      <c r="A27" s="12" t="s">
        <v>93</v>
      </c>
      <c r="B27" s="12"/>
    </row>
    <row r="28" spans="1:33">
      <c r="A28" s="12" t="s">
        <v>94</v>
      </c>
      <c r="B28" s="12"/>
    </row>
    <row r="29" spans="1:33">
      <c r="A29" s="12" t="s">
        <v>95</v>
      </c>
      <c r="B29" s="12"/>
    </row>
    <row r="30" spans="1:33">
      <c r="A30" s="12" t="s">
        <v>96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33">
      <c r="A31" s="12" t="s">
        <v>97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33">
      <c r="A32" s="12" t="s">
        <v>98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>
      <c r="A33" s="12" t="s">
        <v>99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>
      <c r="A34" s="12" t="s">
        <v>100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>
      <c r="A35" s="12" t="s">
        <v>101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2:18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2:18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2:18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2:18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2:18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2:18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2:18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9"/>
  <sheetViews>
    <sheetView tabSelected="1" topLeftCell="N1" workbookViewId="0">
      <selection activeCell="W28" sqref="W28"/>
    </sheetView>
  </sheetViews>
  <sheetFormatPr defaultColWidth="14.42578125" defaultRowHeight="15.75" customHeight="1"/>
  <sheetData>
    <row r="1" spans="1:33" ht="15">
      <c r="A1" s="9"/>
      <c r="B1" s="4" t="s">
        <v>29</v>
      </c>
      <c r="C1" s="9" t="s">
        <v>34</v>
      </c>
      <c r="D1" s="7" t="s">
        <v>32</v>
      </c>
      <c r="E1" s="9" t="s">
        <v>33</v>
      </c>
      <c r="F1" s="7" t="s">
        <v>35</v>
      </c>
      <c r="G1" s="9" t="s">
        <v>43</v>
      </c>
      <c r="H1" s="9" t="s">
        <v>45</v>
      </c>
      <c r="I1" s="7" t="s">
        <v>38</v>
      </c>
      <c r="J1" s="4" t="s">
        <v>39</v>
      </c>
      <c r="K1" s="9" t="s">
        <v>56</v>
      </c>
      <c r="L1" s="7" t="s">
        <v>59</v>
      </c>
      <c r="M1" s="9" t="s">
        <v>62</v>
      </c>
      <c r="N1" s="7" t="s">
        <v>44</v>
      </c>
      <c r="O1" s="9" t="s">
        <v>71</v>
      </c>
      <c r="P1" s="7" t="s">
        <v>47</v>
      </c>
      <c r="Q1" s="9" t="s">
        <v>48</v>
      </c>
      <c r="R1" s="7" t="s">
        <v>49</v>
      </c>
      <c r="S1" s="9" t="s">
        <v>50</v>
      </c>
      <c r="T1" s="4" t="s">
        <v>52</v>
      </c>
      <c r="U1" s="9" t="s">
        <v>78</v>
      </c>
      <c r="V1" s="7" t="s">
        <v>79</v>
      </c>
      <c r="W1" s="9" t="s">
        <v>60</v>
      </c>
      <c r="X1" s="7" t="s">
        <v>63</v>
      </c>
      <c r="Y1" s="4" t="s">
        <v>67</v>
      </c>
      <c r="Z1" s="9" t="s">
        <v>80</v>
      </c>
      <c r="AA1" s="7" t="s">
        <v>73</v>
      </c>
      <c r="AB1" s="9" t="s">
        <v>74</v>
      </c>
      <c r="AC1" s="4" t="s">
        <v>82</v>
      </c>
      <c r="AD1" s="9" t="s">
        <v>76</v>
      </c>
      <c r="AE1" s="7" t="s">
        <v>77</v>
      </c>
      <c r="AF1" s="9" t="s">
        <v>83</v>
      </c>
      <c r="AG1" s="7" t="s">
        <v>84</v>
      </c>
    </row>
    <row r="2" spans="1:33" ht="15">
      <c r="A2" s="18">
        <v>2015</v>
      </c>
      <c r="B2" s="19">
        <v>5772</v>
      </c>
      <c r="C2" s="17">
        <v>635</v>
      </c>
      <c r="D2" s="22">
        <v>137</v>
      </c>
      <c r="E2" s="17">
        <v>559</v>
      </c>
      <c r="F2" s="22">
        <v>80</v>
      </c>
      <c r="G2" s="17">
        <v>3301</v>
      </c>
      <c r="H2" s="17">
        <v>99</v>
      </c>
      <c r="I2" s="22">
        <v>961</v>
      </c>
      <c r="J2" s="19">
        <v>14265</v>
      </c>
      <c r="K2" s="17">
        <v>4050</v>
      </c>
      <c r="L2" s="22">
        <v>1210</v>
      </c>
      <c r="M2" s="17">
        <v>1896</v>
      </c>
      <c r="N2" s="22">
        <v>226</v>
      </c>
      <c r="O2" s="17">
        <v>508</v>
      </c>
      <c r="P2" s="22">
        <v>2740</v>
      </c>
      <c r="Q2" s="17">
        <v>383</v>
      </c>
      <c r="R2" s="22">
        <v>385</v>
      </c>
      <c r="S2" s="17">
        <v>2867</v>
      </c>
      <c r="T2" s="19">
        <v>4487</v>
      </c>
      <c r="U2" s="17">
        <v>1136</v>
      </c>
      <c r="V2" s="22">
        <v>663</v>
      </c>
      <c r="W2" s="17">
        <v>1190</v>
      </c>
      <c r="X2" s="22">
        <v>1498</v>
      </c>
      <c r="Y2" s="19">
        <v>1126</v>
      </c>
      <c r="Z2" s="17">
        <v>842</v>
      </c>
      <c r="AA2" s="22">
        <v>185</v>
      </c>
      <c r="AB2" s="17">
        <v>99</v>
      </c>
      <c r="AC2" s="19">
        <v>6731</v>
      </c>
      <c r="AD2" s="17">
        <v>881</v>
      </c>
      <c r="AE2" s="22">
        <v>3639</v>
      </c>
      <c r="AF2" s="17">
        <v>1930</v>
      </c>
      <c r="AG2" s="22">
        <v>281</v>
      </c>
    </row>
    <row r="3" spans="1:33" ht="15">
      <c r="A3" s="18">
        <v>2016</v>
      </c>
      <c r="B3" s="19">
        <v>5830</v>
      </c>
      <c r="C3" s="17">
        <v>525</v>
      </c>
      <c r="D3" s="22">
        <v>137</v>
      </c>
      <c r="E3" s="17">
        <v>525</v>
      </c>
      <c r="F3" s="22">
        <v>96</v>
      </c>
      <c r="G3" s="17">
        <v>2814</v>
      </c>
      <c r="H3" s="17">
        <v>71</v>
      </c>
      <c r="I3" s="22">
        <v>1662</v>
      </c>
      <c r="J3" s="19">
        <v>12592</v>
      </c>
      <c r="K3" s="17">
        <v>3912</v>
      </c>
      <c r="L3" s="22">
        <v>1067</v>
      </c>
      <c r="M3" s="17">
        <v>1832</v>
      </c>
      <c r="N3" s="22">
        <v>156</v>
      </c>
      <c r="O3" s="17">
        <v>382</v>
      </c>
      <c r="P3" s="22">
        <v>2288</v>
      </c>
      <c r="Q3" s="17">
        <v>299</v>
      </c>
      <c r="R3" s="22">
        <v>297</v>
      </c>
      <c r="S3" s="17">
        <v>2359</v>
      </c>
      <c r="T3" s="19">
        <v>4289</v>
      </c>
      <c r="U3" s="17">
        <v>1163</v>
      </c>
      <c r="V3" s="22">
        <v>462</v>
      </c>
      <c r="W3" s="17">
        <v>1011</v>
      </c>
      <c r="X3" s="22">
        <v>1653</v>
      </c>
      <c r="Y3" s="19">
        <v>979</v>
      </c>
      <c r="Z3" s="17">
        <v>714</v>
      </c>
      <c r="AA3" s="22">
        <v>167</v>
      </c>
      <c r="AB3" s="17">
        <v>98</v>
      </c>
      <c r="AC3" s="19">
        <v>5907</v>
      </c>
      <c r="AD3" s="17">
        <v>528</v>
      </c>
      <c r="AE3" s="22">
        <v>3470</v>
      </c>
      <c r="AF3" s="17">
        <v>1666</v>
      </c>
      <c r="AG3" s="22">
        <v>243</v>
      </c>
    </row>
    <row r="4" spans="1:33" ht="15">
      <c r="A4" s="18">
        <v>2017</v>
      </c>
      <c r="B4" s="19">
        <v>6177</v>
      </c>
      <c r="C4" s="17">
        <v>575</v>
      </c>
      <c r="D4" s="22">
        <v>162</v>
      </c>
      <c r="E4" s="17">
        <v>533</v>
      </c>
      <c r="F4" s="22">
        <v>182</v>
      </c>
      <c r="G4" s="17">
        <v>2956</v>
      </c>
      <c r="H4" s="17">
        <v>94</v>
      </c>
      <c r="I4" s="22">
        <v>1675</v>
      </c>
      <c r="J4" s="19">
        <v>14264</v>
      </c>
      <c r="K4" s="17">
        <v>4108</v>
      </c>
      <c r="L4" s="22">
        <v>1316</v>
      </c>
      <c r="M4" s="17">
        <v>1701</v>
      </c>
      <c r="N4" s="22">
        <v>228</v>
      </c>
      <c r="O4" s="17">
        <v>471</v>
      </c>
      <c r="P4" s="22">
        <v>3004</v>
      </c>
      <c r="Q4" s="17">
        <v>374</v>
      </c>
      <c r="R4" s="22">
        <v>404</v>
      </c>
      <c r="S4" s="17">
        <v>2658</v>
      </c>
      <c r="T4" s="19">
        <v>4211</v>
      </c>
      <c r="U4" s="17">
        <v>1155</v>
      </c>
      <c r="V4" s="22">
        <v>508</v>
      </c>
      <c r="W4" s="17">
        <v>1054</v>
      </c>
      <c r="X4" s="22">
        <v>1494</v>
      </c>
      <c r="Y4" s="19">
        <v>944</v>
      </c>
      <c r="Z4" s="17">
        <v>681</v>
      </c>
      <c r="AA4" s="22">
        <v>150</v>
      </c>
      <c r="AB4" s="17">
        <v>113</v>
      </c>
      <c r="AC4" s="19">
        <v>6654</v>
      </c>
      <c r="AD4" s="17">
        <v>541</v>
      </c>
      <c r="AE4" s="22">
        <v>4276</v>
      </c>
      <c r="AF4" s="17">
        <v>1633</v>
      </c>
      <c r="AG4" s="22">
        <v>204</v>
      </c>
    </row>
    <row r="5" spans="1:33" ht="15">
      <c r="A5" s="18">
        <v>2018</v>
      </c>
      <c r="B5" s="19">
        <v>2281</v>
      </c>
      <c r="C5" s="17">
        <v>6</v>
      </c>
      <c r="D5" s="22">
        <v>41</v>
      </c>
      <c r="E5" s="17">
        <v>161</v>
      </c>
      <c r="F5" s="22">
        <v>73</v>
      </c>
      <c r="G5" s="17">
        <v>1079</v>
      </c>
      <c r="H5" s="17">
        <v>40</v>
      </c>
      <c r="I5" s="22">
        <v>881</v>
      </c>
      <c r="J5" s="19">
        <v>5010</v>
      </c>
      <c r="K5" s="17">
        <v>1397</v>
      </c>
      <c r="L5" s="22">
        <v>502</v>
      </c>
      <c r="M5" s="17">
        <v>651</v>
      </c>
      <c r="N5" s="22">
        <v>78</v>
      </c>
      <c r="O5" s="17">
        <v>214</v>
      </c>
      <c r="P5" s="22">
        <v>1026</v>
      </c>
      <c r="Q5" s="17">
        <v>136</v>
      </c>
      <c r="R5" s="22">
        <v>173</v>
      </c>
      <c r="S5" s="17">
        <v>833</v>
      </c>
      <c r="T5" s="19">
        <v>1309</v>
      </c>
      <c r="U5" s="17">
        <v>355</v>
      </c>
      <c r="V5" s="22">
        <v>166</v>
      </c>
      <c r="W5" s="17">
        <v>315</v>
      </c>
      <c r="X5" s="22">
        <v>473</v>
      </c>
      <c r="Y5" s="19">
        <v>299</v>
      </c>
      <c r="Z5" s="17">
        <v>211</v>
      </c>
      <c r="AA5" s="22">
        <v>52</v>
      </c>
      <c r="AB5" s="17">
        <v>36</v>
      </c>
      <c r="AC5" s="19">
        <v>2551</v>
      </c>
      <c r="AD5" s="17">
        <v>160</v>
      </c>
      <c r="AE5" s="22">
        <v>1783</v>
      </c>
      <c r="AF5" s="17">
        <v>557</v>
      </c>
      <c r="AG5" s="22">
        <v>51</v>
      </c>
    </row>
    <row r="6" spans="1:33" ht="15">
      <c r="A6" s="18"/>
      <c r="B6" s="4" t="s">
        <v>29</v>
      </c>
      <c r="C6" s="9" t="s">
        <v>34</v>
      </c>
      <c r="D6" s="7" t="s">
        <v>32</v>
      </c>
      <c r="E6" s="9" t="s">
        <v>33</v>
      </c>
      <c r="F6" s="7" t="s">
        <v>35</v>
      </c>
      <c r="G6" s="9" t="s">
        <v>43</v>
      </c>
      <c r="H6" s="9" t="s">
        <v>45</v>
      </c>
      <c r="I6" s="7" t="s">
        <v>38</v>
      </c>
      <c r="J6" s="4" t="s">
        <v>39</v>
      </c>
      <c r="K6" s="9" t="s">
        <v>56</v>
      </c>
      <c r="L6" s="7" t="s">
        <v>59</v>
      </c>
      <c r="M6" s="9" t="s">
        <v>62</v>
      </c>
      <c r="N6" s="7" t="s">
        <v>44</v>
      </c>
      <c r="O6" s="9" t="s">
        <v>71</v>
      </c>
      <c r="P6" s="7" t="s">
        <v>47</v>
      </c>
      <c r="Q6" s="9" t="s">
        <v>48</v>
      </c>
      <c r="R6" s="7" t="s">
        <v>49</v>
      </c>
      <c r="S6" s="9" t="s">
        <v>50</v>
      </c>
      <c r="T6" s="4" t="s">
        <v>52</v>
      </c>
      <c r="U6" s="9" t="s">
        <v>78</v>
      </c>
      <c r="V6" s="7" t="s">
        <v>79</v>
      </c>
      <c r="W6" s="9" t="s">
        <v>60</v>
      </c>
      <c r="X6" s="7" t="s">
        <v>63</v>
      </c>
      <c r="Y6" s="4" t="s">
        <v>67</v>
      </c>
      <c r="Z6" s="9" t="s">
        <v>80</v>
      </c>
      <c r="AA6" s="7" t="s">
        <v>73</v>
      </c>
      <c r="AB6" s="9" t="s">
        <v>74</v>
      </c>
      <c r="AC6" s="4" t="s">
        <v>82</v>
      </c>
      <c r="AD6" s="9" t="s">
        <v>76</v>
      </c>
      <c r="AE6" s="7" t="s">
        <v>77</v>
      </c>
      <c r="AF6" s="9" t="s">
        <v>83</v>
      </c>
      <c r="AG6" s="7" t="s">
        <v>84</v>
      </c>
    </row>
    <row r="7" spans="1:33" ht="15">
      <c r="A7" s="18">
        <v>2016</v>
      </c>
      <c r="B7" s="20">
        <f t="shared" ref="B7:AG7" si="0">B3/B2 -1</f>
        <v>1.0048510048510151E-2</v>
      </c>
      <c r="C7" s="21">
        <f t="shared" si="0"/>
        <v>-0.17322834645669294</v>
      </c>
      <c r="D7" s="23">
        <f t="shared" si="0"/>
        <v>0</v>
      </c>
      <c r="E7" s="21">
        <f t="shared" si="0"/>
        <v>-6.0822898032200312E-2</v>
      </c>
      <c r="F7" s="23">
        <f t="shared" si="0"/>
        <v>0.19999999999999996</v>
      </c>
      <c r="G7" s="21">
        <f t="shared" si="0"/>
        <v>-0.14753105119660714</v>
      </c>
      <c r="H7" s="21">
        <f t="shared" si="0"/>
        <v>-0.28282828282828287</v>
      </c>
      <c r="I7" s="23">
        <f t="shared" si="0"/>
        <v>0.72944849115504673</v>
      </c>
      <c r="J7" s="20">
        <f t="shared" si="0"/>
        <v>-0.11728005608131786</v>
      </c>
      <c r="K7" s="21">
        <f t="shared" si="0"/>
        <v>-3.4074074074074034E-2</v>
      </c>
      <c r="L7" s="23">
        <f t="shared" si="0"/>
        <v>-0.11818181818181817</v>
      </c>
      <c r="M7" s="21">
        <f t="shared" si="0"/>
        <v>-3.3755274261603407E-2</v>
      </c>
      <c r="N7" s="23">
        <f t="shared" si="0"/>
        <v>-0.30973451327433632</v>
      </c>
      <c r="O7" s="21">
        <f t="shared" si="0"/>
        <v>-0.24803149606299213</v>
      </c>
      <c r="P7" s="23">
        <f t="shared" si="0"/>
        <v>-0.16496350364963508</v>
      </c>
      <c r="Q7" s="21">
        <f t="shared" si="0"/>
        <v>-0.21932114882506526</v>
      </c>
      <c r="R7" s="23">
        <f t="shared" si="0"/>
        <v>-0.22857142857142854</v>
      </c>
      <c r="S7" s="21">
        <f t="shared" si="0"/>
        <v>-0.17718869898848966</v>
      </c>
      <c r="T7" s="20">
        <f t="shared" si="0"/>
        <v>-4.4127479384889701E-2</v>
      </c>
      <c r="U7" s="21">
        <f t="shared" si="0"/>
        <v>2.3767605633802757E-2</v>
      </c>
      <c r="V7" s="23">
        <f t="shared" si="0"/>
        <v>-0.30316742081447967</v>
      </c>
      <c r="W7" s="21">
        <f t="shared" si="0"/>
        <v>-0.15042016806722691</v>
      </c>
      <c r="X7" s="23">
        <f t="shared" si="0"/>
        <v>0.10347129506008002</v>
      </c>
      <c r="Y7" s="20">
        <f t="shared" si="0"/>
        <v>-0.13055062166962694</v>
      </c>
      <c r="Z7" s="21">
        <f t="shared" si="0"/>
        <v>-0.15201900237529686</v>
      </c>
      <c r="AA7" s="23">
        <f t="shared" si="0"/>
        <v>-9.7297297297297303E-2</v>
      </c>
      <c r="AB7" s="21">
        <f t="shared" si="0"/>
        <v>-1.0101010101010055E-2</v>
      </c>
      <c r="AC7" s="20">
        <f t="shared" si="0"/>
        <v>-0.12241865993165946</v>
      </c>
      <c r="AD7" s="21">
        <f t="shared" si="0"/>
        <v>-0.40068104426787743</v>
      </c>
      <c r="AE7" s="23">
        <f t="shared" si="0"/>
        <v>-4.6441330035724149E-2</v>
      </c>
      <c r="AF7" s="21">
        <f t="shared" si="0"/>
        <v>-0.1367875647668394</v>
      </c>
      <c r="AG7" s="23">
        <f t="shared" si="0"/>
        <v>-0.13523131672597866</v>
      </c>
    </row>
    <row r="8" spans="1:33" ht="15">
      <c r="A8" s="18">
        <v>2017</v>
      </c>
      <c r="B8" s="20">
        <f t="shared" ref="B8:AG8" si="1">B4/B3 -1</f>
        <v>5.9519725557461323E-2</v>
      </c>
      <c r="C8" s="21">
        <f t="shared" si="1"/>
        <v>9.5238095238095344E-2</v>
      </c>
      <c r="D8" s="23">
        <f t="shared" si="1"/>
        <v>0.18248175182481763</v>
      </c>
      <c r="E8" s="21">
        <f t="shared" si="1"/>
        <v>1.5238095238095273E-2</v>
      </c>
      <c r="F8" s="23">
        <f t="shared" si="1"/>
        <v>0.89583333333333326</v>
      </c>
      <c r="G8" s="21">
        <f t="shared" si="1"/>
        <v>5.046197583511014E-2</v>
      </c>
      <c r="H8" s="21">
        <f t="shared" si="1"/>
        <v>0.323943661971831</v>
      </c>
      <c r="I8" s="23">
        <f t="shared" si="1"/>
        <v>7.821901323706415E-3</v>
      </c>
      <c r="J8" s="20">
        <f t="shared" si="1"/>
        <v>0.13278271918678519</v>
      </c>
      <c r="K8" s="21">
        <f t="shared" si="1"/>
        <v>5.0102249488752637E-2</v>
      </c>
      <c r="L8" s="23">
        <f t="shared" si="1"/>
        <v>0.23336457357075924</v>
      </c>
      <c r="M8" s="21">
        <f t="shared" si="1"/>
        <v>-7.1506550218340625E-2</v>
      </c>
      <c r="N8" s="23">
        <f t="shared" si="1"/>
        <v>0.46153846153846145</v>
      </c>
      <c r="O8" s="21">
        <f t="shared" si="1"/>
        <v>0.23298429319371738</v>
      </c>
      <c r="P8" s="23">
        <f t="shared" si="1"/>
        <v>0.31293706293706292</v>
      </c>
      <c r="Q8" s="21">
        <f t="shared" si="1"/>
        <v>0.25083612040133785</v>
      </c>
      <c r="R8" s="23">
        <f t="shared" si="1"/>
        <v>0.36026936026936029</v>
      </c>
      <c r="S8" s="21">
        <f t="shared" si="1"/>
        <v>0.12674862229758377</v>
      </c>
      <c r="T8" s="20">
        <f>T4/T3 -1</f>
        <v>-1.8186057356027074E-2</v>
      </c>
      <c r="U8" s="21">
        <f t="shared" si="1"/>
        <v>-6.8787618228718372E-3</v>
      </c>
      <c r="V8" s="23">
        <f t="shared" si="1"/>
        <v>9.9567099567099637E-2</v>
      </c>
      <c r="W8" s="21">
        <f t="shared" si="1"/>
        <v>4.2532146389713255E-2</v>
      </c>
      <c r="X8" s="23">
        <f t="shared" si="1"/>
        <v>-9.6188747731397406E-2</v>
      </c>
      <c r="Y8" s="20">
        <f t="shared" si="1"/>
        <v>-3.5750766087844776E-2</v>
      </c>
      <c r="Z8" s="21">
        <f t="shared" si="1"/>
        <v>-4.621848739495793E-2</v>
      </c>
      <c r="AA8" s="23">
        <f t="shared" si="1"/>
        <v>-0.10179640718562877</v>
      </c>
      <c r="AB8" s="21">
        <f t="shared" si="1"/>
        <v>0.15306122448979598</v>
      </c>
      <c r="AC8" s="20">
        <f t="shared" si="1"/>
        <v>0.12646013204672424</v>
      </c>
      <c r="AD8" s="21">
        <f t="shared" si="1"/>
        <v>2.4621212121212155E-2</v>
      </c>
      <c r="AE8" s="23">
        <f t="shared" si="1"/>
        <v>0.23227665706051881</v>
      </c>
      <c r="AF8" s="21">
        <f t="shared" si="1"/>
        <v>-1.9807923169267716E-2</v>
      </c>
      <c r="AG8" s="23">
        <f t="shared" si="1"/>
        <v>-0.16049382716049387</v>
      </c>
    </row>
    <row r="9" spans="1:33" ht="15">
      <c r="A9" s="18">
        <v>2018</v>
      </c>
      <c r="B9" s="20">
        <f t="shared" ref="B9:AG9" si="2">B5/B4 -1</f>
        <v>-0.63072689007608873</v>
      </c>
      <c r="C9" s="21">
        <f t="shared" si="2"/>
        <v>-0.98956521739130432</v>
      </c>
      <c r="D9" s="23">
        <f t="shared" si="2"/>
        <v>-0.74691358024691357</v>
      </c>
      <c r="E9" s="21">
        <f t="shared" si="2"/>
        <v>-0.697936210131332</v>
      </c>
      <c r="F9" s="23">
        <f t="shared" si="2"/>
        <v>-0.59890109890109888</v>
      </c>
      <c r="G9" s="21">
        <f t="shared" si="2"/>
        <v>-0.63497970230040601</v>
      </c>
      <c r="H9" s="21">
        <f t="shared" si="2"/>
        <v>-0.57446808510638303</v>
      </c>
      <c r="I9" s="23">
        <f t="shared" si="2"/>
        <v>-0.47402985074626869</v>
      </c>
      <c r="J9" s="20">
        <f t="shared" si="2"/>
        <v>-0.64876612450925408</v>
      </c>
      <c r="K9" s="21">
        <f t="shared" si="2"/>
        <v>-0.65993184031158714</v>
      </c>
      <c r="L9" s="23">
        <f t="shared" si="2"/>
        <v>-0.61854103343465039</v>
      </c>
      <c r="M9" s="21">
        <f t="shared" si="2"/>
        <v>-0.61728395061728403</v>
      </c>
      <c r="N9" s="23">
        <f t="shared" si="2"/>
        <v>-0.65789473684210531</v>
      </c>
      <c r="O9" s="21">
        <f t="shared" si="2"/>
        <v>-0.54564755838641188</v>
      </c>
      <c r="P9" s="23">
        <f t="shared" si="2"/>
        <v>-0.6584553928095872</v>
      </c>
      <c r="Q9" s="21">
        <f t="shared" si="2"/>
        <v>-0.63636363636363635</v>
      </c>
      <c r="R9" s="23">
        <f t="shared" si="2"/>
        <v>-0.57178217821782185</v>
      </c>
      <c r="S9" s="21">
        <f t="shared" si="2"/>
        <v>-0.68660647103085026</v>
      </c>
      <c r="T9" s="20">
        <f>T5/T4 -1</f>
        <v>-0.68914747090952266</v>
      </c>
      <c r="U9" s="21">
        <f t="shared" si="2"/>
        <v>-0.69264069264069272</v>
      </c>
      <c r="V9" s="23">
        <f t="shared" si="2"/>
        <v>-0.67322834645669294</v>
      </c>
      <c r="W9" s="21">
        <f t="shared" si="2"/>
        <v>-0.7011385199240987</v>
      </c>
      <c r="X9" s="23">
        <f t="shared" si="2"/>
        <v>-0.6834002677376172</v>
      </c>
      <c r="Y9" s="20">
        <f t="shared" si="2"/>
        <v>-0.68326271186440679</v>
      </c>
      <c r="Z9" s="21">
        <f t="shared" si="2"/>
        <v>-0.69016152716593249</v>
      </c>
      <c r="AA9" s="23">
        <f t="shared" si="2"/>
        <v>-0.65333333333333332</v>
      </c>
      <c r="AB9" s="21">
        <f t="shared" si="2"/>
        <v>-0.68141592920353977</v>
      </c>
      <c r="AC9" s="20">
        <f t="shared" si="2"/>
        <v>-0.6166215810039074</v>
      </c>
      <c r="AD9" s="21">
        <f t="shared" si="2"/>
        <v>-0.70425138632162665</v>
      </c>
      <c r="AE9" s="23">
        <f t="shared" si="2"/>
        <v>-0.58302151543498604</v>
      </c>
      <c r="AF9" s="21">
        <f t="shared" si="2"/>
        <v>-0.65890998162890391</v>
      </c>
      <c r="AG9" s="23">
        <f t="shared" si="2"/>
        <v>-0.75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42"/>
  <sheetViews>
    <sheetView topLeftCell="Q13" workbookViewId="0">
      <selection activeCell="Q49" sqref="Q49"/>
    </sheetView>
  </sheetViews>
  <sheetFormatPr defaultColWidth="14.42578125" defaultRowHeight="15.75" customHeight="1"/>
  <sheetData>
    <row r="1" spans="1:33" ht="15">
      <c r="A1" s="98" t="s">
        <v>105</v>
      </c>
      <c r="B1" s="97"/>
      <c r="C1" s="97"/>
      <c r="D1" s="97"/>
      <c r="E1" s="97"/>
      <c r="F1" s="97"/>
      <c r="G1" s="97"/>
      <c r="H1" s="97"/>
    </row>
    <row r="2" spans="1:33" ht="15">
      <c r="A2" s="99" t="s">
        <v>106</v>
      </c>
      <c r="B2" s="97"/>
      <c r="C2" s="97"/>
      <c r="D2" s="97"/>
      <c r="E2" s="97"/>
      <c r="F2" s="97"/>
      <c r="G2" s="97"/>
      <c r="H2" s="97"/>
    </row>
    <row r="3" spans="1:33" ht="15">
      <c r="A3" s="99" t="s">
        <v>107</v>
      </c>
      <c r="B3" s="97"/>
      <c r="C3" s="97"/>
      <c r="D3" s="97"/>
      <c r="E3" s="97"/>
      <c r="F3" s="97"/>
      <c r="G3" s="97"/>
      <c r="H3" s="97"/>
    </row>
    <row r="4" spans="1:33" ht="15">
      <c r="A4" s="9"/>
      <c r="B4" s="4" t="s">
        <v>3</v>
      </c>
      <c r="C4" s="9" t="s">
        <v>4</v>
      </c>
      <c r="D4" s="7" t="s">
        <v>5</v>
      </c>
      <c r="E4" s="9" t="s">
        <v>6</v>
      </c>
      <c r="F4" s="7" t="s">
        <v>7</v>
      </c>
      <c r="G4" s="9" t="s">
        <v>8</v>
      </c>
      <c r="H4" s="9" t="s">
        <v>9</v>
      </c>
      <c r="I4" s="7" t="s">
        <v>10</v>
      </c>
      <c r="J4" s="4" t="s">
        <v>11</v>
      </c>
      <c r="K4" s="9" t="s">
        <v>12</v>
      </c>
      <c r="L4" s="7" t="s">
        <v>13</v>
      </c>
      <c r="M4" s="9" t="s">
        <v>14</v>
      </c>
      <c r="N4" s="7" t="s">
        <v>15</v>
      </c>
      <c r="O4" s="9" t="s">
        <v>16</v>
      </c>
      <c r="P4" s="7" t="s">
        <v>17</v>
      </c>
      <c r="Q4" s="9" t="s">
        <v>18</v>
      </c>
      <c r="R4" s="7" t="s">
        <v>19</v>
      </c>
      <c r="S4" s="9" t="s">
        <v>20</v>
      </c>
      <c r="T4" s="4" t="s">
        <v>21</v>
      </c>
      <c r="U4" s="9" t="s">
        <v>22</v>
      </c>
      <c r="V4" s="7" t="s">
        <v>23</v>
      </c>
      <c r="W4" s="9" t="s">
        <v>24</v>
      </c>
      <c r="X4" s="7" t="s">
        <v>25</v>
      </c>
      <c r="Y4" s="4" t="s">
        <v>26</v>
      </c>
      <c r="Z4" s="9" t="s">
        <v>27</v>
      </c>
      <c r="AA4" s="7" t="s">
        <v>30</v>
      </c>
      <c r="AB4" s="9" t="s">
        <v>51</v>
      </c>
      <c r="AC4" s="4" t="s">
        <v>53</v>
      </c>
      <c r="AD4" s="9" t="s">
        <v>55</v>
      </c>
      <c r="AE4" s="7" t="s">
        <v>57</v>
      </c>
      <c r="AF4" s="9" t="s">
        <v>61</v>
      </c>
      <c r="AG4" s="7" t="s">
        <v>64</v>
      </c>
    </row>
    <row r="5" spans="1:33" ht="15">
      <c r="A5" s="10">
        <v>2011</v>
      </c>
      <c r="B5" s="4">
        <v>8742</v>
      </c>
      <c r="C5" s="9">
        <v>685</v>
      </c>
      <c r="D5" s="7">
        <v>392</v>
      </c>
      <c r="E5" s="9">
        <v>2686</v>
      </c>
      <c r="F5" s="7">
        <v>171</v>
      </c>
      <c r="G5" s="9">
        <v>4334</v>
      </c>
      <c r="H5" s="9">
        <v>259</v>
      </c>
      <c r="I5" s="7">
        <v>215</v>
      </c>
      <c r="J5" s="4">
        <v>25132</v>
      </c>
      <c r="K5" s="9">
        <v>2505</v>
      </c>
      <c r="L5" s="7">
        <v>1749</v>
      </c>
      <c r="M5" s="9">
        <v>4398</v>
      </c>
      <c r="N5" s="7">
        <v>1269</v>
      </c>
      <c r="O5" s="9">
        <v>1413</v>
      </c>
      <c r="P5" s="7">
        <v>5390</v>
      </c>
      <c r="Q5" s="9">
        <v>1327</v>
      </c>
      <c r="R5" s="7">
        <v>669</v>
      </c>
      <c r="S5" s="9">
        <v>6412</v>
      </c>
      <c r="T5" s="4">
        <v>39490</v>
      </c>
      <c r="U5" s="9">
        <v>4626</v>
      </c>
      <c r="V5" s="7">
        <v>1450</v>
      </c>
      <c r="W5" s="9">
        <v>14331</v>
      </c>
      <c r="X5" s="7">
        <v>19083</v>
      </c>
      <c r="Y5" s="4">
        <v>11300</v>
      </c>
      <c r="Z5" s="9">
        <v>2722</v>
      </c>
      <c r="AA5" s="7">
        <v>2218</v>
      </c>
      <c r="AB5" s="9">
        <v>6360</v>
      </c>
      <c r="AC5" s="4">
        <v>3896</v>
      </c>
      <c r="AD5" s="9">
        <v>1047</v>
      </c>
      <c r="AE5" s="7">
        <v>1371</v>
      </c>
      <c r="AF5" s="9">
        <v>989</v>
      </c>
      <c r="AG5" s="7">
        <v>489</v>
      </c>
    </row>
    <row r="6" spans="1:33" ht="15">
      <c r="A6" s="10">
        <v>2012</v>
      </c>
      <c r="B6" s="4">
        <v>8566</v>
      </c>
      <c r="C6" s="9">
        <v>692</v>
      </c>
      <c r="D6" s="7">
        <v>409</v>
      </c>
      <c r="E6" s="9">
        <v>2842</v>
      </c>
      <c r="F6" s="7">
        <v>137</v>
      </c>
      <c r="G6" s="9">
        <v>4048</v>
      </c>
      <c r="H6" s="9">
        <v>253</v>
      </c>
      <c r="I6" s="7">
        <v>185</v>
      </c>
      <c r="J6" s="4">
        <v>24451</v>
      </c>
      <c r="K6" s="9">
        <v>2185</v>
      </c>
      <c r="L6" s="7">
        <v>1643</v>
      </c>
      <c r="M6" s="9">
        <v>4236</v>
      </c>
      <c r="N6" s="7">
        <v>1208</v>
      </c>
      <c r="O6" s="9">
        <v>1426</v>
      </c>
      <c r="P6" s="7">
        <v>5696</v>
      </c>
      <c r="Q6" s="9">
        <v>1358</v>
      </c>
      <c r="R6" s="7">
        <v>617</v>
      </c>
      <c r="S6" s="9">
        <v>6082</v>
      </c>
      <c r="T6" s="4">
        <v>38412</v>
      </c>
      <c r="U6" s="9">
        <v>4257</v>
      </c>
      <c r="V6" s="7">
        <v>1461</v>
      </c>
      <c r="W6" s="9">
        <v>14018</v>
      </c>
      <c r="X6" s="7">
        <v>18676</v>
      </c>
      <c r="Y6" s="4">
        <v>11168</v>
      </c>
      <c r="Z6" s="9">
        <v>2534</v>
      </c>
      <c r="AA6" s="7">
        <v>2229</v>
      </c>
      <c r="AB6" s="9">
        <v>6405</v>
      </c>
      <c r="AC6" s="4">
        <v>4308</v>
      </c>
      <c r="AD6" s="9">
        <v>1091</v>
      </c>
      <c r="AE6" s="7">
        <v>1605</v>
      </c>
      <c r="AF6" s="9">
        <v>1058</v>
      </c>
      <c r="AG6" s="7">
        <v>554</v>
      </c>
    </row>
    <row r="7" spans="1:33" ht="15">
      <c r="A7" s="10">
        <v>2013</v>
      </c>
      <c r="B7" s="4">
        <v>8877</v>
      </c>
      <c r="C7" s="9">
        <v>711</v>
      </c>
      <c r="D7" s="7">
        <v>406</v>
      </c>
      <c r="E7" s="9">
        <v>3060</v>
      </c>
      <c r="F7" s="7">
        <v>167</v>
      </c>
      <c r="G7" s="9">
        <v>4119</v>
      </c>
      <c r="H7" s="9">
        <v>220</v>
      </c>
      <c r="I7" s="7">
        <v>194</v>
      </c>
      <c r="J7" s="4">
        <v>23073</v>
      </c>
      <c r="K7" s="9">
        <v>2278</v>
      </c>
      <c r="L7" s="7">
        <v>908</v>
      </c>
      <c r="M7" s="9">
        <v>4052</v>
      </c>
      <c r="N7" s="7">
        <v>1273</v>
      </c>
      <c r="O7" s="9">
        <v>1429</v>
      </c>
      <c r="P7" s="7">
        <v>5420</v>
      </c>
      <c r="Q7" s="9">
        <v>1324</v>
      </c>
      <c r="R7" s="7">
        <v>710</v>
      </c>
      <c r="S7" s="9">
        <v>5679</v>
      </c>
      <c r="T7" s="4">
        <v>38463</v>
      </c>
      <c r="U7" s="9">
        <v>4200</v>
      </c>
      <c r="V7" s="7">
        <v>1384</v>
      </c>
      <c r="W7" s="9">
        <v>13349</v>
      </c>
      <c r="X7" s="7">
        <v>19530</v>
      </c>
      <c r="Y7" s="4">
        <v>11266</v>
      </c>
      <c r="Z7" s="9">
        <v>2650</v>
      </c>
      <c r="AA7" s="7">
        <v>2268</v>
      </c>
      <c r="AB7" s="9">
        <v>6348</v>
      </c>
      <c r="AC7" s="4">
        <v>4529</v>
      </c>
      <c r="AD7" s="9">
        <v>1098</v>
      </c>
      <c r="AE7" s="7">
        <v>1886</v>
      </c>
      <c r="AF7" s="9">
        <v>1072</v>
      </c>
      <c r="AG7" s="7">
        <v>473</v>
      </c>
    </row>
    <row r="8" spans="1:33" ht="15">
      <c r="A8" s="10">
        <v>2014</v>
      </c>
      <c r="B8" s="4">
        <v>8779</v>
      </c>
      <c r="C8" s="9">
        <v>686</v>
      </c>
      <c r="D8" s="7">
        <v>462</v>
      </c>
      <c r="E8" s="9">
        <v>3144</v>
      </c>
      <c r="F8" s="7">
        <v>148</v>
      </c>
      <c r="G8" s="9">
        <v>3942</v>
      </c>
      <c r="H8" s="9">
        <v>211</v>
      </c>
      <c r="I8" s="7">
        <v>186</v>
      </c>
      <c r="J8" s="4">
        <v>22397</v>
      </c>
      <c r="K8" s="9">
        <v>2113</v>
      </c>
      <c r="L8" s="7">
        <v>813</v>
      </c>
      <c r="M8" s="9">
        <v>3876</v>
      </c>
      <c r="N8" s="7">
        <v>1187</v>
      </c>
      <c r="O8" s="9">
        <v>1312</v>
      </c>
      <c r="P8" s="7">
        <v>5445</v>
      </c>
      <c r="Q8" s="9">
        <v>1244</v>
      </c>
      <c r="R8" s="7">
        <v>788</v>
      </c>
      <c r="S8" s="9">
        <v>5619</v>
      </c>
      <c r="T8" s="4">
        <v>38198</v>
      </c>
      <c r="U8" s="9">
        <v>4189</v>
      </c>
      <c r="V8" s="7">
        <v>1313</v>
      </c>
      <c r="W8" s="9">
        <v>13094</v>
      </c>
      <c r="X8" s="7">
        <v>19602</v>
      </c>
      <c r="Y8" s="4">
        <v>11174</v>
      </c>
      <c r="Z8" s="9">
        <v>2553</v>
      </c>
      <c r="AA8" s="7">
        <v>2252</v>
      </c>
      <c r="AB8" s="9">
        <v>6369</v>
      </c>
      <c r="AC8" s="4">
        <v>4295</v>
      </c>
      <c r="AD8" s="9">
        <v>997</v>
      </c>
      <c r="AE8" s="7">
        <v>1794</v>
      </c>
      <c r="AF8" s="9">
        <v>992</v>
      </c>
      <c r="AG8" s="7">
        <v>512</v>
      </c>
    </row>
    <row r="9" spans="1:33" ht="15">
      <c r="A9" s="10">
        <v>2015</v>
      </c>
      <c r="B9" s="4">
        <v>8767</v>
      </c>
      <c r="C9" s="9">
        <v>664</v>
      </c>
      <c r="D9" s="7">
        <v>362</v>
      </c>
      <c r="E9" s="9">
        <v>3406</v>
      </c>
      <c r="F9" s="7">
        <v>176</v>
      </c>
      <c r="G9" s="9">
        <v>3741</v>
      </c>
      <c r="H9" s="9">
        <v>222</v>
      </c>
      <c r="I9" s="7">
        <v>196</v>
      </c>
      <c r="J9" s="4">
        <v>22185</v>
      </c>
      <c r="K9" s="9">
        <v>2222</v>
      </c>
      <c r="L9" s="7">
        <v>753</v>
      </c>
      <c r="M9" s="9">
        <v>4012</v>
      </c>
      <c r="N9" s="7">
        <v>1145</v>
      </c>
      <c r="O9" s="9">
        <v>1285</v>
      </c>
      <c r="P9" s="7">
        <v>5632</v>
      </c>
      <c r="Q9" s="9">
        <v>1066</v>
      </c>
      <c r="R9" s="7">
        <v>774</v>
      </c>
      <c r="S9" s="9">
        <v>5296</v>
      </c>
      <c r="T9" s="4">
        <v>39316</v>
      </c>
      <c r="U9" s="9">
        <v>4045</v>
      </c>
      <c r="V9" s="7">
        <v>1394</v>
      </c>
      <c r="W9" s="9">
        <v>13351</v>
      </c>
      <c r="X9" s="7">
        <v>20526</v>
      </c>
      <c r="Y9" s="4">
        <v>10955</v>
      </c>
      <c r="Z9" s="9">
        <v>2465</v>
      </c>
      <c r="AA9" s="7">
        <v>2155</v>
      </c>
      <c r="AB9" s="9">
        <v>6335</v>
      </c>
      <c r="AC9" s="4">
        <v>4026</v>
      </c>
      <c r="AD9" s="9">
        <v>1003</v>
      </c>
      <c r="AE9" s="7">
        <v>1456</v>
      </c>
      <c r="AF9" s="9">
        <v>1091</v>
      </c>
      <c r="AG9" s="7">
        <v>476</v>
      </c>
    </row>
    <row r="10" spans="1:33" ht="15">
      <c r="A10" s="10">
        <v>2016</v>
      </c>
      <c r="B10" s="4">
        <v>9337</v>
      </c>
      <c r="C10" s="9">
        <v>777</v>
      </c>
      <c r="D10" s="7">
        <v>451</v>
      </c>
      <c r="E10" s="9">
        <v>3241</v>
      </c>
      <c r="F10" s="7">
        <v>159</v>
      </c>
      <c r="G10" s="9">
        <v>4210</v>
      </c>
      <c r="H10" s="9">
        <v>287</v>
      </c>
      <c r="I10" s="7">
        <v>212</v>
      </c>
      <c r="J10" s="4">
        <v>22692</v>
      </c>
      <c r="K10" s="9">
        <v>2433</v>
      </c>
      <c r="L10" s="7">
        <v>816</v>
      </c>
      <c r="M10" s="9">
        <v>4048</v>
      </c>
      <c r="N10" s="7">
        <v>1176</v>
      </c>
      <c r="O10" s="9">
        <v>1377</v>
      </c>
      <c r="P10" s="7">
        <v>5507</v>
      </c>
      <c r="Q10" s="9">
        <v>1223</v>
      </c>
      <c r="R10" s="7">
        <v>803</v>
      </c>
      <c r="S10" s="9">
        <v>5309</v>
      </c>
      <c r="T10" s="4">
        <v>39441</v>
      </c>
      <c r="U10" s="9">
        <v>4065</v>
      </c>
      <c r="V10" s="7">
        <v>1246</v>
      </c>
      <c r="W10" s="9">
        <v>13551</v>
      </c>
      <c r="X10" s="7">
        <v>20579</v>
      </c>
      <c r="Y10" s="4">
        <v>10664</v>
      </c>
      <c r="Z10" s="9">
        <v>2461</v>
      </c>
      <c r="AA10" s="7">
        <v>2178</v>
      </c>
      <c r="AB10" s="9">
        <v>6025</v>
      </c>
      <c r="AC10" s="4">
        <v>4103</v>
      </c>
      <c r="AD10" s="9">
        <v>1143</v>
      </c>
      <c r="AE10" s="7">
        <v>1480</v>
      </c>
      <c r="AF10" s="9">
        <v>1024</v>
      </c>
      <c r="AG10" s="7">
        <v>456</v>
      </c>
    </row>
    <row r="11" spans="1:33" ht="15">
      <c r="A11" s="10">
        <v>2017</v>
      </c>
      <c r="B11" s="4">
        <v>10109</v>
      </c>
      <c r="C11" s="9">
        <v>784</v>
      </c>
      <c r="D11" s="7">
        <v>464</v>
      </c>
      <c r="E11" s="9">
        <v>3740</v>
      </c>
      <c r="F11" s="7">
        <v>215</v>
      </c>
      <c r="G11" s="9">
        <v>4421</v>
      </c>
      <c r="H11" s="9">
        <v>294</v>
      </c>
      <c r="I11" s="7">
        <v>191</v>
      </c>
      <c r="J11" s="4">
        <v>23660</v>
      </c>
      <c r="K11" s="9">
        <v>2451</v>
      </c>
      <c r="L11" s="7">
        <v>786</v>
      </c>
      <c r="M11" s="9">
        <v>4289</v>
      </c>
      <c r="N11" s="7">
        <v>1354</v>
      </c>
      <c r="O11" s="9">
        <v>1334</v>
      </c>
      <c r="P11" s="7">
        <v>5938</v>
      </c>
      <c r="Q11" s="9">
        <v>1245</v>
      </c>
      <c r="R11" s="7">
        <v>837</v>
      </c>
      <c r="S11" s="9">
        <v>5426</v>
      </c>
      <c r="T11" s="4">
        <v>40682</v>
      </c>
      <c r="U11" s="9">
        <v>4106</v>
      </c>
      <c r="V11" s="7">
        <v>1309</v>
      </c>
      <c r="W11" s="9">
        <v>13763</v>
      </c>
      <c r="X11" s="7">
        <v>21504</v>
      </c>
      <c r="Y11" s="4">
        <v>10874</v>
      </c>
      <c r="Z11" s="9">
        <v>2446</v>
      </c>
      <c r="AA11" s="7">
        <v>2177</v>
      </c>
      <c r="AB11" s="9">
        <v>6251</v>
      </c>
      <c r="AC11" s="4">
        <v>4162</v>
      </c>
      <c r="AD11" s="9">
        <v>1144</v>
      </c>
      <c r="AE11" s="7">
        <v>1428</v>
      </c>
      <c r="AF11" s="9">
        <v>1173</v>
      </c>
      <c r="AG11" s="7">
        <v>417</v>
      </c>
    </row>
    <row r="12" spans="1:33" s="14" customFormat="1" ht="15">
      <c r="A12" s="10"/>
      <c r="B12" s="4"/>
      <c r="C12" s="9"/>
      <c r="D12" s="7"/>
      <c r="E12" s="9"/>
      <c r="F12" s="7"/>
      <c r="G12" s="9"/>
      <c r="H12" s="9"/>
      <c r="I12" s="7"/>
      <c r="J12" s="4"/>
      <c r="K12" s="9"/>
      <c r="L12" s="7"/>
      <c r="M12" s="9"/>
      <c r="N12" s="7"/>
      <c r="O12" s="9"/>
      <c r="P12" s="7"/>
      <c r="Q12" s="9"/>
      <c r="R12" s="7"/>
      <c r="S12" s="9"/>
      <c r="T12" s="4"/>
      <c r="U12" s="9"/>
      <c r="V12" s="7"/>
      <c r="W12" s="9"/>
      <c r="X12" s="7"/>
      <c r="Y12" s="4"/>
      <c r="Z12" s="9"/>
      <c r="AA12" s="7"/>
      <c r="AB12" s="9"/>
      <c r="AC12" s="4"/>
      <c r="AD12" s="9"/>
      <c r="AE12" s="7"/>
      <c r="AF12" s="9"/>
      <c r="AG12" s="7"/>
    </row>
    <row r="13" spans="1:33" ht="15">
      <c r="A13" s="10"/>
      <c r="B13" s="4" t="s">
        <v>3</v>
      </c>
      <c r="C13" s="9" t="s">
        <v>4</v>
      </c>
      <c r="D13" s="7" t="s">
        <v>5</v>
      </c>
      <c r="E13" s="9" t="s">
        <v>6</v>
      </c>
      <c r="F13" s="7" t="s">
        <v>7</v>
      </c>
      <c r="G13" s="9" t="s">
        <v>8</v>
      </c>
      <c r="H13" s="9" t="s">
        <v>9</v>
      </c>
      <c r="I13" s="7" t="s">
        <v>10</v>
      </c>
      <c r="J13" s="4" t="s">
        <v>11</v>
      </c>
      <c r="K13" s="9" t="s">
        <v>12</v>
      </c>
      <c r="L13" s="7" t="s">
        <v>13</v>
      </c>
      <c r="M13" s="9" t="s">
        <v>14</v>
      </c>
      <c r="N13" s="7" t="s">
        <v>15</v>
      </c>
      <c r="O13" s="9" t="s">
        <v>16</v>
      </c>
      <c r="P13" s="7" t="s">
        <v>17</v>
      </c>
      <c r="Q13" s="9" t="s">
        <v>18</v>
      </c>
      <c r="R13" s="7" t="s">
        <v>19</v>
      </c>
      <c r="S13" s="9" t="s">
        <v>20</v>
      </c>
      <c r="T13" s="4" t="s">
        <v>21</v>
      </c>
      <c r="U13" s="9" t="s">
        <v>22</v>
      </c>
      <c r="V13" s="7" t="s">
        <v>23</v>
      </c>
      <c r="W13" s="9" t="s">
        <v>24</v>
      </c>
      <c r="X13" s="7" t="s">
        <v>25</v>
      </c>
      <c r="Y13" s="4" t="s">
        <v>26</v>
      </c>
      <c r="Z13" s="9" t="s">
        <v>27</v>
      </c>
      <c r="AA13" s="7" t="s">
        <v>30</v>
      </c>
      <c r="AB13" s="9" t="s">
        <v>51</v>
      </c>
      <c r="AC13" s="4" t="s">
        <v>53</v>
      </c>
      <c r="AD13" s="9" t="s">
        <v>55</v>
      </c>
      <c r="AE13" s="7" t="s">
        <v>57</v>
      </c>
      <c r="AF13" s="9" t="s">
        <v>61</v>
      </c>
      <c r="AG13" s="7" t="s">
        <v>64</v>
      </c>
    </row>
    <row r="14" spans="1:33" ht="15">
      <c r="A14" s="10">
        <v>2012</v>
      </c>
      <c r="B14" s="5">
        <f t="shared" ref="B14:AG14" si="0">B6/B5-1</f>
        <v>-2.0132692747654946E-2</v>
      </c>
      <c r="C14" s="6">
        <f t="shared" si="0"/>
        <v>1.0218978102189746E-2</v>
      </c>
      <c r="D14" s="8">
        <f t="shared" si="0"/>
        <v>4.336734693877542E-2</v>
      </c>
      <c r="E14" s="6">
        <f t="shared" si="0"/>
        <v>5.8078927773641098E-2</v>
      </c>
      <c r="F14" s="8">
        <f t="shared" si="0"/>
        <v>-0.19883040935672514</v>
      </c>
      <c r="G14" s="6">
        <f t="shared" si="0"/>
        <v>-6.5989847715736016E-2</v>
      </c>
      <c r="H14" s="6">
        <f t="shared" si="0"/>
        <v>-2.316602316602312E-2</v>
      </c>
      <c r="I14" s="8">
        <f t="shared" si="0"/>
        <v>-0.13953488372093026</v>
      </c>
      <c r="J14" s="5">
        <f t="shared" si="0"/>
        <v>-2.7096928219003669E-2</v>
      </c>
      <c r="K14" s="6">
        <f t="shared" si="0"/>
        <v>-0.12774451097804396</v>
      </c>
      <c r="L14" s="8">
        <f t="shared" si="0"/>
        <v>-6.0606060606060552E-2</v>
      </c>
      <c r="M14" s="6">
        <f t="shared" si="0"/>
        <v>-3.6834924965893578E-2</v>
      </c>
      <c r="N14" s="8">
        <f t="shared" si="0"/>
        <v>-4.8069345941686326E-2</v>
      </c>
      <c r="O14" s="6">
        <f t="shared" si="0"/>
        <v>9.2002830856334761E-3</v>
      </c>
      <c r="P14" s="8">
        <f t="shared" si="0"/>
        <v>5.6771799628942521E-2</v>
      </c>
      <c r="Q14" s="6">
        <f t="shared" si="0"/>
        <v>2.3360964581763399E-2</v>
      </c>
      <c r="R14" s="8">
        <f t="shared" si="0"/>
        <v>-7.7727952167414016E-2</v>
      </c>
      <c r="S14" s="6">
        <f t="shared" si="0"/>
        <v>-5.1466001247660653E-2</v>
      </c>
      <c r="T14" s="5">
        <f t="shared" si="0"/>
        <v>-2.7298050139275776E-2</v>
      </c>
      <c r="U14" s="6">
        <f t="shared" si="0"/>
        <v>-7.9766536964980594E-2</v>
      </c>
      <c r="V14" s="8">
        <f t="shared" si="0"/>
        <v>7.5862068965517615E-3</v>
      </c>
      <c r="W14" s="6">
        <f t="shared" si="0"/>
        <v>-2.1840764775661103E-2</v>
      </c>
      <c r="X14" s="8">
        <f t="shared" si="0"/>
        <v>-2.1327883456479624E-2</v>
      </c>
      <c r="Y14" s="5">
        <f t="shared" si="0"/>
        <v>-1.1681415929203576E-2</v>
      </c>
      <c r="Z14" s="6">
        <f t="shared" si="0"/>
        <v>-6.9066862601028678E-2</v>
      </c>
      <c r="AA14" s="8">
        <f t="shared" si="0"/>
        <v>4.959422903516586E-3</v>
      </c>
      <c r="AB14" s="6">
        <f t="shared" si="0"/>
        <v>7.0754716981131782E-3</v>
      </c>
      <c r="AC14" s="5">
        <f t="shared" si="0"/>
        <v>0.10574948665297734</v>
      </c>
      <c r="AD14" s="6">
        <f t="shared" si="0"/>
        <v>4.2024832855778405E-2</v>
      </c>
      <c r="AE14" s="8">
        <f t="shared" si="0"/>
        <v>0.17067833698030643</v>
      </c>
      <c r="AF14" s="6">
        <f t="shared" si="0"/>
        <v>6.9767441860465018E-2</v>
      </c>
      <c r="AG14" s="8">
        <f t="shared" si="0"/>
        <v>0.13292433537832316</v>
      </c>
    </row>
    <row r="15" spans="1:33" ht="15">
      <c r="A15" s="10">
        <v>2013</v>
      </c>
      <c r="B15" s="5">
        <f t="shared" ref="B15:AG15" si="1">B7/B6-1</f>
        <v>3.6306327340648981E-2</v>
      </c>
      <c r="C15" s="6">
        <f t="shared" si="1"/>
        <v>2.7456647398844014E-2</v>
      </c>
      <c r="D15" s="8">
        <f t="shared" si="1"/>
        <v>-7.3349633251833524E-3</v>
      </c>
      <c r="E15" s="6">
        <f t="shared" si="1"/>
        <v>7.6706544686840239E-2</v>
      </c>
      <c r="F15" s="8">
        <f t="shared" si="1"/>
        <v>0.21897810218978098</v>
      </c>
      <c r="G15" s="6">
        <f t="shared" si="1"/>
        <v>1.7539525691699698E-2</v>
      </c>
      <c r="H15" s="6">
        <f t="shared" si="1"/>
        <v>-0.13043478260869568</v>
      </c>
      <c r="I15" s="8">
        <f t="shared" si="1"/>
        <v>4.8648648648648596E-2</v>
      </c>
      <c r="J15" s="5">
        <f t="shared" si="1"/>
        <v>-5.6357613185554767E-2</v>
      </c>
      <c r="K15" s="6">
        <f t="shared" si="1"/>
        <v>4.2562929061784827E-2</v>
      </c>
      <c r="L15" s="8">
        <f t="shared" si="1"/>
        <v>-0.44735240413877053</v>
      </c>
      <c r="M15" s="6">
        <f t="shared" si="1"/>
        <v>-4.3437204910292682E-2</v>
      </c>
      <c r="N15" s="8">
        <f t="shared" si="1"/>
        <v>5.3807947019867575E-2</v>
      </c>
      <c r="O15" s="6">
        <f t="shared" si="1"/>
        <v>2.1037868162692153E-3</v>
      </c>
      <c r="P15" s="8">
        <f t="shared" si="1"/>
        <v>-4.8455056179775302E-2</v>
      </c>
      <c r="Q15" s="6">
        <f t="shared" si="1"/>
        <v>-2.5036818851251863E-2</v>
      </c>
      <c r="R15" s="8">
        <f t="shared" si="1"/>
        <v>0.15072933549432732</v>
      </c>
      <c r="S15" s="6">
        <f t="shared" si="1"/>
        <v>-6.6261098322920042E-2</v>
      </c>
      <c r="T15" s="5">
        <f t="shared" si="1"/>
        <v>1.3277100905966233E-3</v>
      </c>
      <c r="U15" s="6">
        <f t="shared" si="1"/>
        <v>-1.3389711064129672E-2</v>
      </c>
      <c r="V15" s="8">
        <f t="shared" si="1"/>
        <v>-5.2703627652292973E-2</v>
      </c>
      <c r="W15" s="6">
        <f t="shared" si="1"/>
        <v>-4.7724354401483815E-2</v>
      </c>
      <c r="X15" s="8">
        <f t="shared" si="1"/>
        <v>4.5727136431784166E-2</v>
      </c>
      <c r="Y15" s="5">
        <f t="shared" si="1"/>
        <v>8.7750716332377632E-3</v>
      </c>
      <c r="Z15" s="6">
        <f t="shared" si="1"/>
        <v>4.5777426992896553E-2</v>
      </c>
      <c r="AA15" s="8">
        <f t="shared" si="1"/>
        <v>1.7496635262449489E-2</v>
      </c>
      <c r="AB15" s="6">
        <f t="shared" si="1"/>
        <v>-8.8992974238876199E-3</v>
      </c>
      <c r="AC15" s="5">
        <f t="shared" si="1"/>
        <v>5.1299907149489288E-2</v>
      </c>
      <c r="AD15" s="6">
        <f t="shared" si="1"/>
        <v>6.4161319890008173E-3</v>
      </c>
      <c r="AE15" s="8">
        <f t="shared" si="1"/>
        <v>0.17507788161993765</v>
      </c>
      <c r="AF15" s="6">
        <f t="shared" si="1"/>
        <v>1.3232514177693666E-2</v>
      </c>
      <c r="AG15" s="8">
        <f t="shared" si="1"/>
        <v>-0.14620938628158842</v>
      </c>
    </row>
    <row r="16" spans="1:33" ht="15">
      <c r="A16" s="10">
        <v>2014</v>
      </c>
      <c r="B16" s="5">
        <f t="shared" ref="B16:AG16" si="2">B8/B7-1</f>
        <v>-1.1039765686605807E-2</v>
      </c>
      <c r="C16" s="6">
        <f t="shared" si="2"/>
        <v>-3.5161744022503494E-2</v>
      </c>
      <c r="D16" s="8">
        <f t="shared" si="2"/>
        <v>0.13793103448275867</v>
      </c>
      <c r="E16" s="6">
        <f t="shared" si="2"/>
        <v>2.7450980392156765E-2</v>
      </c>
      <c r="F16" s="8">
        <f t="shared" si="2"/>
        <v>-0.11377245508982037</v>
      </c>
      <c r="G16" s="6">
        <f t="shared" si="2"/>
        <v>-4.2971595047341604E-2</v>
      </c>
      <c r="H16" s="6">
        <f t="shared" si="2"/>
        <v>-4.0909090909090895E-2</v>
      </c>
      <c r="I16" s="8">
        <f t="shared" si="2"/>
        <v>-4.123711340206182E-2</v>
      </c>
      <c r="J16" s="5">
        <f t="shared" si="2"/>
        <v>-2.929831404672123E-2</v>
      </c>
      <c r="K16" s="6">
        <f t="shared" si="2"/>
        <v>-7.2431957857770013E-2</v>
      </c>
      <c r="L16" s="8">
        <f t="shared" si="2"/>
        <v>-0.10462555066079293</v>
      </c>
      <c r="M16" s="6">
        <f t="shared" si="2"/>
        <v>-4.3435340572556713E-2</v>
      </c>
      <c r="N16" s="8">
        <f t="shared" si="2"/>
        <v>-6.7556952081696764E-2</v>
      </c>
      <c r="O16" s="6">
        <f t="shared" si="2"/>
        <v>-8.1875437368789328E-2</v>
      </c>
      <c r="P16" s="8">
        <f t="shared" si="2"/>
        <v>4.6125461254613587E-3</v>
      </c>
      <c r="Q16" s="6">
        <f t="shared" si="2"/>
        <v>-6.0422960725075581E-2</v>
      </c>
      <c r="R16" s="8">
        <f t="shared" si="2"/>
        <v>0.10985915492957754</v>
      </c>
      <c r="S16" s="6">
        <f t="shared" si="2"/>
        <v>-1.0565240359218131E-2</v>
      </c>
      <c r="T16" s="5">
        <f t="shared" si="2"/>
        <v>-6.8897381899487575E-3</v>
      </c>
      <c r="U16" s="6">
        <f t="shared" si="2"/>
        <v>-2.6190476190476319E-3</v>
      </c>
      <c r="V16" s="8">
        <f t="shared" si="2"/>
        <v>-5.1300578034682132E-2</v>
      </c>
      <c r="W16" s="6">
        <f t="shared" si="2"/>
        <v>-1.9102554498464319E-2</v>
      </c>
      <c r="X16" s="8">
        <f t="shared" si="2"/>
        <v>3.6866359447005337E-3</v>
      </c>
      <c r="Y16" s="5">
        <f t="shared" si="2"/>
        <v>-8.1661636783241232E-3</v>
      </c>
      <c r="Z16" s="6">
        <f t="shared" si="2"/>
        <v>-3.660377358490563E-2</v>
      </c>
      <c r="AA16" s="8">
        <f t="shared" si="2"/>
        <v>-7.0546737213403876E-3</v>
      </c>
      <c r="AB16" s="6">
        <f t="shared" si="2"/>
        <v>3.3081285444234165E-3</v>
      </c>
      <c r="AC16" s="5">
        <f t="shared" si="2"/>
        <v>-5.1667034665489053E-2</v>
      </c>
      <c r="AD16" s="6">
        <f t="shared" si="2"/>
        <v>-9.198542805100185E-2</v>
      </c>
      <c r="AE16" s="8">
        <f t="shared" si="2"/>
        <v>-4.8780487804878092E-2</v>
      </c>
      <c r="AF16" s="6">
        <f t="shared" si="2"/>
        <v>-7.4626865671641784E-2</v>
      </c>
      <c r="AG16" s="8">
        <f t="shared" si="2"/>
        <v>8.2452431289640638E-2</v>
      </c>
    </row>
    <row r="17" spans="1:33" ht="15">
      <c r="A17" s="10">
        <v>2015</v>
      </c>
      <c r="B17" s="5">
        <f t="shared" ref="B17:AG17" si="3">B9/B8-1</f>
        <v>-1.3668982799863727E-3</v>
      </c>
      <c r="C17" s="6">
        <f t="shared" si="3"/>
        <v>-3.2069970845481022E-2</v>
      </c>
      <c r="D17" s="8">
        <f t="shared" si="3"/>
        <v>-0.21645021645021645</v>
      </c>
      <c r="E17" s="6">
        <f t="shared" si="3"/>
        <v>8.3333333333333259E-2</v>
      </c>
      <c r="F17" s="8">
        <f t="shared" si="3"/>
        <v>0.18918918918918926</v>
      </c>
      <c r="G17" s="6">
        <f t="shared" si="3"/>
        <v>-5.0989345509893425E-2</v>
      </c>
      <c r="H17" s="6">
        <f t="shared" si="3"/>
        <v>5.2132701421800931E-2</v>
      </c>
      <c r="I17" s="8">
        <f t="shared" si="3"/>
        <v>5.3763440860215006E-2</v>
      </c>
      <c r="J17" s="5">
        <f t="shared" si="3"/>
        <v>-9.4655534223333504E-3</v>
      </c>
      <c r="K17" s="6">
        <f t="shared" si="3"/>
        <v>5.1585423568386135E-2</v>
      </c>
      <c r="L17" s="8">
        <f t="shared" si="3"/>
        <v>-7.3800738007380073E-2</v>
      </c>
      <c r="M17" s="6">
        <f t="shared" si="3"/>
        <v>3.5087719298245723E-2</v>
      </c>
      <c r="N17" s="8">
        <f t="shared" si="3"/>
        <v>-3.5383319292333626E-2</v>
      </c>
      <c r="O17" s="6">
        <f t="shared" si="3"/>
        <v>-2.0579268292682973E-2</v>
      </c>
      <c r="P17" s="8">
        <f t="shared" si="3"/>
        <v>3.4343434343434343E-2</v>
      </c>
      <c r="Q17" s="6">
        <f t="shared" si="3"/>
        <v>-0.14308681672025725</v>
      </c>
      <c r="R17" s="8">
        <f t="shared" si="3"/>
        <v>-1.7766497461928932E-2</v>
      </c>
      <c r="S17" s="6">
        <f t="shared" si="3"/>
        <v>-5.7483537996084744E-2</v>
      </c>
      <c r="T17" s="5">
        <f t="shared" si="3"/>
        <v>2.9268548091523128E-2</v>
      </c>
      <c r="U17" s="6">
        <f t="shared" si="3"/>
        <v>-3.4375746001432339E-2</v>
      </c>
      <c r="V17" s="8">
        <f t="shared" si="3"/>
        <v>6.1690784463061643E-2</v>
      </c>
      <c r="W17" s="6">
        <f t="shared" si="3"/>
        <v>1.9627310218420568E-2</v>
      </c>
      <c r="X17" s="8">
        <f t="shared" si="3"/>
        <v>4.7138047138047146E-2</v>
      </c>
      <c r="Y17" s="5">
        <f t="shared" si="3"/>
        <v>-1.9599069267943414E-2</v>
      </c>
      <c r="Z17" s="6">
        <f t="shared" si="3"/>
        <v>-3.446925186055616E-2</v>
      </c>
      <c r="AA17" s="8">
        <f t="shared" si="3"/>
        <v>-4.3072824156305534E-2</v>
      </c>
      <c r="AB17" s="6">
        <f t="shared" si="3"/>
        <v>-5.3383576699639335E-3</v>
      </c>
      <c r="AC17" s="5">
        <f t="shared" si="3"/>
        <v>-6.263096623981379E-2</v>
      </c>
      <c r="AD17" s="6">
        <f t="shared" si="3"/>
        <v>6.0180541624874628E-3</v>
      </c>
      <c r="AE17" s="8">
        <f t="shared" si="3"/>
        <v>-0.18840579710144922</v>
      </c>
      <c r="AF17" s="6">
        <f t="shared" si="3"/>
        <v>9.9798387096774244E-2</v>
      </c>
      <c r="AG17" s="8">
        <f t="shared" si="3"/>
        <v>-7.03125E-2</v>
      </c>
    </row>
    <row r="18" spans="1:33" ht="15">
      <c r="A18" s="10">
        <v>2016</v>
      </c>
      <c r="B18" s="5">
        <f t="shared" ref="B18:AG18" si="4">B10/B9-1</f>
        <v>6.5016539295083886E-2</v>
      </c>
      <c r="C18" s="6">
        <f t="shared" si="4"/>
        <v>0.17018072289156616</v>
      </c>
      <c r="D18" s="8">
        <f t="shared" si="4"/>
        <v>0.2458563535911602</v>
      </c>
      <c r="E18" s="6">
        <f t="shared" si="4"/>
        <v>-4.8443922489724067E-2</v>
      </c>
      <c r="F18" s="8">
        <f t="shared" si="4"/>
        <v>-9.6590909090909061E-2</v>
      </c>
      <c r="G18" s="6">
        <f t="shared" si="4"/>
        <v>0.12536754878374756</v>
      </c>
      <c r="H18" s="6">
        <f t="shared" si="4"/>
        <v>0.29279279279279269</v>
      </c>
      <c r="I18" s="8">
        <f t="shared" si="4"/>
        <v>8.163265306122458E-2</v>
      </c>
      <c r="J18" s="5">
        <f t="shared" si="4"/>
        <v>2.2853279242731617E-2</v>
      </c>
      <c r="K18" s="6">
        <f t="shared" si="4"/>
        <v>9.4959495949594963E-2</v>
      </c>
      <c r="L18" s="8">
        <f t="shared" si="4"/>
        <v>8.3665338645418252E-2</v>
      </c>
      <c r="M18" s="6">
        <f t="shared" si="4"/>
        <v>8.9730807577268479E-3</v>
      </c>
      <c r="N18" s="8">
        <f t="shared" si="4"/>
        <v>2.707423580786017E-2</v>
      </c>
      <c r="O18" s="6">
        <f t="shared" si="4"/>
        <v>7.1595330739299579E-2</v>
      </c>
      <c r="P18" s="8">
        <f t="shared" si="4"/>
        <v>-2.2194602272727293E-2</v>
      </c>
      <c r="Q18" s="6">
        <f t="shared" si="4"/>
        <v>0.14727954971857415</v>
      </c>
      <c r="R18" s="8">
        <f t="shared" si="4"/>
        <v>3.7467700258397851E-2</v>
      </c>
      <c r="S18" s="6">
        <f t="shared" si="4"/>
        <v>2.4546827794562631E-3</v>
      </c>
      <c r="T18" s="5">
        <f t="shared" si="4"/>
        <v>3.1793671787567757E-3</v>
      </c>
      <c r="U18" s="6">
        <f t="shared" si="4"/>
        <v>4.9443757725586845E-3</v>
      </c>
      <c r="V18" s="8">
        <f t="shared" si="4"/>
        <v>-0.10616929698708755</v>
      </c>
      <c r="W18" s="6">
        <f t="shared" si="4"/>
        <v>1.4980151299528233E-2</v>
      </c>
      <c r="X18" s="8">
        <f t="shared" si="4"/>
        <v>2.5820910065283975E-3</v>
      </c>
      <c r="Y18" s="5">
        <f t="shared" si="4"/>
        <v>-2.6563213144682796E-2</v>
      </c>
      <c r="Z18" s="6">
        <f t="shared" si="4"/>
        <v>-1.6227180527383922E-3</v>
      </c>
      <c r="AA18" s="8">
        <f t="shared" si="4"/>
        <v>1.0672853828306295E-2</v>
      </c>
      <c r="AB18" s="6">
        <f t="shared" si="4"/>
        <v>-4.8934490923441154E-2</v>
      </c>
      <c r="AC18" s="5">
        <f t="shared" si="4"/>
        <v>1.91256830601092E-2</v>
      </c>
      <c r="AD18" s="6">
        <f t="shared" si="4"/>
        <v>0.13958125623130613</v>
      </c>
      <c r="AE18" s="8">
        <f t="shared" si="4"/>
        <v>1.6483516483516425E-2</v>
      </c>
      <c r="AF18" s="6">
        <f t="shared" si="4"/>
        <v>-6.1411549037580171E-2</v>
      </c>
      <c r="AG18" s="8">
        <f t="shared" si="4"/>
        <v>-4.2016806722689037E-2</v>
      </c>
    </row>
    <row r="19" spans="1:33" ht="15">
      <c r="A19" s="10">
        <v>2017</v>
      </c>
      <c r="B19" s="5">
        <f t="shared" ref="B19:AG19" si="5">B11/B10-1</f>
        <v>8.2681803577166146E-2</v>
      </c>
      <c r="C19" s="6">
        <f t="shared" si="5"/>
        <v>9.009009009008917E-3</v>
      </c>
      <c r="D19" s="8">
        <f t="shared" si="5"/>
        <v>2.8824833702882469E-2</v>
      </c>
      <c r="E19" s="6">
        <f t="shared" si="5"/>
        <v>0.15396482567108927</v>
      </c>
      <c r="F19" s="8">
        <f t="shared" si="5"/>
        <v>0.35220125786163514</v>
      </c>
      <c r="G19" s="6">
        <f t="shared" si="5"/>
        <v>5.0118764845605623E-2</v>
      </c>
      <c r="H19" s="6">
        <f t="shared" si="5"/>
        <v>2.4390243902439046E-2</v>
      </c>
      <c r="I19" s="8">
        <f t="shared" si="5"/>
        <v>-9.9056603773584939E-2</v>
      </c>
      <c r="J19" s="5">
        <f t="shared" si="5"/>
        <v>4.2658205534990223E-2</v>
      </c>
      <c r="K19" s="6">
        <f t="shared" si="5"/>
        <v>7.3982737361282247E-3</v>
      </c>
      <c r="L19" s="8">
        <f t="shared" si="5"/>
        <v>-3.6764705882352922E-2</v>
      </c>
      <c r="M19" s="6">
        <f t="shared" si="5"/>
        <v>5.953557312252955E-2</v>
      </c>
      <c r="N19" s="8">
        <f t="shared" si="5"/>
        <v>0.15136054421768708</v>
      </c>
      <c r="O19" s="6">
        <f t="shared" si="5"/>
        <v>-3.1227305737109634E-2</v>
      </c>
      <c r="P19" s="8">
        <f t="shared" si="5"/>
        <v>7.8264027601234742E-2</v>
      </c>
      <c r="Q19" s="6">
        <f t="shared" si="5"/>
        <v>1.7988552739165886E-2</v>
      </c>
      <c r="R19" s="8">
        <f t="shared" si="5"/>
        <v>4.2341220423412151E-2</v>
      </c>
      <c r="S19" s="6">
        <f t="shared" si="5"/>
        <v>2.2038048596722648E-2</v>
      </c>
      <c r="T19" s="5">
        <f t="shared" si="5"/>
        <v>3.1464719454374901E-2</v>
      </c>
      <c r="U19" s="6">
        <f t="shared" si="5"/>
        <v>1.0086100861008696E-2</v>
      </c>
      <c r="V19" s="8">
        <f t="shared" si="5"/>
        <v>5.0561797752809001E-2</v>
      </c>
      <c r="W19" s="6">
        <f t="shared" si="5"/>
        <v>1.564460187440031E-2</v>
      </c>
      <c r="X19" s="8">
        <f t="shared" si="5"/>
        <v>4.4948734146460056E-2</v>
      </c>
      <c r="Y19" s="5">
        <f t="shared" si="5"/>
        <v>1.9692423105776458E-2</v>
      </c>
      <c r="Z19" s="6">
        <f t="shared" si="5"/>
        <v>-6.0950832994717263E-3</v>
      </c>
      <c r="AA19" s="8">
        <f t="shared" si="5"/>
        <v>-4.5913682277320955E-4</v>
      </c>
      <c r="AB19" s="6">
        <f t="shared" si="5"/>
        <v>3.7510373443983447E-2</v>
      </c>
      <c r="AC19" s="5">
        <f t="shared" si="5"/>
        <v>1.4379722154520991E-2</v>
      </c>
      <c r="AD19" s="6">
        <f t="shared" si="5"/>
        <v>8.7489063867018935E-4</v>
      </c>
      <c r="AE19" s="8">
        <f t="shared" si="5"/>
        <v>-3.5135135135135109E-2</v>
      </c>
      <c r="AF19" s="6">
        <f t="shared" si="5"/>
        <v>0.1455078125</v>
      </c>
      <c r="AG19" s="8">
        <f t="shared" si="5"/>
        <v>-8.5526315789473673E-2</v>
      </c>
    </row>
    <row r="20" spans="1:33" ht="15.75" customHeight="1">
      <c r="A20" s="99" t="s">
        <v>108</v>
      </c>
      <c r="B20" s="97"/>
      <c r="C20" s="97"/>
      <c r="D20" s="97"/>
      <c r="E20" s="97"/>
      <c r="F20" s="97"/>
      <c r="G20" s="97"/>
      <c r="H20" s="97"/>
    </row>
    <row r="21" spans="1:33" ht="15.75" customHeight="1">
      <c r="A21" s="11" t="s">
        <v>86</v>
      </c>
      <c r="B21" s="12"/>
      <c r="C21" s="12"/>
      <c r="D21" s="12"/>
      <c r="E21" s="12"/>
      <c r="F21" s="12"/>
      <c r="G21" s="12"/>
      <c r="H21" s="12"/>
    </row>
    <row r="22" spans="1:33" ht="15.75" customHeight="1">
      <c r="A22" s="12"/>
      <c r="B22" s="12"/>
      <c r="C22" s="12"/>
      <c r="D22" s="12"/>
      <c r="E22" s="12"/>
      <c r="F22" s="12"/>
      <c r="G22" s="12"/>
      <c r="H22" s="12"/>
    </row>
    <row r="24" spans="1:33" ht="15.75" customHeight="1">
      <c r="Y24" s="32"/>
    </row>
    <row r="39" ht="12.75"/>
    <row r="40" ht="12.75"/>
    <row r="41" ht="12.75"/>
    <row r="42" ht="12.75"/>
  </sheetData>
  <mergeCells count="4">
    <mergeCell ref="A1:H1"/>
    <mergeCell ref="A2:H2"/>
    <mergeCell ref="A3:H3"/>
    <mergeCell ref="A20:H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Graficos</vt:lpstr>
      <vt:lpstr>População</vt:lpstr>
      <vt:lpstr>Mortalidade</vt:lpstr>
      <vt:lpstr>Repasse</vt:lpstr>
      <vt:lpstr>Repasse_habitante</vt:lpstr>
      <vt:lpstr>Esquissotomose</vt:lpstr>
      <vt:lpstr>Hanseniase</vt:lpstr>
      <vt:lpstr>Tuberculose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Picazio</cp:lastModifiedBy>
  <dcterms:modified xsi:type="dcterms:W3CDTF">2018-11-26T23:39:44Z</dcterms:modified>
</cp:coreProperties>
</file>