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EL3.S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<sst xmlns="http://schemas.openxmlformats.org/spreadsheetml/2006/main" count="90" uniqueCount="87">
  <si>
    <t xml:space="preserve">Date</t>
  </si>
  <si>
    <t xml:space="preserve">Adj</t>
  </si>
  <si>
    <t xml:space="preserve">1)a)R:0,190567117265151</t>
  </si>
  <si>
    <t xml:space="preserve">1)b)R: R$ 11.905,67</t>
  </si>
  <si>
    <t xml:space="preserve">2)a)R:0,174429762730815</t>
  </si>
  <si>
    <t xml:space="preserve">2)b)R:0,190567117265151</t>
  </si>
  <si>
    <t xml:space="preserve">3)R:1,20812526380776</t>
  </si>
  <si>
    <t xml:space="preserve">4)R:2,09315715276978</t>
  </si>
  <si>
    <t xml:space="preserve">5)a)R:0,732680199836705</t>
  </si>
  <si>
    <t xml:space="preserve">5)b)R: R$ 17.326,80</t>
  </si>
  <si>
    <t xml:space="preserve">6)a)R:0,549669458122863</t>
  </si>
  <si>
    <t xml:space="preserve">6)c)R:0,732680199836705</t>
  </si>
  <si>
    <t xml:space="preserve">7)a)</t>
  </si>
  <si>
    <t xml:space="preserve">7)b)</t>
  </si>
  <si>
    <t xml:space="preserve">7)c)</t>
  </si>
  <si>
    <t xml:space="preserve">2013-03-01</t>
  </si>
  <si>
    <t xml:space="preserve">rets=[pt+1 – pt] / pt = (pt+1 / pt) - 1</t>
  </si>
  <si>
    <t xml:space="preserve">retcc=ln(pt+1 / pt)</t>
  </si>
  <si>
    <t xml:space="preserve">rets=e^retcc – 1</t>
  </si>
  <si>
    <t xml:space="preserve">retacm=(1 + rets/m)^n*m</t>
  </si>
  <si>
    <t xml:space="preserve">retacc= retcc*n </t>
  </si>
  <si>
    <t xml:space="preserve">2 soluções:</t>
  </si>
  <si>
    <t xml:space="preserve">2013-04-01</t>
  </si>
  <si>
    <t xml:space="preserve">2013-05-01</t>
  </si>
  <si>
    <t xml:space="preserve">2013-06-01</t>
  </si>
  <si>
    <t xml:space="preserve">Respostas de 1 a 7 na linha 3</t>
  </si>
  <si>
    <t xml:space="preserve">2013-07-01</t>
  </si>
  <si>
    <t xml:space="preserve">Formulas na linha 2</t>
  </si>
  <si>
    <t xml:space="preserve">2013-08-01</t>
  </si>
  <si>
    <t xml:space="preserve">2013-09-01</t>
  </si>
  <si>
    <t xml:space="preserve">2013-10-01</t>
  </si>
  <si>
    <t xml:space="preserve">2013-11-01</t>
  </si>
  <si>
    <t xml:space="preserve">2013-12-01</t>
  </si>
  <si>
    <t xml:space="preserve">2014-01-01</t>
  </si>
  <si>
    <t xml:space="preserve">2014-02-01</t>
  </si>
  <si>
    <t xml:space="preserve">8)a)R:  R$ 2,12</t>
  </si>
  <si>
    <t xml:space="preserve">2014-03-01</t>
  </si>
  <si>
    <t xml:space="preserve">Vf=Vi*(pt+1/pt)</t>
  </si>
  <si>
    <t xml:space="preserve">2014-04-01</t>
  </si>
  <si>
    <t xml:space="preserve">2014-05-01</t>
  </si>
  <si>
    <t xml:space="preserve">2014-06-01</t>
  </si>
  <si>
    <t xml:space="preserve">2014-07-01</t>
  </si>
  <si>
    <t xml:space="preserve">8)b)</t>
  </si>
  <si>
    <t xml:space="preserve">2014-08-01</t>
  </si>
  <si>
    <t xml:space="preserve">2014-09-01</t>
  </si>
  <si>
    <t xml:space="preserve">2014-10-01</t>
  </si>
  <si>
    <t xml:space="preserve">2014-11-01</t>
  </si>
  <si>
    <t xml:space="preserve">2014-12-01</t>
  </si>
  <si>
    <t xml:space="preserve">2015-01-01</t>
  </si>
  <si>
    <t xml:space="preserve">2015-02-01</t>
  </si>
  <si>
    <t xml:space="preserve">2015-03-01</t>
  </si>
  <si>
    <t xml:space="preserve">2015-04-01</t>
  </si>
  <si>
    <t xml:space="preserve">2015-05-01</t>
  </si>
  <si>
    <t xml:space="preserve">2015-06-01</t>
  </si>
  <si>
    <t xml:space="preserve">2015-07-01</t>
  </si>
  <si>
    <t xml:space="preserve">2015-08-01</t>
  </si>
  <si>
    <t xml:space="preserve">2015-09-01</t>
  </si>
  <si>
    <t xml:space="preserve">2015-10-01</t>
  </si>
  <si>
    <t xml:space="preserve">2015-11-01</t>
  </si>
  <si>
    <t xml:space="preserve">2015-12-01</t>
  </si>
  <si>
    <t xml:space="preserve">2016-01-01</t>
  </si>
  <si>
    <t xml:space="preserve">2016-02-01</t>
  </si>
  <si>
    <t xml:space="preserve">2016-03-01</t>
  </si>
  <si>
    <t xml:space="preserve">2016-04-01</t>
  </si>
  <si>
    <t xml:space="preserve">2016-05-01</t>
  </si>
  <si>
    <t xml:space="preserve">2016-06-01</t>
  </si>
  <si>
    <t xml:space="preserve">2016-07-01</t>
  </si>
  <si>
    <t xml:space="preserve">2016-08-01</t>
  </si>
  <si>
    <t xml:space="preserve">2016-09-01</t>
  </si>
  <si>
    <t xml:space="preserve">2016-10-01</t>
  </si>
  <si>
    <t xml:space="preserve">2016-11-01</t>
  </si>
  <si>
    <t xml:space="preserve">2016-12-01</t>
  </si>
  <si>
    <t xml:space="preserve">2017-01-01</t>
  </si>
  <si>
    <t xml:space="preserve">2017-02-01</t>
  </si>
  <si>
    <t xml:space="preserve">2017-03-01</t>
  </si>
  <si>
    <t xml:space="preserve">2017-04-01</t>
  </si>
  <si>
    <t xml:space="preserve">2017-05-01</t>
  </si>
  <si>
    <t xml:space="preserve">2017-06-01</t>
  </si>
  <si>
    <t xml:space="preserve">2017-07-01</t>
  </si>
  <si>
    <t xml:space="preserve">2017-08-01</t>
  </si>
  <si>
    <t xml:space="preserve">2017-09-01</t>
  </si>
  <si>
    <t xml:space="preserve">2017-10-01</t>
  </si>
  <si>
    <t xml:space="preserve">2017-11-01</t>
  </si>
  <si>
    <t xml:space="preserve">2017-12-01</t>
  </si>
  <si>
    <t xml:space="preserve">2018-01-01</t>
  </si>
  <si>
    <t xml:space="preserve">2018-02-01</t>
  </si>
  <si>
    <t xml:space="preserve">2018-03-01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</si>
</sst>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R$-416]\ #,##0.00;[RED]\-[$R$-416]\ #,##0.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Rendimento Simples Mensal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66053279127"/>
          <c:y val="0.158216872386004"/>
          <c:w val="0.806943404300845"/>
          <c:h val="0.72406406202183"/>
        </c:manualLayout>
      </c:layout>
      <c:lineChart>
        <c:grouping val="standard"/>
        <c:varyColors val="0"/>
        <c:ser>
          <c:idx val="0"/>
          <c:order val="0"/>
          <c:tx>
            <c:strRef>
              <c:f>rendimentos</c:f>
              <c:strCache>
                <c:ptCount val="1"/>
                <c:pt idx="0">
                  <c:v>rendimentos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'CIEL3.SA'!$A$3:$A$62</c:f>
              <c:strCache>
                <c:ptCount val="60"/>
                <c:pt idx="0">
                  <c:v>2013-04-01</c:v>
                </c:pt>
                <c:pt idx="1">
                  <c:v>2013-05-01</c:v>
                </c:pt>
                <c:pt idx="2">
                  <c:v>2013-06-01</c:v>
                </c:pt>
                <c:pt idx="3">
                  <c:v>2013-07-01</c:v>
                </c:pt>
                <c:pt idx="4">
                  <c:v>2013-08-01</c:v>
                </c:pt>
                <c:pt idx="5">
                  <c:v>2013-09-01</c:v>
                </c:pt>
                <c:pt idx="6">
                  <c:v>2013-10-01</c:v>
                </c:pt>
                <c:pt idx="7">
                  <c:v>2013-11-01</c:v>
                </c:pt>
                <c:pt idx="8">
                  <c:v>2013-12-01</c:v>
                </c:pt>
                <c:pt idx="9">
                  <c:v>2014-01-01</c:v>
                </c:pt>
                <c:pt idx="10">
                  <c:v>2014-02-01</c:v>
                </c:pt>
                <c:pt idx="11">
                  <c:v>2014-03-01</c:v>
                </c:pt>
                <c:pt idx="12">
                  <c:v>2014-04-01</c:v>
                </c:pt>
                <c:pt idx="13">
                  <c:v>2014-05-01</c:v>
                </c:pt>
                <c:pt idx="14">
                  <c:v>2014-06-01</c:v>
                </c:pt>
                <c:pt idx="15">
                  <c:v>2014-07-01</c:v>
                </c:pt>
                <c:pt idx="16">
                  <c:v>2014-08-01</c:v>
                </c:pt>
                <c:pt idx="17">
                  <c:v>2014-09-01</c:v>
                </c:pt>
                <c:pt idx="18">
                  <c:v>2014-10-01</c:v>
                </c:pt>
                <c:pt idx="19">
                  <c:v>2014-11-01</c:v>
                </c:pt>
                <c:pt idx="20">
                  <c:v>2014-12-01</c:v>
                </c:pt>
                <c:pt idx="21">
                  <c:v>2015-01-01</c:v>
                </c:pt>
                <c:pt idx="22">
                  <c:v>2015-02-01</c:v>
                </c:pt>
                <c:pt idx="23">
                  <c:v>2015-03-01</c:v>
                </c:pt>
                <c:pt idx="24">
                  <c:v>2015-04-01</c:v>
                </c:pt>
                <c:pt idx="25">
                  <c:v>2015-05-01</c:v>
                </c:pt>
                <c:pt idx="26">
                  <c:v>2015-06-01</c:v>
                </c:pt>
                <c:pt idx="27">
                  <c:v>2015-07-01</c:v>
                </c:pt>
                <c:pt idx="28">
                  <c:v>2015-08-01</c:v>
                </c:pt>
                <c:pt idx="29">
                  <c:v>2015-09-01</c:v>
                </c:pt>
                <c:pt idx="30">
                  <c:v>2015-10-01</c:v>
                </c:pt>
                <c:pt idx="31">
                  <c:v>2015-11-01</c:v>
                </c:pt>
                <c:pt idx="32">
                  <c:v>2015-12-01</c:v>
                </c:pt>
                <c:pt idx="33">
                  <c:v>2016-01-01</c:v>
                </c:pt>
                <c:pt idx="34">
                  <c:v>2016-02-01</c:v>
                </c:pt>
                <c:pt idx="35">
                  <c:v>2016-03-01</c:v>
                </c:pt>
                <c:pt idx="36">
                  <c:v>2016-04-01</c:v>
                </c:pt>
                <c:pt idx="37">
                  <c:v>2016-05-01</c:v>
                </c:pt>
                <c:pt idx="38">
                  <c:v>2016-06-01</c:v>
                </c:pt>
                <c:pt idx="39">
                  <c:v>2016-07-01</c:v>
                </c:pt>
                <c:pt idx="40">
                  <c:v>2016-08-01</c:v>
                </c:pt>
                <c:pt idx="41">
                  <c:v>2016-09-01</c:v>
                </c:pt>
                <c:pt idx="42">
                  <c:v>2016-10-01</c:v>
                </c:pt>
                <c:pt idx="43">
                  <c:v>2016-11-01</c:v>
                </c:pt>
                <c:pt idx="44">
                  <c:v>2016-12-01</c:v>
                </c:pt>
                <c:pt idx="45">
                  <c:v>2017-01-01</c:v>
                </c:pt>
                <c:pt idx="46">
                  <c:v>2017-02-01</c:v>
                </c:pt>
                <c:pt idx="47">
                  <c:v>2017-03-01</c:v>
                </c:pt>
                <c:pt idx="48">
                  <c:v>2017-04-01</c:v>
                </c:pt>
                <c:pt idx="49">
                  <c:v>2017-05-01</c:v>
                </c:pt>
                <c:pt idx="50">
                  <c:v>2017-06-01</c:v>
                </c:pt>
                <c:pt idx="51">
                  <c:v>2017-07-01</c:v>
                </c:pt>
                <c:pt idx="52">
                  <c:v>2017-08-01</c:v>
                </c:pt>
                <c:pt idx="53">
                  <c:v>2017-09-01</c:v>
                </c:pt>
                <c:pt idx="54">
                  <c:v>2017-10-01</c:v>
                </c:pt>
                <c:pt idx="55">
                  <c:v>2017-11-01</c:v>
                </c:pt>
                <c:pt idx="56">
                  <c:v>2017-12-01</c:v>
                </c:pt>
                <c:pt idx="57">
                  <c:v>2018-01-01</c:v>
                </c:pt>
                <c:pt idx="58">
                  <c:v>2018-02-01</c:v>
                </c:pt>
                <c:pt idx="59">
                  <c:v>2018-03-01</c:v>
                </c:pt>
              </c:strCache>
            </c:strRef>
          </c:cat>
          <c:val>
            <c:numRef>
              <c:f>'CIEL3.SA'!$M$3:$M$62</c:f>
              <c:numCache>
                <c:formatCode>General</c:formatCode>
                <c:ptCount val="60"/>
                <c:pt idx="0">
                  <c:v>0.190567117265151</c:v>
                </c:pt>
                <c:pt idx="1">
                  <c:v>0.0188252760470626</c:v>
                </c:pt>
                <c:pt idx="2">
                  <c:v>0.0332699601529134</c:v>
                </c:pt>
                <c:pt idx="3">
                  <c:v>0.00589697843650772</c:v>
                </c:pt>
                <c:pt idx="4">
                  <c:v>0.0391198360028628</c:v>
                </c:pt>
                <c:pt idx="5">
                  <c:v>0.0256714435948442</c:v>
                </c:pt>
                <c:pt idx="6">
                  <c:v>0.216046839815199</c:v>
                </c:pt>
                <c:pt idx="7">
                  <c:v>-0.00659801495258505</c:v>
                </c:pt>
                <c:pt idx="8">
                  <c:v>-0.0309943913604417</c:v>
                </c:pt>
                <c:pt idx="9">
                  <c:v>-0.0214781965887336</c:v>
                </c:pt>
                <c:pt idx="10">
                  <c:v>-0.0115235222949429</c:v>
                </c:pt>
                <c:pt idx="11">
                  <c:v>0.138898832830045</c:v>
                </c:pt>
                <c:pt idx="12">
                  <c:v>0.164167164592707</c:v>
                </c:pt>
                <c:pt idx="13">
                  <c:v>0.0129031549123706</c:v>
                </c:pt>
                <c:pt idx="14">
                  <c:v>0.136647150082325</c:v>
                </c:pt>
                <c:pt idx="15">
                  <c:v>-0.087911745005681</c:v>
                </c:pt>
                <c:pt idx="16">
                  <c:v>0.0110844438060727</c:v>
                </c:pt>
                <c:pt idx="17">
                  <c:v>-0.0467128731653019</c:v>
                </c:pt>
                <c:pt idx="18">
                  <c:v>0.0482182229701982</c:v>
                </c:pt>
                <c:pt idx="19">
                  <c:v>0.0720122411497806</c:v>
                </c:pt>
                <c:pt idx="20">
                  <c:v>-0.0447053691442162</c:v>
                </c:pt>
                <c:pt idx="21">
                  <c:v>-0.0400793655191879</c:v>
                </c:pt>
                <c:pt idx="22">
                  <c:v>0.117750579384031</c:v>
                </c:pt>
                <c:pt idx="23">
                  <c:v>0.0219215719289838</c:v>
                </c:pt>
                <c:pt idx="24">
                  <c:v>0.122111868437702</c:v>
                </c:pt>
                <c:pt idx="25">
                  <c:v>-0.0486850498224646</c:v>
                </c:pt>
                <c:pt idx="26">
                  <c:v>0.505024929837055</c:v>
                </c:pt>
                <c:pt idx="27">
                  <c:v>0.0496880658789427</c:v>
                </c:pt>
                <c:pt idx="28">
                  <c:v>-0.0343013197871774</c:v>
                </c:pt>
                <c:pt idx="29">
                  <c:v>-0.178546201968704</c:v>
                </c:pt>
                <c:pt idx="30">
                  <c:v>0.0651831361125399</c:v>
                </c:pt>
                <c:pt idx="31">
                  <c:v>-0.332916446001307</c:v>
                </c:pt>
                <c:pt idx="32">
                  <c:v>-0.0432902609905897</c:v>
                </c:pt>
                <c:pt idx="33">
                  <c:v>0.00833374203852721</c:v>
                </c:pt>
                <c:pt idx="34">
                  <c:v>-0.0844400337893698</c:v>
                </c:pt>
                <c:pt idx="35">
                  <c:v>0.125123513504904</c:v>
                </c:pt>
                <c:pt idx="36">
                  <c:v>0.166490252437615</c:v>
                </c:pt>
                <c:pt idx="37">
                  <c:v>-0.0522411909046595</c:v>
                </c:pt>
                <c:pt idx="38">
                  <c:v>0.066459345021155</c:v>
                </c:pt>
                <c:pt idx="39">
                  <c:v>0.0853501672054882</c:v>
                </c:pt>
                <c:pt idx="40">
                  <c:v>-0.0859853226086767</c:v>
                </c:pt>
                <c:pt idx="41">
                  <c:v>-0.0321524143444299</c:v>
                </c:pt>
                <c:pt idx="42">
                  <c:v>0.00651635187016075</c:v>
                </c:pt>
                <c:pt idx="43">
                  <c:v>-0.0827147277417327</c:v>
                </c:pt>
                <c:pt idx="44">
                  <c:v>-0.0615747130923487</c:v>
                </c:pt>
                <c:pt idx="45">
                  <c:v>-0.0501985722220368</c:v>
                </c:pt>
                <c:pt idx="46">
                  <c:v>0.0346817995612276</c:v>
                </c:pt>
                <c:pt idx="47">
                  <c:v>0.0377595706522973</c:v>
                </c:pt>
                <c:pt idx="48">
                  <c:v>0.0291089588112219</c:v>
                </c:pt>
                <c:pt idx="49">
                  <c:v>-0.0535269520651439</c:v>
                </c:pt>
                <c:pt idx="50">
                  <c:v>0.0784744163313722</c:v>
                </c:pt>
                <c:pt idx="51">
                  <c:v>0.0661350045164224</c:v>
                </c:pt>
                <c:pt idx="52">
                  <c:v>-0.140612983099428</c:v>
                </c:pt>
                <c:pt idx="53">
                  <c:v>-0.0200624289606355</c:v>
                </c:pt>
                <c:pt idx="54">
                  <c:v>0.0345573899663856</c:v>
                </c:pt>
                <c:pt idx="55">
                  <c:v>0.0232350929236518</c:v>
                </c:pt>
                <c:pt idx="56">
                  <c:v>0.027074199545327</c:v>
                </c:pt>
                <c:pt idx="57">
                  <c:v>0.0276585787523393</c:v>
                </c:pt>
                <c:pt idx="58">
                  <c:v>0.00582131400461217</c:v>
                </c:pt>
                <c:pt idx="59">
                  <c:v>-0.119057528814788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907925"/>
        <c:axId val="15153608"/>
      </c:lineChart>
      <c:catAx>
        <c:axId val="969079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Mês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53608"/>
        <c:crosses val="autoZero"/>
        <c:auto val="1"/>
        <c:lblAlgn val="ctr"/>
        <c:lblOffset val="100"/>
      </c:catAx>
      <c:valAx>
        <c:axId val="1515360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Rendimento Simples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0792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567133839734674"/>
          <c:y val="0.158318881974906"/>
          <c:w val="0.261006793987054"/>
          <c:h val="0.12160783513568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Variação do Montante Investido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montantepormês</c:f>
              <c:strCache>
                <c:ptCount val="1"/>
                <c:pt idx="0">
                  <c:v>montantepormês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'CIEL3.SA'!$A$1:$A$79</c:f>
              <c:strCache>
                <c:ptCount val="79"/>
                <c:pt idx="0">
                  <c:v>Date</c:v>
                </c:pt>
                <c:pt idx="1">
                  <c:v>2013-03-01</c:v>
                </c:pt>
                <c:pt idx="2">
                  <c:v>2013-04-01</c:v>
                </c:pt>
                <c:pt idx="3">
                  <c:v>2013-05-01</c:v>
                </c:pt>
                <c:pt idx="4">
                  <c:v>2013-06-01</c:v>
                </c:pt>
                <c:pt idx="5">
                  <c:v>2013-07-01</c:v>
                </c:pt>
                <c:pt idx="6">
                  <c:v>2013-08-01</c:v>
                </c:pt>
                <c:pt idx="7">
                  <c:v>2013-09-01</c:v>
                </c:pt>
                <c:pt idx="8">
                  <c:v>2013-10-01</c:v>
                </c:pt>
                <c:pt idx="9">
                  <c:v>2013-11-01</c:v>
                </c:pt>
                <c:pt idx="10">
                  <c:v>2013-12-01</c:v>
                </c:pt>
                <c:pt idx="11">
                  <c:v>2014-01-01</c:v>
                </c:pt>
                <c:pt idx="12">
                  <c:v>2014-02-01</c:v>
                </c:pt>
                <c:pt idx="13">
                  <c:v>2014-03-01</c:v>
                </c:pt>
                <c:pt idx="14">
                  <c:v>2014-04-01</c:v>
                </c:pt>
                <c:pt idx="15">
                  <c:v>2014-05-01</c:v>
                </c:pt>
                <c:pt idx="16">
                  <c:v>2014-06-01</c:v>
                </c:pt>
                <c:pt idx="17">
                  <c:v>2014-07-01</c:v>
                </c:pt>
                <c:pt idx="18">
                  <c:v>2014-08-01</c:v>
                </c:pt>
                <c:pt idx="19">
                  <c:v>2014-09-01</c:v>
                </c:pt>
                <c:pt idx="20">
                  <c:v>2014-10-01</c:v>
                </c:pt>
                <c:pt idx="21">
                  <c:v>2014-11-01</c:v>
                </c:pt>
                <c:pt idx="22">
                  <c:v>2014-12-01</c:v>
                </c:pt>
                <c:pt idx="23">
                  <c:v>2015-01-01</c:v>
                </c:pt>
                <c:pt idx="24">
                  <c:v>2015-02-01</c:v>
                </c:pt>
                <c:pt idx="25">
                  <c:v>2015-03-01</c:v>
                </c:pt>
                <c:pt idx="26">
                  <c:v>2015-04-01</c:v>
                </c:pt>
                <c:pt idx="27">
                  <c:v>2015-05-01</c:v>
                </c:pt>
                <c:pt idx="28">
                  <c:v>2015-06-01</c:v>
                </c:pt>
                <c:pt idx="29">
                  <c:v>2015-07-01</c:v>
                </c:pt>
                <c:pt idx="30">
                  <c:v>2015-08-01</c:v>
                </c:pt>
                <c:pt idx="31">
                  <c:v>2015-09-01</c:v>
                </c:pt>
                <c:pt idx="32">
                  <c:v>2015-10-01</c:v>
                </c:pt>
                <c:pt idx="33">
                  <c:v>2015-11-01</c:v>
                </c:pt>
                <c:pt idx="34">
                  <c:v>2015-12-01</c:v>
                </c:pt>
                <c:pt idx="35">
                  <c:v>2016-01-01</c:v>
                </c:pt>
                <c:pt idx="36">
                  <c:v>2016-02-01</c:v>
                </c:pt>
                <c:pt idx="37">
                  <c:v>2016-03-01</c:v>
                </c:pt>
                <c:pt idx="38">
                  <c:v>2016-04-01</c:v>
                </c:pt>
                <c:pt idx="39">
                  <c:v>2016-05-01</c:v>
                </c:pt>
                <c:pt idx="40">
                  <c:v>2016-06-01</c:v>
                </c:pt>
                <c:pt idx="41">
                  <c:v>2016-07-01</c:v>
                </c:pt>
                <c:pt idx="42">
                  <c:v>2016-08-01</c:v>
                </c:pt>
                <c:pt idx="43">
                  <c:v>2016-09-01</c:v>
                </c:pt>
                <c:pt idx="44">
                  <c:v>2016-10-01</c:v>
                </c:pt>
                <c:pt idx="45">
                  <c:v>2016-11-01</c:v>
                </c:pt>
                <c:pt idx="46">
                  <c:v>2016-12-01</c:v>
                </c:pt>
                <c:pt idx="47">
                  <c:v>2017-01-01</c:v>
                </c:pt>
                <c:pt idx="48">
                  <c:v>2017-02-01</c:v>
                </c:pt>
                <c:pt idx="49">
                  <c:v>2017-03-01</c:v>
                </c:pt>
                <c:pt idx="50">
                  <c:v>2017-04-01</c:v>
                </c:pt>
                <c:pt idx="51">
                  <c:v>2017-05-01</c:v>
                </c:pt>
                <c:pt idx="52">
                  <c:v>2017-06-01</c:v>
                </c:pt>
                <c:pt idx="53">
                  <c:v>2017-07-01</c:v>
                </c:pt>
                <c:pt idx="54">
                  <c:v>2017-08-01</c:v>
                </c:pt>
                <c:pt idx="55">
                  <c:v>2017-09-01</c:v>
                </c:pt>
                <c:pt idx="56">
                  <c:v>2017-10-01</c:v>
                </c:pt>
                <c:pt idx="57">
                  <c:v>2017-11-01</c:v>
                </c:pt>
                <c:pt idx="58">
                  <c:v>2017-12-01</c:v>
                </c:pt>
                <c:pt idx="59">
                  <c:v>2018-01-01</c:v>
                </c:pt>
                <c:pt idx="60">
                  <c:v>2018-02-01</c:v>
                </c:pt>
                <c:pt idx="61">
                  <c:v>2018-03-01</c:v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</c:strCache>
            </c:strRef>
          </c:cat>
          <c:val>
            <c:numRef>
              <c:f>'CIEL3.SA'!$C$19:$C$79</c:f>
              <c:numCache>
                <c:formatCode>General</c:formatCode>
                <c:ptCount val="61"/>
                <c:pt idx="0">
                  <c:v>1</c:v>
                </c:pt>
                <c:pt idx="1">
                  <c:v>1.19056711726515</c:v>
                </c:pt>
                <c:pt idx="2">
                  <c:v>1.21297987190022</c:v>
                </c:pt>
                <c:pt idx="3">
                  <c:v>1.25333566390463</c:v>
                </c:pt>
                <c:pt idx="4">
                  <c:v>1.26072655728838</c:v>
                </c:pt>
                <c:pt idx="5">
                  <c:v>1.31004597345396</c:v>
                </c:pt>
                <c:pt idx="6">
                  <c:v>1.34367674476813</c:v>
                </c:pt>
                <c:pt idx="7">
                  <c:v>1.63397385920846</c:v>
                </c:pt>
                <c:pt idx="8">
                  <c:v>1.62319287525327</c:v>
                </c:pt>
                <c:pt idx="9">
                  <c:v>1.57288300002419</c:v>
                </c:pt>
                <c:pt idx="10">
                  <c:v>1.53910030973859</c:v>
                </c:pt>
                <c:pt idx="11">
                  <c:v>1.52136445300517</c:v>
                </c:pt>
                <c:pt idx="12">
                  <c:v>1.7326801998367</c:v>
                </c:pt>
                <c:pt idx="13">
                  <c:v>2.01712939538982</c:v>
                </c:pt>
                <c:pt idx="14">
                  <c:v>2.04315672845683</c:v>
                </c:pt>
                <c:pt idx="15">
                  <c:v>2.32234827257199</c:v>
                </c:pt>
                <c:pt idx="16">
                  <c:v>2.11818658341925</c:v>
                </c:pt>
                <c:pt idx="17">
                  <c:v>2.14166550357394</c:v>
                </c:pt>
                <c:pt idx="18">
                  <c:v>2.04162215454299</c:v>
                </c:pt>
                <c:pt idx="19">
                  <c:v>2.14006554681164</c:v>
                </c:pt>
                <c:pt idx="20">
                  <c:v>2.29417646304498</c:v>
                </c:pt>
                <c:pt idx="21">
                  <c:v>2.19161445738258</c:v>
                </c:pt>
                <c:pt idx="22">
                  <c:v>2.10377594046801</c:v>
                </c:pt>
                <c:pt idx="23">
                  <c:v>2.3514967763523</c:v>
                </c:pt>
                <c:pt idx="24">
                  <c:v>2.40304528207588</c:v>
                </c:pt>
                <c:pt idx="25">
                  <c:v>2.69648563141057</c:v>
                </c:pt>
                <c:pt idx="26">
                  <c:v>2.56520709409979</c:v>
                </c:pt>
                <c:pt idx="27">
                  <c:v>3.86070062681505</c:v>
                </c:pt>
                <c:pt idx="28">
                  <c:v>4.05253137389911</c:v>
                </c:pt>
                <c:pt idx="29">
                  <c:v>3.91352419929542</c:v>
                </c:pt>
                <c:pt idx="30">
                  <c:v>3.21477931719861</c:v>
                </c:pt>
                <c:pt idx="31">
                  <c:v>3.42432871500335</c:v>
                </c:pt>
                <c:pt idx="32">
                  <c:v>2.28431336926421</c:v>
                </c:pt>
                <c:pt idx="33">
                  <c:v>2.18542484732447</c:v>
                </c:pt>
                <c:pt idx="34">
                  <c:v>2.20363761424666</c:v>
                </c:pt>
                <c:pt idx="35">
                  <c:v>2.01756237964015</c:v>
                </c:pt>
                <c:pt idx="36">
                  <c:v>2.27000687329604</c:v>
                </c:pt>
                <c:pt idx="37">
                  <c:v>2.64794089066621</c:v>
                </c:pt>
                <c:pt idx="38">
                  <c:v>2.50960930509267</c:v>
                </c:pt>
                <c:pt idx="39">
                  <c:v>2.67639629576812</c:v>
                </c:pt>
                <c:pt idx="40">
                  <c:v>2.90482716712008</c:v>
                </c:pt>
                <c:pt idx="41">
                  <c:v>2.65505466603281</c:v>
                </c:pt>
                <c:pt idx="42">
                  <c:v>2.56968824830341</c:v>
                </c:pt>
                <c:pt idx="43">
                  <c:v>2.58643324112597</c:v>
                </c:pt>
                <c:pt idx="44">
                  <c:v>2.37249711976407</c:v>
                </c:pt>
                <c:pt idx="45">
                  <c:v>2.22641129030218</c:v>
                </c:pt>
                <c:pt idx="46">
                  <c:v>2.11464862234998</c:v>
                </c:pt>
                <c:pt idx="47">
                  <c:v>2.18798844201275</c:v>
                </c:pt>
                <c:pt idx="48">
                  <c:v>2.27060594617534</c:v>
                </c:pt>
                <c:pt idx="49">
                  <c:v>2.33670092113908</c:v>
                </c:pt>
                <c:pt idx="50">
                  <c:v>2.21162444294269</c:v>
                </c:pt>
                <c:pt idx="51">
                  <c:v>2.38518038024681</c:v>
                </c:pt>
                <c:pt idx="52">
                  <c:v>2.54292429546692</c:v>
                </c:pt>
                <c:pt idx="53">
                  <c:v>2.1853561244853</c:v>
                </c:pt>
                <c:pt idx="54">
                  <c:v>2.14151257248412</c:v>
                </c:pt>
                <c:pt idx="55">
                  <c:v>2.21551765756938</c:v>
                </c:pt>
                <c:pt idx="56">
                  <c:v>2.26699541621699</c:v>
                </c:pt>
                <c:pt idx="57">
                  <c:v>2.32837250248399</c:v>
                </c:pt>
                <c:pt idx="58">
                  <c:v>2.39277197670873</c:v>
                </c:pt>
                <c:pt idx="59">
                  <c:v>2.40670105372659</c:v>
                </c:pt>
                <c:pt idx="60">
                  <c:v>2.12016517367395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381899"/>
        <c:axId val="47461217"/>
      </c:lineChart>
      <c:catAx>
        <c:axId val="62381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61217"/>
        <c:crosses val="autoZero"/>
        <c:auto val="1"/>
        <c:lblAlgn val="ctr"/>
        <c:lblOffset val="100"/>
      </c:catAx>
      <c:valAx>
        <c:axId val="47461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Valor</a:t>
                </a:r>
              </a:p>
            </c:rich>
          </c:tx>
          <c:overlay val="0"/>
        </c:title>
        <c:numFmt formatCode="[$R$-416]\ #,##0.00;[RED]\-[$R$-416]\ 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81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67680</xdr:colOff>
      <xdr:row>4</xdr:row>
      <xdr:rowOff>38160</xdr:rowOff>
    </xdr:from>
    <xdr:to>
      <xdr:col>18</xdr:col>
      <xdr:colOff>395640</xdr:colOff>
      <xdr:row>25</xdr:row>
      <xdr:rowOff>153360</xdr:rowOff>
    </xdr:to>
    <xdr:graphicFrame>
      <xdr:nvGraphicFramePr>
        <xdr:cNvPr id="0" name=""/>
        <xdr:cNvGraphicFramePr/>
      </xdr:nvGraphicFramePr>
      <xdr:xfrm>
        <a:off x="19075680" y="688320"/>
        <a:ext cx="6729480" cy="35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53280</xdr:colOff>
      <xdr:row>18</xdr:row>
      <xdr:rowOff>47880</xdr:rowOff>
    </xdr:from>
    <xdr:to>
      <xdr:col>6</xdr:col>
      <xdr:colOff>1280520</xdr:colOff>
      <xdr:row>38</xdr:row>
      <xdr:rowOff>105480</xdr:rowOff>
    </xdr:to>
    <xdr:graphicFrame>
      <xdr:nvGraphicFramePr>
        <xdr:cNvPr id="1" name=""/>
        <xdr:cNvGraphicFramePr/>
      </xdr:nvGraphicFramePr>
      <xdr:xfrm>
        <a:off x="3610440" y="2973960"/>
        <a:ext cx="5932440" cy="330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N4" activeCellId="0" sqref="N4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9.91"/>
    <col collapsed="false" customWidth="true" hidden="false" outlineLevel="0" max="3" min="3" style="0" width="30.05"/>
    <col collapsed="false" customWidth="true" hidden="false" outlineLevel="0" max="4" min="4" style="0" width="21.58"/>
    <col collapsed="false" customWidth="true" hidden="false" outlineLevel="0" max="6" min="5" style="0" width="22.55"/>
    <col collapsed="false" customWidth="true" hidden="false" outlineLevel="0" max="7" min="7" style="0" width="22.13"/>
    <col collapsed="false" customWidth="true" hidden="false" outlineLevel="0" max="8" min="8" style="0" width="20.05"/>
    <col collapsed="false" customWidth="true" hidden="false" outlineLevel="0" max="9" min="9" style="0" width="30.05"/>
    <col collapsed="false" customWidth="true" hidden="false" outlineLevel="0" max="10" min="10" style="0" width="16.71"/>
    <col collapsed="false" customWidth="true" hidden="false" outlineLevel="0" max="12" min="11" style="0" width="22.55"/>
    <col collapsed="false" customWidth="true" hidden="false" outlineLevel="0" max="13" min="13" style="0" width="18.24"/>
    <col collapsed="false" customWidth="true" hidden="false" outlineLevel="0" max="14" min="14" style="0" width="16.71"/>
    <col collapsed="false" customWidth="true" hidden="false" outlineLevel="0" max="15" min="15" style="0" width="39.4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1" t="s">
        <v>15</v>
      </c>
      <c r="B2" s="0" t="n">
        <v>9.880267</v>
      </c>
      <c r="C2" s="0" t="s">
        <v>16</v>
      </c>
      <c r="D2" s="2" t="n">
        <v>10000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16</v>
      </c>
      <c r="K2" s="0" t="s">
        <v>17</v>
      </c>
      <c r="L2" s="0" t="s">
        <v>18</v>
      </c>
      <c r="N2" s="0" t="s">
        <v>21</v>
      </c>
    </row>
    <row r="3" customFormat="false" ht="12.8" hidden="false" customHeight="false" outlineLevel="0" collapsed="false">
      <c r="A3" s="1" t="s">
        <v>22</v>
      </c>
      <c r="B3" s="0" t="n">
        <v>11.763121</v>
      </c>
      <c r="C3" s="0" t="n">
        <f aca="false">(B3/B2)-1</f>
        <v>0.190567117265151</v>
      </c>
      <c r="D3" s="2" t="n">
        <f aca="false">D2*(C3+1)</f>
        <v>11905.6711726515</v>
      </c>
      <c r="E3" s="0" t="n">
        <f aca="false">LN(B3/B2)</f>
        <v>0.174429762730815</v>
      </c>
      <c r="F3" s="0" t="n">
        <f aca="false">EXP(E3)-1</f>
        <v>0.190567117265151</v>
      </c>
      <c r="G3" s="0" t="n">
        <f aca="false">POWER((1+C3/12),12*1)</f>
        <v>1.20812526380776</v>
      </c>
      <c r="H3" s="0" t="n">
        <f aca="false">E3*12</f>
        <v>2.09315715276978</v>
      </c>
      <c r="I3" s="3" t="n">
        <f aca="false">(B14/B2)-1</f>
        <v>0.732680199836705</v>
      </c>
      <c r="J3" s="2" t="n">
        <f aca="false">D2*(1+I3)</f>
        <v>17326.8019983671</v>
      </c>
      <c r="K3" s="0" t="n">
        <f aca="false">LN(B14/B2)</f>
        <v>0.549669458122863</v>
      </c>
      <c r="L3" s="0" t="n">
        <f aca="false">EXP(K3) - 1</f>
        <v>0.732680199836705</v>
      </c>
      <c r="M3" s="0" t="n">
        <f aca="false">(B3/B2) - 1</f>
        <v>0.190567117265151</v>
      </c>
      <c r="N3" s="0" t="n">
        <f aca="false">SUM(M3:M62)/(62-3+1)</f>
        <v>0.0184579814355903</v>
      </c>
    </row>
    <row r="4" customFormat="false" ht="12.8" hidden="false" customHeight="false" outlineLevel="0" collapsed="false">
      <c r="A4" s="1" t="s">
        <v>23</v>
      </c>
      <c r="B4" s="0" t="n">
        <v>11.984565</v>
      </c>
      <c r="M4" s="0" t="n">
        <f aca="false">(B4/B3) - 1</f>
        <v>0.0188252760470626</v>
      </c>
      <c r="N4" s="0" t="n">
        <f aca="false">AVERAGE(M3:M62)</f>
        <v>0.0184579814355903</v>
      </c>
    </row>
    <row r="5" customFormat="false" ht="12.8" hidden="false" customHeight="false" outlineLevel="0" collapsed="false">
      <c r="A5" s="1" t="s">
        <v>24</v>
      </c>
      <c r="B5" s="0" t="n">
        <v>12.383291</v>
      </c>
      <c r="C5" s="0" t="s">
        <v>25</v>
      </c>
      <c r="M5" s="0" t="n">
        <f aca="false">(B5/B4) - 1</f>
        <v>0.0332699601529134</v>
      </c>
    </row>
    <row r="6" customFormat="false" ht="12.8" hidden="false" customHeight="false" outlineLevel="0" collapsed="false">
      <c r="A6" s="1" t="s">
        <v>26</v>
      </c>
      <c r="B6" s="0" t="n">
        <v>12.456315</v>
      </c>
      <c r="C6" s="0" t="s">
        <v>27</v>
      </c>
      <c r="M6" s="0" t="n">
        <f aca="false">(B6/B5) - 1</f>
        <v>0.00589697843650772</v>
      </c>
    </row>
    <row r="7" customFormat="false" ht="12.8" hidden="false" customHeight="false" outlineLevel="0" collapsed="false">
      <c r="A7" s="1" t="s">
        <v>28</v>
      </c>
      <c r="B7" s="0" t="n">
        <v>12.943604</v>
      </c>
      <c r="M7" s="0" t="n">
        <f aca="false">(B7/B6) - 1</f>
        <v>0.0391198360028628</v>
      </c>
    </row>
    <row r="8" customFormat="false" ht="12.8" hidden="false" customHeight="false" outlineLevel="0" collapsed="false">
      <c r="A8" s="1" t="s">
        <v>29</v>
      </c>
      <c r="B8" s="0" t="n">
        <v>13.275885</v>
      </c>
      <c r="M8" s="0" t="n">
        <f aca="false">(B8/B7) - 1</f>
        <v>0.0256714435948442</v>
      </c>
    </row>
    <row r="9" customFormat="false" ht="12.8" hidden="false" customHeight="false" outlineLevel="0" collapsed="false">
      <c r="A9" s="1" t="s">
        <v>30</v>
      </c>
      <c r="B9" s="0" t="n">
        <v>16.144098</v>
      </c>
      <c r="M9" s="0" t="n">
        <f aca="false">(B9/B8) - 1</f>
        <v>0.216046839815199</v>
      </c>
    </row>
    <row r="10" customFormat="false" ht="12.8" hidden="false" customHeight="false" outlineLevel="0" collapsed="false">
      <c r="A10" s="1" t="s">
        <v>31</v>
      </c>
      <c r="B10" s="0" t="n">
        <v>16.037579</v>
      </c>
      <c r="M10" s="0" t="n">
        <f aca="false">(B10/B9) - 1</f>
        <v>-0.00659801495258505</v>
      </c>
    </row>
    <row r="11" customFormat="false" ht="12.8" hidden="false" customHeight="false" outlineLevel="0" collapsed="false">
      <c r="A11" s="1" t="s">
        <v>32</v>
      </c>
      <c r="B11" s="0" t="n">
        <v>15.540504</v>
      </c>
      <c r="M11" s="0" t="n">
        <f aca="false">(B11/B10) - 1</f>
        <v>-0.0309943913604417</v>
      </c>
    </row>
    <row r="12" customFormat="false" ht="12.8" hidden="false" customHeight="false" outlineLevel="0" collapsed="false">
      <c r="A12" s="1" t="s">
        <v>33</v>
      </c>
      <c r="B12" s="0" t="n">
        <v>15.206722</v>
      </c>
      <c r="M12" s="0" t="n">
        <f aca="false">(B12/B11) - 1</f>
        <v>-0.0214781965887336</v>
      </c>
    </row>
    <row r="13" customFormat="false" ht="12.8" hidden="false" customHeight="false" outlineLevel="0" collapsed="false">
      <c r="A13" s="1" t="s">
        <v>34</v>
      </c>
      <c r="B13" s="0" t="n">
        <v>15.031487</v>
      </c>
      <c r="C13" s="4" t="s">
        <v>35</v>
      </c>
      <c r="M13" s="0" t="n">
        <f aca="false">(B13/B12) - 1</f>
        <v>-0.0115235222949429</v>
      </c>
    </row>
    <row r="14" customFormat="false" ht="12.8" hidden="false" customHeight="false" outlineLevel="0" collapsed="false">
      <c r="A14" s="1" t="s">
        <v>36</v>
      </c>
      <c r="B14" s="0" t="n">
        <v>17.119343</v>
      </c>
      <c r="C14" s="4" t="s">
        <v>37</v>
      </c>
      <c r="M14" s="0" t="n">
        <f aca="false">(B14/B13) - 1</f>
        <v>0.138898832830045</v>
      </c>
    </row>
    <row r="15" customFormat="false" ht="12.8" hidden="false" customHeight="false" outlineLevel="0" collapsed="false">
      <c r="A15" s="1" t="s">
        <v>38</v>
      </c>
      <c r="B15" s="0" t="n">
        <v>19.929777</v>
      </c>
      <c r="C15" s="5" t="n">
        <v>1</v>
      </c>
      <c r="M15" s="0" t="n">
        <f aca="false">(B15/B14) - 1</f>
        <v>0.164167164592707</v>
      </c>
    </row>
    <row r="16" customFormat="false" ht="12.8" hidden="false" customHeight="false" outlineLevel="0" collapsed="false">
      <c r="A16" s="1" t="s">
        <v>39</v>
      </c>
      <c r="B16" s="0" t="n">
        <v>20.186934</v>
      </c>
      <c r="C16" s="2" t="n">
        <f aca="false">(B62/B2)*C15</f>
        <v>2.12016517367395</v>
      </c>
      <c r="M16" s="0" t="n">
        <f aca="false">(B16/B15) - 1</f>
        <v>0.0129031549123706</v>
      </c>
    </row>
    <row r="17" customFormat="false" ht="12.8" hidden="false" customHeight="false" outlineLevel="0" collapsed="false">
      <c r="A17" s="1" t="s">
        <v>40</v>
      </c>
      <c r="B17" s="0" t="n">
        <v>22.945421</v>
      </c>
      <c r="M17" s="0" t="n">
        <f aca="false">(B17/B16) - 1</f>
        <v>0.136647150082325</v>
      </c>
    </row>
    <row r="18" customFormat="false" ht="12.8" hidden="false" customHeight="false" outlineLevel="0" collapsed="false">
      <c r="A18" s="1" t="s">
        <v>41</v>
      </c>
      <c r="B18" s="0" t="n">
        <v>20.928249</v>
      </c>
      <c r="C18" s="0" t="s">
        <v>42</v>
      </c>
      <c r="M18" s="0" t="n">
        <f aca="false">(B18/B17) - 1</f>
        <v>-0.087911745005681</v>
      </c>
    </row>
    <row r="19" customFormat="false" ht="12.8" hidden="false" customHeight="false" outlineLevel="0" collapsed="false">
      <c r="A19" s="1" t="s">
        <v>43</v>
      </c>
      <c r="B19" s="0" t="n">
        <v>21.160227</v>
      </c>
      <c r="C19" s="2" t="n">
        <v>1</v>
      </c>
      <c r="M19" s="0" t="n">
        <f aca="false">(B19/B18) - 1</f>
        <v>0.0110844438060727</v>
      </c>
    </row>
    <row r="20" customFormat="false" ht="12.8" hidden="false" customHeight="false" outlineLevel="0" collapsed="false">
      <c r="A20" s="1" t="s">
        <v>44</v>
      </c>
      <c r="B20" s="0" t="n">
        <v>20.171772</v>
      </c>
      <c r="C20" s="2" t="n">
        <f aca="false">C19*(B3/B2)</f>
        <v>1.19056711726515</v>
      </c>
      <c r="M20" s="0" t="n">
        <f aca="false">(B20/B19) - 1</f>
        <v>-0.0467128731653019</v>
      </c>
    </row>
    <row r="21" customFormat="false" ht="12.8" hidden="false" customHeight="false" outlineLevel="0" collapsed="false">
      <c r="A21" s="1" t="s">
        <v>45</v>
      </c>
      <c r="B21" s="0" t="n">
        <v>21.144419</v>
      </c>
      <c r="C21" s="2" t="n">
        <f aca="false">C20*(B4/B3)</f>
        <v>1.21297987190022</v>
      </c>
      <c r="M21" s="0" t="n">
        <f aca="false">(B21/B20) - 1</f>
        <v>0.0482182229701982</v>
      </c>
    </row>
    <row r="22" customFormat="false" ht="12.8" hidden="false" customHeight="false" outlineLevel="0" collapsed="false">
      <c r="A22" s="1" t="s">
        <v>46</v>
      </c>
      <c r="B22" s="0" t="n">
        <v>22.667076</v>
      </c>
      <c r="C22" s="2" t="n">
        <f aca="false">C21*(B5/B4)</f>
        <v>1.25333566390463</v>
      </c>
      <c r="M22" s="0" t="n">
        <f aca="false">(B22/B21) - 1</f>
        <v>0.0720122411497806</v>
      </c>
    </row>
    <row r="23" customFormat="false" ht="12.8" hidden="false" customHeight="false" outlineLevel="0" collapsed="false">
      <c r="A23" s="1" t="s">
        <v>47</v>
      </c>
      <c r="B23" s="0" t="n">
        <v>21.653736</v>
      </c>
      <c r="C23" s="2" t="n">
        <f aca="false">C22*(B6/B5)</f>
        <v>1.26072655728838</v>
      </c>
      <c r="M23" s="0" t="n">
        <f aca="false">(B23/B22) - 1</f>
        <v>-0.0447053691442162</v>
      </c>
    </row>
    <row r="24" customFormat="false" ht="12.8" hidden="false" customHeight="false" outlineLevel="0" collapsed="false">
      <c r="A24" s="1" t="s">
        <v>48</v>
      </c>
      <c r="B24" s="0" t="n">
        <v>20.785868</v>
      </c>
      <c r="C24" s="2" t="n">
        <f aca="false">C23*(B7/B6)</f>
        <v>1.31004597345396</v>
      </c>
      <c r="M24" s="0" t="n">
        <f aca="false">(B24/B23) - 1</f>
        <v>-0.0400793655191879</v>
      </c>
    </row>
    <row r="25" customFormat="false" ht="12.8" hidden="false" customHeight="false" outlineLevel="0" collapsed="false">
      <c r="A25" s="1" t="s">
        <v>49</v>
      </c>
      <c r="B25" s="0" t="n">
        <v>23.233416</v>
      </c>
      <c r="C25" s="2" t="n">
        <f aca="false">C24*(B8/B7)</f>
        <v>1.34367674476813</v>
      </c>
      <c r="M25" s="0" t="n">
        <f aca="false">(B25/B24) - 1</f>
        <v>0.117750579384031</v>
      </c>
    </row>
    <row r="26" customFormat="false" ht="12.8" hidden="false" customHeight="false" outlineLevel="0" collapsed="false">
      <c r="A26" s="1" t="s">
        <v>50</v>
      </c>
      <c r="B26" s="0" t="n">
        <v>23.742729</v>
      </c>
      <c r="C26" s="2" t="n">
        <f aca="false">C25*(B9/B8)</f>
        <v>1.63397385920846</v>
      </c>
      <c r="M26" s="0" t="n">
        <f aca="false">(B26/B25) - 1</f>
        <v>0.0219215719289838</v>
      </c>
    </row>
    <row r="27" customFormat="false" ht="12.8" hidden="false" customHeight="false" outlineLevel="0" collapsed="false">
      <c r="A27" s="1" t="s">
        <v>51</v>
      </c>
      <c r="B27" s="0" t="n">
        <v>26.641998</v>
      </c>
      <c r="C27" s="2" t="n">
        <f aca="false">C26*(B10/B9)</f>
        <v>1.62319287525327</v>
      </c>
      <c r="M27" s="0" t="n">
        <f aca="false">(B27/B26) - 1</f>
        <v>0.122111868437702</v>
      </c>
    </row>
    <row r="28" customFormat="false" ht="12.8" hidden="false" customHeight="false" outlineLevel="0" collapsed="false">
      <c r="A28" s="1" t="s">
        <v>52</v>
      </c>
      <c r="B28" s="0" t="n">
        <v>25.344931</v>
      </c>
      <c r="C28" s="2" t="n">
        <f aca="false">C27*(B11/B10)</f>
        <v>1.57288300002419</v>
      </c>
      <c r="M28" s="0" t="n">
        <f aca="false">(B28/B27) - 1</f>
        <v>-0.0486850498224646</v>
      </c>
    </row>
    <row r="29" customFormat="false" ht="12.8" hidden="false" customHeight="false" outlineLevel="0" collapsed="false">
      <c r="A29" s="1" t="s">
        <v>53</v>
      </c>
      <c r="B29" s="0" t="n">
        <v>38.144753</v>
      </c>
      <c r="C29" s="2" t="n">
        <f aca="false">C28*(B12/B11)</f>
        <v>1.53910030973859</v>
      </c>
      <c r="M29" s="0" t="n">
        <f aca="false">(B29/B28) - 1</f>
        <v>0.505024929837055</v>
      </c>
    </row>
    <row r="30" customFormat="false" ht="12.8" hidden="false" customHeight="false" outlineLevel="0" collapsed="false">
      <c r="A30" s="1" t="s">
        <v>54</v>
      </c>
      <c r="B30" s="0" t="n">
        <v>40.040092</v>
      </c>
      <c r="C30" s="2" t="n">
        <f aca="false">C29*(B13/B12)</f>
        <v>1.52136445300517</v>
      </c>
      <c r="M30" s="0" t="n">
        <f aca="false">(B30/B29) - 1</f>
        <v>0.0496880658789427</v>
      </c>
    </row>
    <row r="31" customFormat="false" ht="12.8" hidden="false" customHeight="false" outlineLevel="0" collapsed="false">
      <c r="A31" s="1" t="s">
        <v>55</v>
      </c>
      <c r="B31" s="0" t="n">
        <v>38.666664</v>
      </c>
      <c r="C31" s="2" t="n">
        <f aca="false">C30*(B14/B13)</f>
        <v>1.7326801998367</v>
      </c>
      <c r="M31" s="0" t="n">
        <f aca="false">(B31/B30) - 1</f>
        <v>-0.0343013197871774</v>
      </c>
    </row>
    <row r="32" customFormat="false" ht="12.8" hidden="false" customHeight="false" outlineLevel="0" collapsed="false">
      <c r="A32" s="1" t="s">
        <v>56</v>
      </c>
      <c r="B32" s="0" t="n">
        <v>31.762878</v>
      </c>
      <c r="C32" s="2" t="n">
        <f aca="false">C31*(B15/B14)</f>
        <v>2.01712939538982</v>
      </c>
      <c r="M32" s="0" t="n">
        <f aca="false">(B32/B31) - 1</f>
        <v>-0.178546201968704</v>
      </c>
    </row>
    <row r="33" customFormat="false" ht="12.8" hidden="false" customHeight="false" outlineLevel="0" collapsed="false">
      <c r="A33" s="1" t="s">
        <v>57</v>
      </c>
      <c r="B33" s="0" t="n">
        <v>33.833282</v>
      </c>
      <c r="C33" s="2" t="n">
        <f aca="false">C32*(B16/B15)</f>
        <v>2.04315672845683</v>
      </c>
      <c r="M33" s="0" t="n">
        <f aca="false">(B33/B32) - 1</f>
        <v>0.0651831361125399</v>
      </c>
    </row>
    <row r="34" customFormat="false" ht="12.8" hidden="false" customHeight="false" outlineLevel="0" collapsed="false">
      <c r="A34" s="1" t="s">
        <v>58</v>
      </c>
      <c r="B34" s="0" t="n">
        <v>22.569626</v>
      </c>
      <c r="C34" s="2" t="n">
        <f aca="false">C33*(B17/B16)</f>
        <v>2.32234827257199</v>
      </c>
      <c r="M34" s="0" t="n">
        <f aca="false">(B34/B33) - 1</f>
        <v>-0.332916446001307</v>
      </c>
    </row>
    <row r="35" customFormat="false" ht="12.8" hidden="false" customHeight="false" outlineLevel="0" collapsed="false">
      <c r="A35" s="1" t="s">
        <v>59</v>
      </c>
      <c r="B35" s="0" t="n">
        <v>21.592581</v>
      </c>
      <c r="C35" s="2" t="n">
        <f aca="false">C34*(B18/B17)</f>
        <v>2.11818658341925</v>
      </c>
      <c r="M35" s="0" t="n">
        <f aca="false">(B35/B34) - 1</f>
        <v>-0.0432902609905897</v>
      </c>
    </row>
    <row r="36" customFormat="false" ht="12.8" hidden="false" customHeight="false" outlineLevel="0" collapsed="false">
      <c r="A36" s="1" t="s">
        <v>60</v>
      </c>
      <c r="B36" s="0" t="n">
        <v>21.772528</v>
      </c>
      <c r="C36" s="2" t="n">
        <f aca="false">C35*(B19/B18)</f>
        <v>2.14166550357394</v>
      </c>
      <c r="M36" s="0" t="n">
        <f aca="false">(B36/B35) - 1</f>
        <v>0.00833374203852721</v>
      </c>
    </row>
    <row r="37" customFormat="false" ht="12.8" hidden="false" customHeight="false" outlineLevel="0" collapsed="false">
      <c r="A37" s="1" t="s">
        <v>61</v>
      </c>
      <c r="B37" s="0" t="n">
        <v>19.934055</v>
      </c>
      <c r="C37" s="2" t="n">
        <f aca="false">C36*(B20/B19)</f>
        <v>2.04162215454299</v>
      </c>
      <c r="M37" s="0" t="n">
        <f aca="false">(B37/B36) - 1</f>
        <v>-0.0844400337893698</v>
      </c>
    </row>
    <row r="38" customFormat="false" ht="12.8" hidden="false" customHeight="false" outlineLevel="0" collapsed="false">
      <c r="A38" s="1" t="s">
        <v>62</v>
      </c>
      <c r="B38" s="0" t="n">
        <v>22.428274</v>
      </c>
      <c r="C38" s="2" t="n">
        <f aca="false">C37*(B21/B20)</f>
        <v>2.14006554681164</v>
      </c>
      <c r="M38" s="0" t="n">
        <f aca="false">(B38/B37) - 1</f>
        <v>0.125123513504904</v>
      </c>
    </row>
    <row r="39" customFormat="false" ht="12.8" hidden="false" customHeight="false" outlineLevel="0" collapsed="false">
      <c r="A39" s="1" t="s">
        <v>63</v>
      </c>
      <c r="B39" s="0" t="n">
        <v>26.162363</v>
      </c>
      <c r="C39" s="2" t="n">
        <f aca="false">C38*(B22/B21)</f>
        <v>2.29417646304498</v>
      </c>
      <c r="M39" s="0" t="n">
        <f aca="false">(B39/B38) - 1</f>
        <v>0.166490252437615</v>
      </c>
    </row>
    <row r="40" customFormat="false" ht="12.8" hidden="false" customHeight="false" outlineLevel="0" collapsed="false">
      <c r="A40" s="1" t="s">
        <v>64</v>
      </c>
      <c r="B40" s="0" t="n">
        <v>24.79561</v>
      </c>
      <c r="C40" s="2" t="n">
        <f aca="false">C39*(B23/B22)</f>
        <v>2.19161445738258</v>
      </c>
      <c r="M40" s="0" t="n">
        <f aca="false">(B40/B39) - 1</f>
        <v>-0.0522411909046595</v>
      </c>
    </row>
    <row r="41" customFormat="false" ht="12.8" hidden="false" customHeight="false" outlineLevel="0" collapsed="false">
      <c r="A41" s="1" t="s">
        <v>65</v>
      </c>
      <c r="B41" s="0" t="n">
        <v>26.44351</v>
      </c>
      <c r="C41" s="2" t="n">
        <f aca="false">C40*(B24/B23)</f>
        <v>2.10377594046801</v>
      </c>
      <c r="M41" s="0" t="n">
        <f aca="false">(B41/B40) - 1</f>
        <v>0.066459345021155</v>
      </c>
    </row>
    <row r="42" customFormat="false" ht="12.8" hidden="false" customHeight="false" outlineLevel="0" collapsed="false">
      <c r="A42" s="1" t="s">
        <v>66</v>
      </c>
      <c r="B42" s="0" t="n">
        <v>28.700468</v>
      </c>
      <c r="C42" s="2" t="n">
        <f aca="false">C41*(B25/B24)</f>
        <v>2.3514967763523</v>
      </c>
      <c r="M42" s="0" t="n">
        <f aca="false">(B42/B41) - 1</f>
        <v>0.0853501672054882</v>
      </c>
    </row>
    <row r="43" customFormat="false" ht="12.8" hidden="false" customHeight="false" outlineLevel="0" collapsed="false">
      <c r="A43" s="1" t="s">
        <v>67</v>
      </c>
      <c r="B43" s="0" t="n">
        <v>26.232649</v>
      </c>
      <c r="C43" s="2" t="n">
        <f aca="false">C42*(B26/B25)</f>
        <v>2.40304528207588</v>
      </c>
      <c r="M43" s="0" t="n">
        <f aca="false">(B43/B42) - 1</f>
        <v>-0.0859853226086767</v>
      </c>
    </row>
    <row r="44" customFormat="false" ht="12.8" hidden="false" customHeight="false" outlineLevel="0" collapsed="false">
      <c r="A44" s="1" t="s">
        <v>68</v>
      </c>
      <c r="B44" s="0" t="n">
        <v>25.389206</v>
      </c>
      <c r="C44" s="2" t="n">
        <f aca="false">C43*(B27/B26)</f>
        <v>2.69648563141057</v>
      </c>
      <c r="M44" s="0" t="n">
        <f aca="false">(B44/B43) - 1</f>
        <v>-0.0321524143444299</v>
      </c>
    </row>
    <row r="45" customFormat="false" ht="12.8" hidden="false" customHeight="false" outlineLevel="0" collapsed="false">
      <c r="A45" s="1" t="s">
        <v>69</v>
      </c>
      <c r="B45" s="0" t="n">
        <v>25.554651</v>
      </c>
      <c r="C45" s="2" t="n">
        <f aca="false">C44*(B28/B27)</f>
        <v>2.56520709409979</v>
      </c>
      <c r="M45" s="0" t="n">
        <f aca="false">(B45/B44) - 1</f>
        <v>0.00651635187016075</v>
      </c>
    </row>
    <row r="46" customFormat="false" ht="12.8" hidden="false" customHeight="false" outlineLevel="0" collapsed="false">
      <c r="A46" s="1" t="s">
        <v>70</v>
      </c>
      <c r="B46" s="0" t="n">
        <v>23.440905</v>
      </c>
      <c r="C46" s="2" t="n">
        <f aca="false">C45*(B29/B28)</f>
        <v>3.86070062681505</v>
      </c>
      <c r="M46" s="0" t="n">
        <f aca="false">(B46/B45) - 1</f>
        <v>-0.0827147277417327</v>
      </c>
    </row>
    <row r="47" customFormat="false" ht="12.8" hidden="false" customHeight="false" outlineLevel="0" collapsed="false">
      <c r="A47" s="1" t="s">
        <v>71</v>
      </c>
      <c r="B47" s="0" t="n">
        <v>21.997538</v>
      </c>
      <c r="C47" s="2" t="n">
        <f aca="false">C46*(B30/B29)</f>
        <v>4.05253137389911</v>
      </c>
      <c r="M47" s="0" t="n">
        <f aca="false">(B47/B46) - 1</f>
        <v>-0.0615747130923487</v>
      </c>
    </row>
    <row r="48" customFormat="false" ht="12.8" hidden="false" customHeight="false" outlineLevel="0" collapsed="false">
      <c r="A48" s="1" t="s">
        <v>72</v>
      </c>
      <c r="B48" s="0" t="n">
        <v>20.893293</v>
      </c>
      <c r="C48" s="2" t="n">
        <f aca="false">C47*(B31/B30)</f>
        <v>3.91352419929542</v>
      </c>
      <c r="M48" s="0" t="n">
        <f aca="false">(B48/B47) - 1</f>
        <v>-0.0501985722220368</v>
      </c>
    </row>
    <row r="49" customFormat="false" ht="12.8" hidden="false" customHeight="false" outlineLevel="0" collapsed="false">
      <c r="A49" s="1" t="s">
        <v>73</v>
      </c>
      <c r="B49" s="0" t="n">
        <v>21.61791</v>
      </c>
      <c r="C49" s="2" t="n">
        <f aca="false">C48*(B32/B31)</f>
        <v>3.21477931719861</v>
      </c>
      <c r="M49" s="0" t="n">
        <f aca="false">(B49/B48) - 1</f>
        <v>0.0346817995612276</v>
      </c>
    </row>
    <row r="50" customFormat="false" ht="12.8" hidden="false" customHeight="false" outlineLevel="0" collapsed="false">
      <c r="A50" s="1" t="s">
        <v>74</v>
      </c>
      <c r="B50" s="0" t="n">
        <v>22.434193</v>
      </c>
      <c r="C50" s="2" t="n">
        <f aca="false">C49*(B33/B32)</f>
        <v>3.42432871500335</v>
      </c>
      <c r="M50" s="0" t="n">
        <f aca="false">(B50/B49) - 1</f>
        <v>0.0377595706522973</v>
      </c>
    </row>
    <row r="51" customFormat="false" ht="12.8" hidden="false" customHeight="false" outlineLevel="0" collapsed="false">
      <c r="A51" s="1" t="s">
        <v>75</v>
      </c>
      <c r="B51" s="0" t="n">
        <v>23.087229</v>
      </c>
      <c r="C51" s="2" t="n">
        <f aca="false">C50*(B34/B33)</f>
        <v>2.28431336926421</v>
      </c>
      <c r="M51" s="0" t="n">
        <f aca="false">(B51/B50) - 1</f>
        <v>0.0291089588112219</v>
      </c>
    </row>
    <row r="52" customFormat="false" ht="12.8" hidden="false" customHeight="false" outlineLevel="0" collapsed="false">
      <c r="A52" s="1" t="s">
        <v>76</v>
      </c>
      <c r="B52" s="0" t="n">
        <v>21.85144</v>
      </c>
      <c r="C52" s="2" t="n">
        <f aca="false">C51*(B35/B34)</f>
        <v>2.18542484732447</v>
      </c>
      <c r="M52" s="0" t="n">
        <f aca="false">(B52/B51) - 1</f>
        <v>-0.0535269520651439</v>
      </c>
    </row>
    <row r="53" customFormat="false" ht="12.8" hidden="false" customHeight="false" outlineLevel="0" collapsed="false">
      <c r="A53" s="1" t="s">
        <v>77</v>
      </c>
      <c r="B53" s="0" t="n">
        <v>23.566219</v>
      </c>
      <c r="C53" s="2" t="n">
        <f aca="false">C52*(B36/B35)</f>
        <v>2.20363761424666</v>
      </c>
      <c r="M53" s="0" t="n">
        <f aca="false">(B53/B52) - 1</f>
        <v>0.0784744163313722</v>
      </c>
    </row>
    <row r="54" customFormat="false" ht="12.8" hidden="false" customHeight="false" outlineLevel="0" collapsed="false">
      <c r="A54" s="1" t="s">
        <v>78</v>
      </c>
      <c r="B54" s="0" t="n">
        <v>25.124771</v>
      </c>
      <c r="C54" s="2" t="n">
        <f aca="false">C53*(B37/B36)</f>
        <v>2.01756237964015</v>
      </c>
      <c r="M54" s="0" t="n">
        <f aca="false">(B54/B53) - 1</f>
        <v>0.0661350045164224</v>
      </c>
    </row>
    <row r="55" customFormat="false" ht="12.8" hidden="false" customHeight="false" outlineLevel="0" collapsed="false">
      <c r="A55" s="1" t="s">
        <v>79</v>
      </c>
      <c r="B55" s="0" t="n">
        <v>21.591902</v>
      </c>
      <c r="C55" s="2" t="n">
        <f aca="false">C54*(B38/B37)</f>
        <v>2.27000687329604</v>
      </c>
      <c r="M55" s="0" t="n">
        <f aca="false">(B55/B54) - 1</f>
        <v>-0.140612983099428</v>
      </c>
    </row>
    <row r="56" customFormat="false" ht="12.8" hidden="false" customHeight="false" outlineLevel="0" collapsed="false">
      <c r="A56" s="1" t="s">
        <v>80</v>
      </c>
      <c r="B56" s="0" t="n">
        <v>21.158716</v>
      </c>
      <c r="C56" s="2" t="n">
        <f aca="false">C55*(B39/B38)</f>
        <v>2.64794089066621</v>
      </c>
      <c r="M56" s="0" t="n">
        <f aca="false">(B56/B55) - 1</f>
        <v>-0.0200624289606355</v>
      </c>
    </row>
    <row r="57" customFormat="false" ht="12.8" hidden="false" customHeight="false" outlineLevel="0" collapsed="false">
      <c r="A57" s="1" t="s">
        <v>81</v>
      </c>
      <c r="B57" s="0" t="n">
        <v>21.889906</v>
      </c>
      <c r="C57" s="2" t="n">
        <f aca="false">C56*(B40/B39)</f>
        <v>2.50960930509267</v>
      </c>
      <c r="M57" s="0" t="n">
        <f aca="false">(B57/B56) - 1</f>
        <v>0.0345573899663856</v>
      </c>
    </row>
    <row r="58" customFormat="false" ht="12.8" hidden="false" customHeight="false" outlineLevel="0" collapsed="false">
      <c r="A58" s="1" t="s">
        <v>82</v>
      </c>
      <c r="B58" s="0" t="n">
        <v>22.39852</v>
      </c>
      <c r="C58" s="2" t="n">
        <f aca="false">C57*(B41/B40)</f>
        <v>2.67639629576812</v>
      </c>
      <c r="M58" s="0" t="n">
        <f aca="false">(B58/B57) - 1</f>
        <v>0.0232350929236518</v>
      </c>
    </row>
    <row r="59" customFormat="false" ht="12.8" hidden="false" customHeight="false" outlineLevel="0" collapsed="false">
      <c r="A59" s="1" t="s">
        <v>83</v>
      </c>
      <c r="B59" s="0" t="n">
        <v>23.004942</v>
      </c>
      <c r="C59" s="2" t="n">
        <f aca="false">C58*(B42/B41)</f>
        <v>2.90482716712008</v>
      </c>
      <c r="M59" s="0" t="n">
        <f aca="false">(B59/B58) - 1</f>
        <v>0.027074199545327</v>
      </c>
    </row>
    <row r="60" customFormat="false" ht="12.8" hidden="false" customHeight="false" outlineLevel="0" collapsed="false">
      <c r="A60" s="1" t="s">
        <v>84</v>
      </c>
      <c r="B60" s="0" t="n">
        <v>23.641226</v>
      </c>
      <c r="C60" s="2" t="n">
        <f aca="false">C59*(B43/B42)</f>
        <v>2.65505466603281</v>
      </c>
      <c r="M60" s="0" t="n">
        <f aca="false">(B60/B59) - 1</f>
        <v>0.0276585787523393</v>
      </c>
    </row>
    <row r="61" customFormat="false" ht="12.8" hidden="false" customHeight="false" outlineLevel="0" collapsed="false">
      <c r="A61" s="1" t="s">
        <v>85</v>
      </c>
      <c r="B61" s="0" t="n">
        <v>23.778849</v>
      </c>
      <c r="C61" s="2" t="n">
        <f aca="false">C60*(B44/B43)</f>
        <v>2.56968824830341</v>
      </c>
      <c r="M61" s="0" t="n">
        <f aca="false">(B61/B60) - 1</f>
        <v>0.00582131400461217</v>
      </c>
    </row>
    <row r="62" customFormat="false" ht="12.8" hidden="false" customHeight="false" outlineLevel="0" collapsed="false">
      <c r="A62" s="1" t="s">
        <v>86</v>
      </c>
      <c r="B62" s="0" t="n">
        <v>20.947798</v>
      </c>
      <c r="C62" s="2" t="n">
        <f aca="false">C61*(B45/B44)</f>
        <v>2.58643324112597</v>
      </c>
      <c r="M62" s="0" t="n">
        <f aca="false">(B62/B61) - 1</f>
        <v>-0.119057528814788</v>
      </c>
    </row>
    <row r="63" customFormat="false" ht="12.8" hidden="false" customHeight="false" outlineLevel="0" collapsed="false">
      <c r="C63" s="2" t="n">
        <f aca="false">C62*(B46/B45)</f>
        <v>2.37249711976407</v>
      </c>
    </row>
    <row r="64" customFormat="false" ht="12.8" hidden="false" customHeight="false" outlineLevel="0" collapsed="false">
      <c r="C64" s="2" t="n">
        <f aca="false">C63*(B47/B46)</f>
        <v>2.22641129030218</v>
      </c>
    </row>
    <row r="65" customFormat="false" ht="12.8" hidden="false" customHeight="false" outlineLevel="0" collapsed="false">
      <c r="C65" s="2" t="n">
        <f aca="false">C64*(B48/B47)</f>
        <v>2.11464862234998</v>
      </c>
    </row>
    <row r="66" customFormat="false" ht="12.8" hidden="false" customHeight="false" outlineLevel="0" collapsed="false">
      <c r="C66" s="2" t="n">
        <f aca="false">C65*(B49/B48)</f>
        <v>2.18798844201275</v>
      </c>
    </row>
    <row r="67" customFormat="false" ht="12.8" hidden="false" customHeight="false" outlineLevel="0" collapsed="false">
      <c r="C67" s="2" t="n">
        <f aca="false">C66*(B50/B49)</f>
        <v>2.27060594617534</v>
      </c>
    </row>
    <row r="68" customFormat="false" ht="12.8" hidden="false" customHeight="false" outlineLevel="0" collapsed="false">
      <c r="C68" s="2" t="n">
        <f aca="false">C67*(B51/B50)</f>
        <v>2.33670092113908</v>
      </c>
    </row>
    <row r="69" customFormat="false" ht="12.8" hidden="false" customHeight="false" outlineLevel="0" collapsed="false">
      <c r="C69" s="2" t="n">
        <f aca="false">C68*(B52/B51)</f>
        <v>2.21162444294269</v>
      </c>
    </row>
    <row r="70" customFormat="false" ht="12.8" hidden="false" customHeight="false" outlineLevel="0" collapsed="false">
      <c r="C70" s="2" t="n">
        <f aca="false">C69*(B53/B52)</f>
        <v>2.38518038024681</v>
      </c>
    </row>
    <row r="71" customFormat="false" ht="12.8" hidden="false" customHeight="false" outlineLevel="0" collapsed="false">
      <c r="C71" s="2" t="n">
        <f aca="false">C70*(B54/B53)</f>
        <v>2.54292429546692</v>
      </c>
    </row>
    <row r="72" customFormat="false" ht="12.8" hidden="false" customHeight="false" outlineLevel="0" collapsed="false">
      <c r="C72" s="2" t="n">
        <f aca="false">C71*(B55/B54)</f>
        <v>2.1853561244853</v>
      </c>
    </row>
    <row r="73" customFormat="false" ht="12.8" hidden="false" customHeight="false" outlineLevel="0" collapsed="false">
      <c r="C73" s="2" t="n">
        <f aca="false">C72*(B56/B55)</f>
        <v>2.14151257248412</v>
      </c>
    </row>
    <row r="74" customFormat="false" ht="12.8" hidden="false" customHeight="false" outlineLevel="0" collapsed="false">
      <c r="C74" s="2" t="n">
        <f aca="false">C73*(B57/B56)</f>
        <v>2.21551765756938</v>
      </c>
    </row>
    <row r="75" customFormat="false" ht="12.8" hidden="false" customHeight="false" outlineLevel="0" collapsed="false">
      <c r="C75" s="2" t="n">
        <f aca="false">C74*(B58/B57)</f>
        <v>2.26699541621699</v>
      </c>
    </row>
    <row r="76" customFormat="false" ht="12.8" hidden="false" customHeight="false" outlineLevel="0" collapsed="false">
      <c r="C76" s="2" t="n">
        <f aca="false">C75*(B59/B58)</f>
        <v>2.32837250248399</v>
      </c>
    </row>
    <row r="77" customFormat="false" ht="12.8" hidden="false" customHeight="false" outlineLevel="0" collapsed="false">
      <c r="C77" s="2" t="n">
        <f aca="false">C76*(B60/B59)</f>
        <v>2.39277197670873</v>
      </c>
    </row>
    <row r="78" customFormat="false" ht="12.8" hidden="false" customHeight="false" outlineLevel="0" collapsed="false">
      <c r="C78" s="2" t="n">
        <f aca="false">C77*(B61/B60)</f>
        <v>2.40670105372659</v>
      </c>
    </row>
    <row r="79" customFormat="false" ht="12.8" hidden="false" customHeight="false" outlineLevel="0" collapsed="false">
      <c r="C79" s="2" t="n">
        <f aca="false">C78*(B62/B61)</f>
        <v>2.12016517367395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2018-04-10T19:53:23Z</dcterms:modified>
  <cp:revision>3</cp:revision>
  <dc:subject/>
  <dc:title/>
</cp:coreProperties>
</file>