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.Stetzik/Documents/manuscripts/supporting data/"/>
    </mc:Choice>
  </mc:AlternateContent>
  <xr:revisionPtr revIDLastSave="0" documentId="13_ncr:1_{AD380F74-FE6F-3345-B730-2FA9037DAD6E}" xr6:coauthVersionLast="45" xr6:coauthVersionMax="45" xr10:uidLastSave="{00000000-0000-0000-0000-000000000000}"/>
  <bookViews>
    <workbookView xWindow="13540" yWindow="-19540" windowWidth="27200" windowHeight="13600" activeTab="4" xr2:uid="{34A4567F-A422-BB4C-9EC5-A1695B4BCAC7}"/>
  </bookViews>
  <sheets>
    <sheet name="olfactory dysfunction model" sheetId="1" r:id="rId1"/>
    <sheet name="age related metabolic disease" sheetId="2" r:id="rId2"/>
    <sheet name="viral infection" sheetId="3" r:id="rId3"/>
    <sheet name="synuclein aggregation" sheetId="4" r:id="rId4"/>
    <sheet name="summa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5" l="1"/>
  <c r="E3" i="5"/>
  <c r="E2" i="5"/>
  <c r="D7" i="5"/>
  <c r="D6" i="5"/>
  <c r="D4" i="5"/>
  <c r="D3" i="5"/>
  <c r="D2" i="5"/>
  <c r="C7" i="5"/>
  <c r="C6" i="5"/>
  <c r="C4" i="5"/>
  <c r="C3" i="5"/>
  <c r="C2" i="5"/>
  <c r="B6" i="5"/>
  <c r="B5" i="5"/>
  <c r="B4" i="5"/>
  <c r="B3" i="5"/>
  <c r="B2" i="5"/>
  <c r="A2" i="5"/>
  <c r="H38" i="4" l="1"/>
  <c r="I38" i="4"/>
  <c r="J38" i="4"/>
  <c r="K38" i="4"/>
  <c r="L38" i="4"/>
  <c r="G38" i="4"/>
  <c r="H37" i="4"/>
  <c r="I37" i="4"/>
  <c r="J37" i="4"/>
  <c r="K37" i="4"/>
  <c r="L37" i="4"/>
  <c r="G37" i="4"/>
  <c r="C37" i="4"/>
  <c r="D37" i="4"/>
  <c r="C38" i="4"/>
  <c r="D38" i="4"/>
  <c r="B38" i="4"/>
  <c r="B37" i="4"/>
  <c r="L103" i="4"/>
  <c r="K103" i="4"/>
  <c r="J103" i="4"/>
  <c r="I103" i="4"/>
  <c r="H103" i="4"/>
  <c r="G103" i="4"/>
  <c r="D103" i="4"/>
  <c r="C103" i="4"/>
  <c r="B103" i="4"/>
  <c r="L102" i="4"/>
  <c r="K102" i="4"/>
  <c r="J102" i="4"/>
  <c r="I102" i="4"/>
  <c r="H102" i="4"/>
  <c r="G102" i="4"/>
  <c r="D102" i="4"/>
  <c r="C102" i="4"/>
  <c r="B102" i="4"/>
  <c r="L62" i="4"/>
  <c r="K62" i="4"/>
  <c r="J62" i="4"/>
  <c r="I62" i="4"/>
  <c r="H62" i="4"/>
  <c r="G62" i="4"/>
  <c r="D62" i="4"/>
  <c r="C62" i="4"/>
  <c r="B62" i="4"/>
  <c r="L61" i="4"/>
  <c r="K61" i="4"/>
  <c r="J61" i="4"/>
  <c r="I61" i="4"/>
  <c r="H61" i="4"/>
  <c r="G61" i="4"/>
  <c r="D61" i="4"/>
  <c r="C61" i="4"/>
  <c r="B61" i="4"/>
  <c r="K25" i="3"/>
  <c r="J25" i="3"/>
  <c r="I25" i="3"/>
  <c r="F25" i="3"/>
  <c r="F25" i="2"/>
  <c r="K26" i="3"/>
  <c r="J26" i="3"/>
  <c r="I26" i="3"/>
  <c r="H26" i="3"/>
  <c r="G26" i="3"/>
  <c r="F26" i="3"/>
  <c r="D26" i="3"/>
  <c r="C26" i="3"/>
  <c r="B26" i="3"/>
  <c r="H25" i="3"/>
  <c r="G25" i="3"/>
  <c r="D25" i="3"/>
  <c r="C25" i="3"/>
  <c r="B25" i="3"/>
  <c r="K91" i="3"/>
  <c r="J91" i="3"/>
  <c r="I91" i="3"/>
  <c r="H91" i="3"/>
  <c r="G91" i="3"/>
  <c r="F91" i="3"/>
  <c r="D91" i="3"/>
  <c r="C91" i="3"/>
  <c r="B91" i="3"/>
  <c r="K90" i="3"/>
  <c r="J90" i="3"/>
  <c r="I90" i="3"/>
  <c r="H90" i="3"/>
  <c r="G90" i="3"/>
  <c r="F90" i="3"/>
  <c r="D90" i="3"/>
  <c r="C90" i="3"/>
  <c r="B90" i="3"/>
  <c r="K50" i="3"/>
  <c r="J50" i="3"/>
  <c r="I50" i="3"/>
  <c r="H50" i="3"/>
  <c r="G50" i="3"/>
  <c r="F50" i="3"/>
  <c r="D50" i="3"/>
  <c r="C50" i="3"/>
  <c r="B50" i="3"/>
  <c r="K49" i="3"/>
  <c r="J49" i="3"/>
  <c r="I49" i="3"/>
  <c r="H49" i="3"/>
  <c r="G49" i="3"/>
  <c r="F49" i="3"/>
  <c r="D49" i="3"/>
  <c r="C49" i="3"/>
  <c r="B49" i="3"/>
  <c r="G26" i="2"/>
  <c r="H26" i="2"/>
  <c r="I26" i="2"/>
  <c r="J26" i="2"/>
  <c r="K26" i="2"/>
  <c r="G25" i="2"/>
  <c r="H25" i="2"/>
  <c r="I25" i="2"/>
  <c r="J25" i="2"/>
  <c r="K25" i="2"/>
  <c r="F26" i="2"/>
  <c r="D26" i="2"/>
  <c r="C26" i="2"/>
  <c r="B26" i="2"/>
  <c r="D25" i="2"/>
  <c r="C25" i="2"/>
  <c r="B25" i="2"/>
  <c r="G66" i="2"/>
  <c r="H66" i="2"/>
  <c r="I66" i="2"/>
  <c r="J66" i="2"/>
  <c r="K66" i="2"/>
  <c r="G67" i="2"/>
  <c r="H67" i="2"/>
  <c r="I67" i="2"/>
  <c r="J67" i="2"/>
  <c r="K67" i="2"/>
  <c r="F66" i="2"/>
  <c r="F67" i="2"/>
  <c r="D67" i="2"/>
  <c r="C67" i="2"/>
  <c r="B67" i="2"/>
  <c r="D66" i="2"/>
  <c r="C66" i="2"/>
  <c r="B66" i="2"/>
  <c r="B44" i="1"/>
  <c r="C45" i="1"/>
  <c r="D45" i="1"/>
  <c r="F45" i="1"/>
  <c r="G45" i="1"/>
  <c r="H45" i="1"/>
  <c r="I45" i="1"/>
  <c r="J45" i="1"/>
  <c r="B45" i="1"/>
  <c r="C44" i="1"/>
  <c r="D44" i="1"/>
  <c r="F44" i="1"/>
  <c r="G44" i="1"/>
  <c r="H44" i="1"/>
  <c r="I44" i="1"/>
  <c r="J44" i="1"/>
</calcChain>
</file>

<file path=xl/sharedStrings.xml><?xml version="1.0" encoding="utf-8"?>
<sst xmlns="http://schemas.openxmlformats.org/spreadsheetml/2006/main" count="419" uniqueCount="89">
  <si>
    <t>+</t>
  </si>
  <si>
    <t>BG</t>
  </si>
  <si>
    <t>A-00</t>
  </si>
  <si>
    <t>A-01</t>
  </si>
  <si>
    <t>A-03</t>
  </si>
  <si>
    <t>A-10</t>
  </si>
  <si>
    <t>B-04</t>
  </si>
  <si>
    <t>blind animal ID</t>
  </si>
  <si>
    <t>B-10</t>
  </si>
  <si>
    <t>D-03</t>
  </si>
  <si>
    <t>D-04</t>
  </si>
  <si>
    <t>D-10</t>
  </si>
  <si>
    <t>E-00</t>
  </si>
  <si>
    <t>F-03</t>
  </si>
  <si>
    <t>F-04</t>
  </si>
  <si>
    <t>F-10</t>
  </si>
  <si>
    <t>G-00</t>
  </si>
  <si>
    <t>G-01</t>
  </si>
  <si>
    <t>G-03</t>
  </si>
  <si>
    <t>M-04</t>
  </si>
  <si>
    <t>M-10</t>
  </si>
  <si>
    <t>O-00</t>
  </si>
  <si>
    <t>O-01</t>
  </si>
  <si>
    <t>O-04</t>
  </si>
  <si>
    <t>S-01</t>
  </si>
  <si>
    <t>S-03</t>
  </si>
  <si>
    <t>S-04</t>
  </si>
  <si>
    <t>S-10</t>
  </si>
  <si>
    <t>T-00</t>
  </si>
  <si>
    <t>T-01</t>
  </si>
  <si>
    <t>T-03</t>
  </si>
  <si>
    <t>T-04</t>
  </si>
  <si>
    <t>CTR_8-01</t>
  </si>
  <si>
    <t>CTR_8-02</t>
  </si>
  <si>
    <t>CTR_11-01</t>
  </si>
  <si>
    <t>CTR_11-03</t>
  </si>
  <si>
    <t>CTR_11-04</t>
  </si>
  <si>
    <t>tissue layer training regions</t>
  </si>
  <si>
    <t>Object detection layer triaing regions</t>
  </si>
  <si>
    <t>extended BG</t>
  </si>
  <si>
    <t>area</t>
  </si>
  <si>
    <t># of object annotations</t>
  </si>
  <si>
    <t># of instance segmentaton annotations</t>
  </si>
  <si>
    <t>&lt;4 cell2</t>
  </si>
  <si>
    <t>totals</t>
  </si>
  <si>
    <t>mean totals</t>
  </si>
  <si>
    <t>`+/BG interface</t>
  </si>
  <si>
    <t xml:space="preserve">model </t>
  </si>
  <si>
    <t>olfactory dysfunction</t>
  </si>
  <si>
    <t>number of trainng images</t>
  </si>
  <si>
    <t>Object detection layer trianing regions</t>
  </si>
  <si>
    <t>BG only</t>
  </si>
  <si>
    <t>NS diff from olfactory deficit model</t>
  </si>
  <si>
    <t>no additional annotation for this layer</t>
  </si>
  <si>
    <t>age related metabolic disease</t>
  </si>
  <si>
    <t>35 + 16</t>
  </si>
  <si>
    <t>viral infection</t>
  </si>
  <si>
    <t>35 + 16 +16</t>
  </si>
  <si>
    <t>B-00-A</t>
  </si>
  <si>
    <t>B-00-B</t>
  </si>
  <si>
    <t>B-01-A</t>
  </si>
  <si>
    <t>B-01-B</t>
  </si>
  <si>
    <t>B-03-A</t>
  </si>
  <si>
    <t>B-10-A</t>
  </si>
  <si>
    <t>B-10-B</t>
  </si>
  <si>
    <t>L-05-A</t>
  </si>
  <si>
    <t>L-05-B</t>
  </si>
  <si>
    <t>L-06-A</t>
  </si>
  <si>
    <t>L-06-B</t>
  </si>
  <si>
    <t>L-07-A</t>
  </si>
  <si>
    <t>L-07-B</t>
  </si>
  <si>
    <t>L-08-A</t>
  </si>
  <si>
    <t>L-08-B</t>
  </si>
  <si>
    <t>B-03-B</t>
  </si>
  <si>
    <t>analysis regions</t>
  </si>
  <si>
    <t>age-related metabolic disease</t>
  </si>
  <si>
    <t>1754b</t>
  </si>
  <si>
    <t>1887b</t>
  </si>
  <si>
    <t>3035b</t>
  </si>
  <si>
    <t>Olfactory dysfunction</t>
  </si>
  <si>
    <t>Broad are of interest</t>
  </si>
  <si>
    <t>Small (2-4 cells)</t>
  </si>
  <si>
    <t>Extended background</t>
  </si>
  <si>
    <t>Instance segmentation</t>
  </si>
  <si>
    <t>cell background</t>
  </si>
  <si>
    <t>Model</t>
  </si>
  <si>
    <t>Age-related metabolic disease</t>
  </si>
  <si>
    <t>Viral infection</t>
  </si>
  <si>
    <t>Synuclein aggregation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</si>
</sst>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4" fontId="0" fillId="2" borderId="0" xfId="0" applyNumberFormat="1" applyFill="1" applyAlignment="1">
      <alignment horizontal="center"/>
    </xf>
    <xf numFmtId="164" fontId="1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D13C-6A89-ED42-B289-D6FC3D377CB7}">
  <dimension ref="A1:J45"/>
  <sheetViews>
    <sheetView topLeftCell="A24" workbookViewId="0">
      <selection activeCell="F44" sqref="F44"/>
    </sheetView>
  </sheetViews>
  <sheetFormatPr baseColWidth="10" defaultRowHeight="16" x14ac:dyDescent="0.2"/>
  <cols>
    <col min="1" max="1" width="13.5" style="1" bestFit="1" customWidth="1"/>
    <col min="2" max="3" width="10.83203125" style="1"/>
    <col min="4" max="4" width="13.83203125" style="1" bestFit="1" customWidth="1"/>
    <col min="5" max="5" width="10.83203125" style="1"/>
    <col min="6" max="6" width="12" style="1" customWidth="1"/>
    <col min="7" max="8" width="10.83203125" style="1"/>
    <col min="9" max="9" width="20.1640625" style="1" bestFit="1" customWidth="1"/>
    <col min="10" max="10" width="36.5" style="1" customWidth="1"/>
    <col min="11" max="16384" width="10.83203125" style="1"/>
  </cols>
  <sheetData>
    <row r="1" spans="1:10" s="2" customFormat="1" x14ac:dyDescent="0.2">
      <c r="A1" s="3"/>
      <c r="B1" s="3" t="s">
        <v>47</v>
      </c>
      <c r="C1" s="2" t="s">
        <v>48</v>
      </c>
    </row>
    <row r="2" spans="1:10" s="2" customFormat="1" x14ac:dyDescent="0.2">
      <c r="B2" s="3" t="s">
        <v>49</v>
      </c>
      <c r="C2" s="2">
        <v>35</v>
      </c>
    </row>
    <row r="3" spans="1:10" s="2" customFormat="1" x14ac:dyDescent="0.2"/>
    <row r="4" spans="1:10" s="2" customFormat="1" x14ac:dyDescent="0.2">
      <c r="B4" s="2" t="s">
        <v>37</v>
      </c>
      <c r="F4" s="2" t="s">
        <v>50</v>
      </c>
    </row>
    <row r="5" spans="1:10" x14ac:dyDescent="0.2">
      <c r="A5" s="1" t="s">
        <v>7</v>
      </c>
      <c r="B5" s="1" t="s">
        <v>0</v>
      </c>
      <c r="C5" s="1" t="s">
        <v>1</v>
      </c>
      <c r="D5" s="1" t="s">
        <v>46</v>
      </c>
      <c r="F5" s="1" t="s">
        <v>39</v>
      </c>
      <c r="G5" s="1" t="s">
        <v>40</v>
      </c>
      <c r="H5" s="1" t="s">
        <v>43</v>
      </c>
      <c r="I5" s="1" t="s">
        <v>41</v>
      </c>
      <c r="J5" s="1" t="s">
        <v>42</v>
      </c>
    </row>
    <row r="6" spans="1:10" x14ac:dyDescent="0.2">
      <c r="A6" s="1" t="s">
        <v>2</v>
      </c>
      <c r="B6" s="1">
        <v>2</v>
      </c>
      <c r="C6" s="1">
        <v>3</v>
      </c>
      <c r="D6" s="1">
        <v>1</v>
      </c>
      <c r="F6" s="1">
        <v>3</v>
      </c>
      <c r="G6" s="1">
        <v>2</v>
      </c>
      <c r="H6" s="1">
        <v>26</v>
      </c>
      <c r="I6" s="1">
        <v>347</v>
      </c>
      <c r="J6" s="1">
        <v>9</v>
      </c>
    </row>
    <row r="7" spans="1:10" x14ac:dyDescent="0.2">
      <c r="A7" s="1" t="s">
        <v>3</v>
      </c>
      <c r="B7" s="1">
        <v>2</v>
      </c>
      <c r="C7" s="1">
        <v>3</v>
      </c>
      <c r="D7" s="1">
        <v>1</v>
      </c>
      <c r="F7" s="1">
        <v>3</v>
      </c>
      <c r="G7" s="1">
        <v>2</v>
      </c>
      <c r="H7" s="1">
        <v>1</v>
      </c>
      <c r="I7" s="1">
        <v>226</v>
      </c>
      <c r="J7" s="1">
        <v>6</v>
      </c>
    </row>
    <row r="8" spans="1:10" x14ac:dyDescent="0.2">
      <c r="A8" s="1" t="s">
        <v>4</v>
      </c>
      <c r="B8" s="1">
        <v>2</v>
      </c>
      <c r="C8" s="1">
        <v>3</v>
      </c>
      <c r="D8" s="1">
        <v>1</v>
      </c>
      <c r="F8" s="1">
        <v>3</v>
      </c>
      <c r="G8" s="1">
        <v>2</v>
      </c>
      <c r="H8" s="1">
        <v>3</v>
      </c>
      <c r="I8" s="1">
        <v>700</v>
      </c>
      <c r="J8" s="1">
        <v>7</v>
      </c>
    </row>
    <row r="9" spans="1:10" x14ac:dyDescent="0.2">
      <c r="A9" s="1" t="s">
        <v>5</v>
      </c>
      <c r="B9" s="1">
        <v>2</v>
      </c>
      <c r="C9" s="1">
        <v>3</v>
      </c>
      <c r="D9" s="1">
        <v>1</v>
      </c>
      <c r="F9" s="1">
        <v>4</v>
      </c>
      <c r="G9" s="1">
        <v>2</v>
      </c>
      <c r="H9" s="1">
        <v>1</v>
      </c>
      <c r="I9" s="1">
        <v>573</v>
      </c>
      <c r="J9" s="1">
        <v>4</v>
      </c>
    </row>
    <row r="10" spans="1:10" x14ac:dyDescent="0.2">
      <c r="A10" s="1" t="s">
        <v>6</v>
      </c>
      <c r="B10" s="1">
        <v>2</v>
      </c>
      <c r="C10" s="1">
        <v>3</v>
      </c>
      <c r="D10" s="1">
        <v>1</v>
      </c>
      <c r="F10" s="1">
        <v>5</v>
      </c>
      <c r="G10" s="1">
        <v>0</v>
      </c>
      <c r="H10" s="1">
        <v>1</v>
      </c>
      <c r="I10" s="1">
        <v>16</v>
      </c>
      <c r="J10" s="1">
        <v>16</v>
      </c>
    </row>
    <row r="11" spans="1:10" x14ac:dyDescent="0.2">
      <c r="A11" s="1" t="s">
        <v>8</v>
      </c>
      <c r="B11" s="1">
        <v>2</v>
      </c>
      <c r="C11" s="1">
        <v>3</v>
      </c>
      <c r="D11" s="1">
        <v>1</v>
      </c>
      <c r="F11" s="1">
        <v>4</v>
      </c>
      <c r="G11" s="1">
        <v>1</v>
      </c>
      <c r="H11" s="1">
        <v>2</v>
      </c>
      <c r="I11" s="1">
        <v>384</v>
      </c>
      <c r="J11" s="1">
        <v>8</v>
      </c>
    </row>
    <row r="12" spans="1:10" x14ac:dyDescent="0.2">
      <c r="A12" s="1" t="s">
        <v>9</v>
      </c>
      <c r="B12" s="1">
        <v>2</v>
      </c>
      <c r="C12" s="1">
        <v>4</v>
      </c>
      <c r="D12" s="1">
        <v>1</v>
      </c>
      <c r="F12" s="1">
        <v>3</v>
      </c>
      <c r="G12" s="1">
        <v>1</v>
      </c>
      <c r="H12" s="1">
        <v>0</v>
      </c>
      <c r="I12" s="1">
        <v>143</v>
      </c>
      <c r="J12" s="1">
        <v>4</v>
      </c>
    </row>
    <row r="13" spans="1:10" x14ac:dyDescent="0.2">
      <c r="A13" s="1" t="s">
        <v>10</v>
      </c>
      <c r="B13" s="1">
        <v>2</v>
      </c>
      <c r="C13" s="1">
        <v>3</v>
      </c>
      <c r="D13" s="1">
        <v>1</v>
      </c>
      <c r="F13" s="1">
        <v>4</v>
      </c>
      <c r="G13" s="1">
        <v>0</v>
      </c>
      <c r="H13" s="1">
        <v>0</v>
      </c>
      <c r="I13" s="1">
        <v>12</v>
      </c>
      <c r="J13" s="1">
        <v>12</v>
      </c>
    </row>
    <row r="14" spans="1:10" x14ac:dyDescent="0.2">
      <c r="A14" s="1" t="s">
        <v>11</v>
      </c>
      <c r="B14" s="1">
        <v>1</v>
      </c>
      <c r="C14" s="1">
        <v>3</v>
      </c>
      <c r="D14" s="1">
        <v>1</v>
      </c>
      <c r="F14" s="1">
        <v>4</v>
      </c>
      <c r="G14" s="1">
        <v>1</v>
      </c>
      <c r="H14" s="1">
        <v>2</v>
      </c>
      <c r="I14" s="1">
        <v>109</v>
      </c>
      <c r="J14" s="1">
        <v>10</v>
      </c>
    </row>
    <row r="15" spans="1:10" x14ac:dyDescent="0.2">
      <c r="A15" s="1" t="s">
        <v>12</v>
      </c>
      <c r="B15" s="1">
        <v>2</v>
      </c>
      <c r="C15" s="1">
        <v>3</v>
      </c>
      <c r="D15" s="1">
        <v>1</v>
      </c>
      <c r="F15" s="1">
        <v>4</v>
      </c>
      <c r="G15" s="1">
        <v>1</v>
      </c>
      <c r="H15" s="1">
        <v>2</v>
      </c>
      <c r="I15" s="1">
        <v>184</v>
      </c>
      <c r="J15" s="1">
        <v>9</v>
      </c>
    </row>
    <row r="16" spans="1:10" x14ac:dyDescent="0.2">
      <c r="A16" s="1" t="s">
        <v>13</v>
      </c>
      <c r="B16" s="1">
        <v>2</v>
      </c>
      <c r="C16" s="1">
        <v>3</v>
      </c>
      <c r="D16" s="1">
        <v>0</v>
      </c>
      <c r="F16" s="1">
        <v>4</v>
      </c>
      <c r="G16" s="1">
        <v>0</v>
      </c>
      <c r="H16" s="1">
        <v>0</v>
      </c>
      <c r="I16" s="1">
        <v>12</v>
      </c>
      <c r="J16" s="1">
        <v>12</v>
      </c>
    </row>
    <row r="17" spans="1:10" x14ac:dyDescent="0.2">
      <c r="A17" s="1" t="s">
        <v>14</v>
      </c>
      <c r="B17" s="1">
        <v>2</v>
      </c>
      <c r="C17" s="1">
        <v>3</v>
      </c>
      <c r="D17" s="1">
        <v>1</v>
      </c>
      <c r="F17" s="1">
        <v>4</v>
      </c>
      <c r="G17" s="1">
        <v>1</v>
      </c>
      <c r="H17" s="1">
        <v>1</v>
      </c>
      <c r="I17" s="1">
        <v>283</v>
      </c>
      <c r="J17" s="1">
        <v>4</v>
      </c>
    </row>
    <row r="18" spans="1:10" x14ac:dyDescent="0.2">
      <c r="A18" s="1" t="s">
        <v>15</v>
      </c>
      <c r="B18" s="1">
        <v>2</v>
      </c>
      <c r="C18" s="1">
        <v>3</v>
      </c>
      <c r="D18" s="1">
        <v>1</v>
      </c>
      <c r="F18" s="1">
        <v>4</v>
      </c>
      <c r="G18" s="1">
        <v>0</v>
      </c>
      <c r="H18" s="1">
        <v>2</v>
      </c>
      <c r="I18" s="1">
        <v>13</v>
      </c>
      <c r="J18" s="1">
        <v>13</v>
      </c>
    </row>
    <row r="19" spans="1:10" x14ac:dyDescent="0.2">
      <c r="A19" s="1" t="s">
        <v>16</v>
      </c>
      <c r="B19" s="1">
        <v>2</v>
      </c>
      <c r="C19" s="1">
        <v>4</v>
      </c>
      <c r="D19" s="1">
        <v>1</v>
      </c>
      <c r="F19" s="1">
        <v>4</v>
      </c>
      <c r="G19" s="1">
        <v>0</v>
      </c>
      <c r="H19" s="1">
        <v>0</v>
      </c>
      <c r="I19" s="1">
        <v>15</v>
      </c>
      <c r="J19" s="1">
        <v>15</v>
      </c>
    </row>
    <row r="20" spans="1:10" x14ac:dyDescent="0.2">
      <c r="A20" s="1" t="s">
        <v>17</v>
      </c>
      <c r="B20" s="1">
        <v>2</v>
      </c>
      <c r="C20" s="1">
        <v>3</v>
      </c>
      <c r="D20" s="1">
        <v>1</v>
      </c>
      <c r="F20" s="1">
        <v>3</v>
      </c>
      <c r="G20" s="1">
        <v>1</v>
      </c>
      <c r="H20" s="1">
        <v>4</v>
      </c>
      <c r="I20" s="1">
        <v>221</v>
      </c>
      <c r="J20" s="1">
        <v>4</v>
      </c>
    </row>
    <row r="21" spans="1:10" x14ac:dyDescent="0.2">
      <c r="A21" s="1" t="s">
        <v>18</v>
      </c>
      <c r="B21" s="1">
        <v>2</v>
      </c>
      <c r="C21" s="1">
        <v>3</v>
      </c>
      <c r="D21" s="1">
        <v>1</v>
      </c>
      <c r="F21" s="1">
        <v>4</v>
      </c>
      <c r="G21" s="1">
        <v>0</v>
      </c>
      <c r="H21" s="1">
        <v>0</v>
      </c>
      <c r="I21" s="1">
        <v>15</v>
      </c>
      <c r="J21" s="1">
        <v>15</v>
      </c>
    </row>
    <row r="22" spans="1:10" x14ac:dyDescent="0.2">
      <c r="A22" s="1" t="s">
        <v>19</v>
      </c>
      <c r="B22" s="1">
        <v>2</v>
      </c>
      <c r="C22" s="1">
        <v>3</v>
      </c>
      <c r="D22" s="1">
        <v>2</v>
      </c>
      <c r="F22" s="1">
        <v>3</v>
      </c>
      <c r="G22" s="1">
        <v>1</v>
      </c>
      <c r="H22" s="1">
        <v>1</v>
      </c>
      <c r="I22" s="1">
        <v>50</v>
      </c>
      <c r="J22" s="1">
        <v>12</v>
      </c>
    </row>
    <row r="23" spans="1:10" x14ac:dyDescent="0.2">
      <c r="A23" s="1" t="s">
        <v>20</v>
      </c>
      <c r="B23" s="1">
        <v>2</v>
      </c>
      <c r="C23" s="1">
        <v>3</v>
      </c>
      <c r="D23" s="1">
        <v>2</v>
      </c>
      <c r="F23" s="1">
        <v>4</v>
      </c>
      <c r="G23" s="1">
        <v>0</v>
      </c>
      <c r="H23" s="1">
        <v>0</v>
      </c>
      <c r="I23" s="1">
        <v>13</v>
      </c>
      <c r="J23" s="1">
        <v>12</v>
      </c>
    </row>
    <row r="24" spans="1:10" x14ac:dyDescent="0.2">
      <c r="A24" s="1" t="s">
        <v>21</v>
      </c>
      <c r="B24" s="1">
        <v>2</v>
      </c>
      <c r="C24" s="1">
        <v>3</v>
      </c>
      <c r="D24" s="1">
        <v>2</v>
      </c>
      <c r="F24" s="1">
        <v>3</v>
      </c>
      <c r="G24" s="1">
        <v>1</v>
      </c>
      <c r="H24" s="1">
        <v>0</v>
      </c>
      <c r="I24" s="1">
        <v>51</v>
      </c>
      <c r="J24" s="1">
        <v>7</v>
      </c>
    </row>
    <row r="25" spans="1:10" x14ac:dyDescent="0.2">
      <c r="A25" s="1" t="s">
        <v>22</v>
      </c>
      <c r="B25" s="1">
        <v>2</v>
      </c>
      <c r="C25" s="1">
        <v>3</v>
      </c>
      <c r="D25" s="1">
        <v>2</v>
      </c>
      <c r="F25" s="1">
        <v>4</v>
      </c>
      <c r="G25" s="1">
        <v>0</v>
      </c>
      <c r="H25" s="1">
        <v>0</v>
      </c>
      <c r="I25" s="1">
        <v>14</v>
      </c>
      <c r="J25" s="1">
        <v>14</v>
      </c>
    </row>
    <row r="26" spans="1:10" x14ac:dyDescent="0.2">
      <c r="A26" s="1" t="s">
        <v>21</v>
      </c>
      <c r="B26" s="1">
        <v>2</v>
      </c>
      <c r="C26" s="1">
        <v>3</v>
      </c>
      <c r="D26" s="1">
        <v>2</v>
      </c>
      <c r="F26" s="1">
        <v>3</v>
      </c>
      <c r="G26" s="1">
        <v>1</v>
      </c>
      <c r="H26" s="1">
        <v>0</v>
      </c>
      <c r="I26" s="1">
        <v>49</v>
      </c>
      <c r="J26" s="1">
        <v>5</v>
      </c>
    </row>
    <row r="27" spans="1:10" x14ac:dyDescent="0.2">
      <c r="A27" s="1" t="s">
        <v>23</v>
      </c>
      <c r="B27" s="1">
        <v>2</v>
      </c>
      <c r="C27" s="1">
        <v>3</v>
      </c>
      <c r="D27" s="1">
        <v>3</v>
      </c>
      <c r="F27" s="1">
        <v>4</v>
      </c>
      <c r="G27" s="1">
        <v>0</v>
      </c>
      <c r="H27" s="1">
        <v>0</v>
      </c>
      <c r="I27" s="1">
        <v>15</v>
      </c>
      <c r="J27" s="1">
        <v>15</v>
      </c>
    </row>
    <row r="28" spans="1:10" x14ac:dyDescent="0.2">
      <c r="A28" s="1" t="s">
        <v>24</v>
      </c>
      <c r="B28" s="1">
        <v>2</v>
      </c>
      <c r="C28" s="1">
        <v>3</v>
      </c>
      <c r="D28" s="1">
        <v>3</v>
      </c>
      <c r="F28" s="1">
        <v>3</v>
      </c>
      <c r="G28" s="1">
        <v>1</v>
      </c>
      <c r="H28" s="1">
        <v>0</v>
      </c>
      <c r="I28" s="1">
        <v>61</v>
      </c>
      <c r="J28" s="1">
        <v>13</v>
      </c>
    </row>
    <row r="29" spans="1:10" x14ac:dyDescent="0.2">
      <c r="A29" s="1" t="s">
        <v>25</v>
      </c>
      <c r="B29" s="1">
        <v>2</v>
      </c>
      <c r="C29" s="1">
        <v>3</v>
      </c>
      <c r="D29" s="1">
        <v>2</v>
      </c>
      <c r="F29" s="1">
        <v>4</v>
      </c>
      <c r="G29" s="1">
        <v>0</v>
      </c>
      <c r="H29" s="1">
        <v>0</v>
      </c>
      <c r="I29" s="1">
        <v>16</v>
      </c>
      <c r="J29" s="1">
        <v>16</v>
      </c>
    </row>
    <row r="30" spans="1:10" x14ac:dyDescent="0.2">
      <c r="A30" s="1" t="s">
        <v>26</v>
      </c>
      <c r="B30" s="1">
        <v>2</v>
      </c>
      <c r="C30" s="1">
        <v>3</v>
      </c>
      <c r="D30" s="1">
        <v>2</v>
      </c>
      <c r="F30" s="1">
        <v>3</v>
      </c>
      <c r="G30" s="1">
        <v>1</v>
      </c>
      <c r="H30" s="1">
        <v>0</v>
      </c>
      <c r="I30" s="1">
        <v>48</v>
      </c>
      <c r="J30" s="1">
        <v>12</v>
      </c>
    </row>
    <row r="31" spans="1:10" x14ac:dyDescent="0.2">
      <c r="A31" s="1" t="s">
        <v>27</v>
      </c>
      <c r="B31" s="1">
        <v>2</v>
      </c>
      <c r="C31" s="1">
        <v>3</v>
      </c>
      <c r="D31" s="1">
        <v>2</v>
      </c>
      <c r="F31" s="1">
        <v>4</v>
      </c>
      <c r="G31" s="1">
        <v>0</v>
      </c>
      <c r="H31" s="1">
        <v>0</v>
      </c>
      <c r="I31" s="1">
        <v>17</v>
      </c>
      <c r="J31" s="1">
        <v>17</v>
      </c>
    </row>
    <row r="32" spans="1:10" x14ac:dyDescent="0.2">
      <c r="A32" s="1" t="s">
        <v>28</v>
      </c>
      <c r="B32" s="1">
        <v>2</v>
      </c>
      <c r="C32" s="1">
        <v>3</v>
      </c>
      <c r="D32" s="1">
        <v>2</v>
      </c>
      <c r="F32" s="1">
        <v>1</v>
      </c>
      <c r="G32" s="1">
        <v>0</v>
      </c>
      <c r="H32" s="1">
        <v>3</v>
      </c>
      <c r="I32" s="1">
        <v>14</v>
      </c>
      <c r="J32" s="1">
        <v>14</v>
      </c>
    </row>
    <row r="33" spans="1:10" x14ac:dyDescent="0.2">
      <c r="A33" s="1" t="s">
        <v>29</v>
      </c>
      <c r="B33" s="1">
        <v>2</v>
      </c>
      <c r="C33" s="1">
        <v>3</v>
      </c>
      <c r="D33" s="1">
        <v>2</v>
      </c>
      <c r="F33" s="1">
        <v>4</v>
      </c>
      <c r="G33" s="1">
        <v>0</v>
      </c>
      <c r="H33" s="1">
        <v>0</v>
      </c>
      <c r="I33" s="1">
        <v>13</v>
      </c>
      <c r="J33" s="1">
        <v>13</v>
      </c>
    </row>
    <row r="34" spans="1:10" x14ac:dyDescent="0.2">
      <c r="A34" s="1" t="s">
        <v>30</v>
      </c>
      <c r="B34" s="1">
        <v>2</v>
      </c>
      <c r="C34" s="1">
        <v>3</v>
      </c>
      <c r="D34" s="1">
        <v>2</v>
      </c>
      <c r="F34" s="1">
        <v>4</v>
      </c>
      <c r="G34" s="1">
        <v>0</v>
      </c>
      <c r="H34" s="1">
        <v>0</v>
      </c>
      <c r="I34" s="1">
        <v>16</v>
      </c>
      <c r="J34" s="1">
        <v>16</v>
      </c>
    </row>
    <row r="35" spans="1:10" x14ac:dyDescent="0.2">
      <c r="A35" s="1" t="s">
        <v>31</v>
      </c>
      <c r="B35" s="1">
        <v>2</v>
      </c>
      <c r="C35" s="1">
        <v>3</v>
      </c>
      <c r="D35" s="1">
        <v>2</v>
      </c>
      <c r="F35" s="1">
        <v>4</v>
      </c>
      <c r="G35" s="1">
        <v>1</v>
      </c>
      <c r="H35" s="1">
        <v>1</v>
      </c>
      <c r="I35" s="1">
        <v>92</v>
      </c>
      <c r="J35" s="1">
        <v>1</v>
      </c>
    </row>
    <row r="36" spans="1:10" x14ac:dyDescent="0.2">
      <c r="A36" s="1" t="s">
        <v>32</v>
      </c>
      <c r="B36" s="1">
        <v>2</v>
      </c>
      <c r="C36" s="1">
        <v>3</v>
      </c>
      <c r="D36" s="1">
        <v>2</v>
      </c>
      <c r="F36" s="1">
        <v>4</v>
      </c>
      <c r="G36" s="1">
        <v>4</v>
      </c>
      <c r="H36" s="1">
        <v>1</v>
      </c>
      <c r="I36" s="1">
        <v>221</v>
      </c>
      <c r="J36" s="1">
        <v>0</v>
      </c>
    </row>
    <row r="37" spans="1:10" x14ac:dyDescent="0.2">
      <c r="A37" s="1" t="s">
        <v>33</v>
      </c>
      <c r="B37" s="1">
        <v>2</v>
      </c>
      <c r="C37" s="1">
        <v>3</v>
      </c>
      <c r="D37" s="1">
        <v>2</v>
      </c>
      <c r="F37" s="1">
        <v>3</v>
      </c>
      <c r="G37" s="1">
        <v>1</v>
      </c>
      <c r="H37" s="1">
        <v>0</v>
      </c>
      <c r="I37" s="1">
        <v>32</v>
      </c>
      <c r="J37" s="1">
        <v>5</v>
      </c>
    </row>
    <row r="38" spans="1:10" x14ac:dyDescent="0.2">
      <c r="A38" s="1" t="s">
        <v>34</v>
      </c>
      <c r="B38" s="1">
        <v>2</v>
      </c>
      <c r="C38" s="1">
        <v>3</v>
      </c>
      <c r="D38" s="1">
        <v>2</v>
      </c>
      <c r="F38" s="1">
        <v>3</v>
      </c>
      <c r="G38" s="1">
        <v>1</v>
      </c>
      <c r="H38" s="1">
        <v>0</v>
      </c>
      <c r="I38" s="1">
        <v>29</v>
      </c>
      <c r="J38" s="1">
        <v>1</v>
      </c>
    </row>
    <row r="39" spans="1:10" x14ac:dyDescent="0.2">
      <c r="A39" s="1" t="s">
        <v>35</v>
      </c>
      <c r="B39" s="1">
        <v>2</v>
      </c>
      <c r="C39" s="1">
        <v>3</v>
      </c>
      <c r="D39" s="1">
        <v>2</v>
      </c>
      <c r="F39" s="1">
        <v>4</v>
      </c>
      <c r="G39" s="1">
        <v>0</v>
      </c>
      <c r="H39" s="1">
        <v>0</v>
      </c>
      <c r="I39" s="1">
        <v>12</v>
      </c>
      <c r="J39" s="1">
        <v>12</v>
      </c>
    </row>
    <row r="40" spans="1:10" x14ac:dyDescent="0.2">
      <c r="A40" s="1" t="s">
        <v>36</v>
      </c>
      <c r="B40" s="1">
        <v>2</v>
      </c>
      <c r="C40" s="1">
        <v>3</v>
      </c>
      <c r="D40" s="1">
        <v>2</v>
      </c>
      <c r="F40" s="1">
        <v>4</v>
      </c>
      <c r="G40" s="1">
        <v>1</v>
      </c>
      <c r="H40" s="1">
        <v>0</v>
      </c>
      <c r="I40" s="1">
        <v>171</v>
      </c>
      <c r="J40" s="1">
        <v>1</v>
      </c>
    </row>
    <row r="42" spans="1:10" x14ac:dyDescent="0.2">
      <c r="B42" s="2" t="s">
        <v>37</v>
      </c>
      <c r="F42" s="2" t="s">
        <v>38</v>
      </c>
    </row>
    <row r="43" spans="1:10" x14ac:dyDescent="0.2">
      <c r="B43" s="1" t="s">
        <v>0</v>
      </c>
      <c r="C43" s="1" t="s">
        <v>1</v>
      </c>
      <c r="D43" s="1" t="s">
        <v>46</v>
      </c>
      <c r="F43" s="1" t="s">
        <v>39</v>
      </c>
      <c r="G43" s="1" t="s">
        <v>40</v>
      </c>
      <c r="H43" s="1" t="s">
        <v>43</v>
      </c>
      <c r="I43" s="1" t="s">
        <v>41</v>
      </c>
      <c r="J43" s="1" t="s">
        <v>42</v>
      </c>
    </row>
    <row r="44" spans="1:10" x14ac:dyDescent="0.2">
      <c r="A44" s="1" t="s">
        <v>45</v>
      </c>
      <c r="B44" s="1">
        <f>AVERAGE(B6:B40)</f>
        <v>1.9714285714285715</v>
      </c>
      <c r="C44" s="1">
        <f>AVERAGE(C6:C40)</f>
        <v>3.0571428571428569</v>
      </c>
      <c r="D44" s="1">
        <f>AVERAGE(D6:D40)</f>
        <v>1.5714285714285714</v>
      </c>
      <c r="F44" s="1">
        <f>AVERAGE(F6:F40)</f>
        <v>3.6</v>
      </c>
      <c r="G44" s="1">
        <f>AVERAGE(G6:G40)</f>
        <v>0.77142857142857146</v>
      </c>
      <c r="H44" s="1">
        <f>AVERAGE(H6:H40)</f>
        <v>1.4571428571428571</v>
      </c>
      <c r="I44" s="1">
        <f>AVERAGE(I6:I40)</f>
        <v>119.62857142857143</v>
      </c>
      <c r="J44" s="1">
        <f>AVERAGE(J6:J40)</f>
        <v>9.5428571428571427</v>
      </c>
    </row>
    <row r="45" spans="1:10" x14ac:dyDescent="0.2">
      <c r="A45" s="1" t="s">
        <v>44</v>
      </c>
      <c r="B45" s="1">
        <f>SUM(B6:B40)</f>
        <v>69</v>
      </c>
      <c r="C45" s="1">
        <f>SUM(C6:C40)</f>
        <v>107</v>
      </c>
      <c r="D45" s="1">
        <f>SUM(D6:D40)</f>
        <v>55</v>
      </c>
      <c r="F45" s="1">
        <f>SUM(F6:F40)</f>
        <v>126</v>
      </c>
      <c r="G45" s="1">
        <f>SUM(G6:G40)</f>
        <v>27</v>
      </c>
      <c r="H45" s="1">
        <f>SUM(H6:H40)</f>
        <v>51</v>
      </c>
      <c r="I45" s="1">
        <f>SUM(I6:I40)</f>
        <v>4187</v>
      </c>
      <c r="J45" s="1">
        <f>SUM(J6:J40)</f>
        <v>334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8688-0CA3-D548-82C7-0CA20834AE6D}">
  <dimension ref="A1:K67"/>
  <sheetViews>
    <sheetView topLeftCell="A7" workbookViewId="0">
      <selection activeCell="A28" sqref="A28"/>
    </sheetView>
  </sheetViews>
  <sheetFormatPr baseColWidth="10" defaultRowHeight="16" x14ac:dyDescent="0.2"/>
  <cols>
    <col min="1" max="1" width="13.5" style="1" bestFit="1" customWidth="1"/>
    <col min="2" max="3" width="10.83203125" style="1"/>
    <col min="4" max="4" width="13.83203125" style="1" bestFit="1" customWidth="1"/>
    <col min="5" max="5" width="10.83203125" style="1"/>
    <col min="6" max="6" width="12" style="1" customWidth="1"/>
    <col min="7" max="8" width="10.83203125" style="1"/>
    <col min="9" max="9" width="10" style="1" customWidth="1"/>
    <col min="10" max="10" width="20.1640625" style="1" bestFit="1" customWidth="1"/>
    <col min="11" max="11" width="33.83203125" style="1" bestFit="1" customWidth="1"/>
    <col min="12" max="16384" width="10.83203125" style="1"/>
  </cols>
  <sheetData>
    <row r="1" spans="1:11" s="2" customFormat="1" x14ac:dyDescent="0.2">
      <c r="A1" s="3"/>
      <c r="B1" s="3" t="s">
        <v>47</v>
      </c>
      <c r="C1" s="2" t="s">
        <v>54</v>
      </c>
    </row>
    <row r="2" spans="1:11" s="2" customFormat="1" x14ac:dyDescent="0.2">
      <c r="B2" s="3" t="s">
        <v>49</v>
      </c>
      <c r="C2" s="2" t="s">
        <v>55</v>
      </c>
    </row>
    <row r="3" spans="1:11" s="2" customFormat="1" x14ac:dyDescent="0.2">
      <c r="B3" s="3" t="s">
        <v>74</v>
      </c>
      <c r="C3" s="2">
        <v>16</v>
      </c>
    </row>
    <row r="4" spans="1:11" s="2" customFormat="1" x14ac:dyDescent="0.2">
      <c r="B4" s="2" t="s">
        <v>37</v>
      </c>
      <c r="F4" s="2" t="s">
        <v>50</v>
      </c>
    </row>
    <row r="5" spans="1:11" x14ac:dyDescent="0.2">
      <c r="A5" s="1" t="s">
        <v>7</v>
      </c>
      <c r="B5" s="1" t="s">
        <v>0</v>
      </c>
      <c r="C5" s="1" t="s">
        <v>1</v>
      </c>
      <c r="D5" s="1" t="s">
        <v>46</v>
      </c>
      <c r="F5" s="1" t="s">
        <v>51</v>
      </c>
      <c r="G5" s="1" t="s">
        <v>39</v>
      </c>
      <c r="H5" s="1" t="s">
        <v>40</v>
      </c>
      <c r="I5" s="1" t="s">
        <v>43</v>
      </c>
      <c r="J5" s="1" t="s">
        <v>41</v>
      </c>
      <c r="K5" s="1" t="s">
        <v>42</v>
      </c>
    </row>
    <row r="6" spans="1:11" x14ac:dyDescent="0.2">
      <c r="A6" s="1">
        <v>765.1</v>
      </c>
      <c r="C6" s="1" t="s">
        <v>52</v>
      </c>
      <c r="F6" s="1">
        <v>16</v>
      </c>
      <c r="G6" s="1">
        <v>0</v>
      </c>
      <c r="H6" s="1">
        <v>0</v>
      </c>
      <c r="I6" s="1">
        <v>15</v>
      </c>
      <c r="J6" s="1">
        <v>18</v>
      </c>
      <c r="K6" s="1">
        <v>1</v>
      </c>
    </row>
    <row r="7" spans="1:11" x14ac:dyDescent="0.2">
      <c r="A7" s="1">
        <v>765.2</v>
      </c>
      <c r="C7" s="1" t="s">
        <v>53</v>
      </c>
      <c r="F7" s="1">
        <v>7</v>
      </c>
      <c r="G7" s="1">
        <v>0</v>
      </c>
      <c r="H7" s="1">
        <v>0</v>
      </c>
      <c r="I7" s="1">
        <v>8</v>
      </c>
      <c r="J7" s="1">
        <v>10</v>
      </c>
      <c r="K7" s="1">
        <v>1</v>
      </c>
    </row>
    <row r="8" spans="1:11" x14ac:dyDescent="0.2">
      <c r="A8" s="1">
        <v>785.1</v>
      </c>
      <c r="F8" s="1">
        <v>7</v>
      </c>
      <c r="G8" s="1">
        <v>0</v>
      </c>
      <c r="H8" s="1">
        <v>0</v>
      </c>
      <c r="I8" s="1">
        <v>13</v>
      </c>
      <c r="J8" s="1">
        <v>16</v>
      </c>
      <c r="K8" s="1">
        <v>0</v>
      </c>
    </row>
    <row r="9" spans="1:11" x14ac:dyDescent="0.2">
      <c r="A9" s="1">
        <v>785.2</v>
      </c>
      <c r="F9" s="1">
        <v>6</v>
      </c>
      <c r="G9" s="1">
        <v>0</v>
      </c>
      <c r="H9" s="1">
        <v>0</v>
      </c>
      <c r="I9" s="1">
        <v>42</v>
      </c>
      <c r="J9" s="1">
        <v>48</v>
      </c>
      <c r="K9" s="1">
        <v>0</v>
      </c>
    </row>
    <row r="10" spans="1:11" x14ac:dyDescent="0.2">
      <c r="A10" s="1">
        <v>787.1</v>
      </c>
      <c r="F10" s="1">
        <v>43</v>
      </c>
      <c r="G10" s="1">
        <v>0</v>
      </c>
      <c r="H10" s="1">
        <v>0</v>
      </c>
      <c r="I10" s="1">
        <v>9</v>
      </c>
      <c r="J10" s="1">
        <v>8</v>
      </c>
      <c r="K10" s="1">
        <v>1</v>
      </c>
    </row>
    <row r="11" spans="1:11" x14ac:dyDescent="0.2">
      <c r="A11" s="1">
        <v>787.2</v>
      </c>
      <c r="F11" s="1">
        <v>5</v>
      </c>
      <c r="G11" s="1">
        <v>0</v>
      </c>
      <c r="H11" s="1">
        <v>0</v>
      </c>
      <c r="I11" s="1">
        <v>15</v>
      </c>
      <c r="J11" s="1">
        <v>16</v>
      </c>
      <c r="K11" s="1">
        <v>1</v>
      </c>
    </row>
    <row r="12" spans="1:11" x14ac:dyDescent="0.2">
      <c r="A12" s="1">
        <v>838.1</v>
      </c>
      <c r="F12" s="1">
        <v>25</v>
      </c>
      <c r="G12" s="1">
        <v>0</v>
      </c>
      <c r="H12" s="1">
        <v>0</v>
      </c>
      <c r="I12" s="1">
        <v>8</v>
      </c>
      <c r="J12" s="1">
        <v>10</v>
      </c>
      <c r="K12" s="1">
        <v>0</v>
      </c>
    </row>
    <row r="13" spans="1:11" x14ac:dyDescent="0.2">
      <c r="A13" s="1">
        <v>838.2</v>
      </c>
      <c r="F13" s="1">
        <v>24</v>
      </c>
      <c r="G13" s="1">
        <v>0</v>
      </c>
      <c r="H13" s="1">
        <v>0</v>
      </c>
      <c r="I13" s="1">
        <v>49</v>
      </c>
      <c r="J13" s="1">
        <v>55</v>
      </c>
      <c r="K13" s="1">
        <v>0</v>
      </c>
    </row>
    <row r="14" spans="1:11" x14ac:dyDescent="0.2">
      <c r="A14" s="1">
        <v>866.1</v>
      </c>
      <c r="F14" s="1">
        <v>23</v>
      </c>
      <c r="G14" s="1">
        <v>0</v>
      </c>
      <c r="H14" s="1">
        <v>0</v>
      </c>
      <c r="I14" s="1">
        <v>9</v>
      </c>
      <c r="J14" s="1">
        <v>10</v>
      </c>
      <c r="K14" s="1">
        <v>1</v>
      </c>
    </row>
    <row r="15" spans="1:11" x14ac:dyDescent="0.2">
      <c r="A15" s="1">
        <v>866.2</v>
      </c>
      <c r="F15" s="1">
        <v>13</v>
      </c>
      <c r="G15" s="1">
        <v>0</v>
      </c>
      <c r="H15" s="1">
        <v>0</v>
      </c>
      <c r="I15" s="1">
        <v>25</v>
      </c>
      <c r="J15" s="1">
        <v>28</v>
      </c>
      <c r="K15" s="1">
        <v>1</v>
      </c>
    </row>
    <row r="16" spans="1:11" x14ac:dyDescent="0.2">
      <c r="A16" s="1">
        <v>868.1</v>
      </c>
      <c r="F16" s="1">
        <v>30</v>
      </c>
      <c r="G16" s="1">
        <v>0</v>
      </c>
      <c r="H16" s="1">
        <v>0</v>
      </c>
      <c r="I16" s="1">
        <v>71</v>
      </c>
      <c r="J16" s="1">
        <v>92</v>
      </c>
      <c r="K16" s="1">
        <v>1</v>
      </c>
    </row>
    <row r="17" spans="1:11" x14ac:dyDescent="0.2">
      <c r="A17" s="1">
        <v>868.2</v>
      </c>
      <c r="F17" s="1">
        <v>26</v>
      </c>
      <c r="G17" s="1">
        <v>0</v>
      </c>
      <c r="H17" s="1">
        <v>0</v>
      </c>
      <c r="I17" s="1">
        <v>70</v>
      </c>
      <c r="J17" s="1">
        <v>82</v>
      </c>
      <c r="K17" s="1">
        <v>1</v>
      </c>
    </row>
    <row r="18" spans="1:11" x14ac:dyDescent="0.2">
      <c r="A18" s="1">
        <v>870.1</v>
      </c>
      <c r="F18" s="1">
        <v>14</v>
      </c>
      <c r="G18" s="1">
        <v>0</v>
      </c>
      <c r="H18" s="1">
        <v>0</v>
      </c>
      <c r="I18" s="1">
        <v>111</v>
      </c>
      <c r="J18" s="1">
        <v>163</v>
      </c>
      <c r="K18" s="1">
        <v>1</v>
      </c>
    </row>
    <row r="19" spans="1:11" x14ac:dyDescent="0.2">
      <c r="A19" s="1">
        <v>870.2</v>
      </c>
      <c r="F19" s="1">
        <v>4</v>
      </c>
      <c r="G19" s="1">
        <v>0</v>
      </c>
      <c r="H19" s="1">
        <v>0</v>
      </c>
      <c r="I19" s="1">
        <v>107</v>
      </c>
      <c r="J19" s="1">
        <v>165</v>
      </c>
      <c r="K19" s="1">
        <v>1</v>
      </c>
    </row>
    <row r="20" spans="1:11" x14ac:dyDescent="0.2">
      <c r="A20" s="1">
        <v>871.1</v>
      </c>
      <c r="F20" s="1">
        <v>20</v>
      </c>
      <c r="G20" s="1">
        <v>0</v>
      </c>
      <c r="H20" s="1">
        <v>0</v>
      </c>
      <c r="I20" s="1">
        <v>54</v>
      </c>
      <c r="J20" s="1">
        <v>103</v>
      </c>
      <c r="K20" s="1">
        <v>2</v>
      </c>
    </row>
    <row r="21" spans="1:11" x14ac:dyDescent="0.2">
      <c r="A21" s="1">
        <v>871.2</v>
      </c>
      <c r="F21" s="1">
        <v>0</v>
      </c>
      <c r="G21" s="1">
        <v>0</v>
      </c>
      <c r="H21" s="1">
        <v>0</v>
      </c>
      <c r="I21" s="1">
        <v>18</v>
      </c>
      <c r="J21" s="1">
        <v>28</v>
      </c>
      <c r="K21" s="1">
        <v>1</v>
      </c>
    </row>
    <row r="23" spans="1:11" x14ac:dyDescent="0.2">
      <c r="B23" s="2" t="s">
        <v>37</v>
      </c>
      <c r="F23" s="2" t="s">
        <v>38</v>
      </c>
      <c r="G23" s="2" t="s">
        <v>38</v>
      </c>
    </row>
    <row r="24" spans="1:11" x14ac:dyDescent="0.2">
      <c r="B24" s="1" t="s">
        <v>0</v>
      </c>
      <c r="C24" s="1" t="s">
        <v>1</v>
      </c>
      <c r="D24" s="1" t="s">
        <v>46</v>
      </c>
      <c r="F24" s="1" t="s">
        <v>51</v>
      </c>
      <c r="G24" s="1" t="s">
        <v>39</v>
      </c>
      <c r="H24" s="1" t="s">
        <v>40</v>
      </c>
      <c r="I24" s="1" t="s">
        <v>43</v>
      </c>
      <c r="J24" s="1" t="s">
        <v>41</v>
      </c>
      <c r="K24" s="1" t="s">
        <v>42</v>
      </c>
    </row>
    <row r="25" spans="1:11" x14ac:dyDescent="0.2">
      <c r="A25" s="1" t="s">
        <v>45</v>
      </c>
      <c r="B25" s="1" t="e">
        <f>AVERAGE(#REF!)</f>
        <v>#REF!</v>
      </c>
      <c r="C25" s="1" t="e">
        <f>AVERAGE(#REF!)</f>
        <v>#REF!</v>
      </c>
      <c r="D25" s="1" t="e">
        <f>AVERAGE(#REF!)</f>
        <v>#REF!</v>
      </c>
      <c r="F25" s="1">
        <f>AVERAGE(F6:F21)</f>
        <v>16.4375</v>
      </c>
      <c r="G25" s="1">
        <f t="shared" ref="G25:K25" si="0">AVERAGE(G6:G21)</f>
        <v>0</v>
      </c>
      <c r="H25" s="1">
        <f t="shared" si="0"/>
        <v>0</v>
      </c>
      <c r="I25" s="1">
        <f t="shared" si="0"/>
        <v>39</v>
      </c>
      <c r="J25" s="1">
        <f t="shared" si="0"/>
        <v>53.25</v>
      </c>
      <c r="K25" s="1">
        <f t="shared" si="0"/>
        <v>0.8125</v>
      </c>
    </row>
    <row r="26" spans="1:11" x14ac:dyDescent="0.2">
      <c r="A26" s="1" t="s">
        <v>44</v>
      </c>
      <c r="B26" s="1" t="e">
        <f>SUM(#REF!)</f>
        <v>#REF!</v>
      </c>
      <c r="C26" s="1" t="e">
        <f>SUM(#REF!)</f>
        <v>#REF!</v>
      </c>
      <c r="D26" s="1" t="e">
        <f>SUM(#REF!)</f>
        <v>#REF!</v>
      </c>
      <c r="F26" s="1">
        <f>SUM(F6:F21)</f>
        <v>263</v>
      </c>
      <c r="G26" s="1">
        <f t="shared" ref="G26:K26" si="1">SUM(G6:G21)</f>
        <v>0</v>
      </c>
      <c r="H26" s="1">
        <f t="shared" si="1"/>
        <v>0</v>
      </c>
      <c r="I26" s="1">
        <f t="shared" si="1"/>
        <v>624</v>
      </c>
      <c r="J26" s="1">
        <f t="shared" si="1"/>
        <v>852</v>
      </c>
      <c r="K26" s="1">
        <f t="shared" si="1"/>
        <v>13</v>
      </c>
    </row>
    <row r="27" spans="1:11" s="4" customFormat="1" x14ac:dyDescent="0.2">
      <c r="A27" s="5" t="s">
        <v>75</v>
      </c>
    </row>
    <row r="28" spans="1:11" x14ac:dyDescent="0.2">
      <c r="A28" s="1" t="s">
        <v>2</v>
      </c>
      <c r="B28" s="1">
        <v>2</v>
      </c>
      <c r="C28" s="1">
        <v>3</v>
      </c>
      <c r="D28" s="1">
        <v>1</v>
      </c>
      <c r="F28" s="1">
        <v>0</v>
      </c>
      <c r="G28" s="1">
        <v>3</v>
      </c>
      <c r="H28" s="1">
        <v>2</v>
      </c>
      <c r="I28" s="1">
        <v>26</v>
      </c>
      <c r="J28" s="1">
        <v>347</v>
      </c>
      <c r="K28" s="1">
        <v>9</v>
      </c>
    </row>
    <row r="29" spans="1:11" x14ac:dyDescent="0.2">
      <c r="A29" s="1" t="s">
        <v>3</v>
      </c>
      <c r="B29" s="1">
        <v>2</v>
      </c>
      <c r="C29" s="1">
        <v>3</v>
      </c>
      <c r="D29" s="1">
        <v>1</v>
      </c>
      <c r="F29" s="1">
        <v>0</v>
      </c>
      <c r="G29" s="1">
        <v>3</v>
      </c>
      <c r="H29" s="1">
        <v>2</v>
      </c>
      <c r="I29" s="1">
        <v>1</v>
      </c>
      <c r="J29" s="1">
        <v>226</v>
      </c>
      <c r="K29" s="1">
        <v>6</v>
      </c>
    </row>
    <row r="30" spans="1:11" x14ac:dyDescent="0.2">
      <c r="A30" s="1" t="s">
        <v>4</v>
      </c>
      <c r="B30" s="1">
        <v>2</v>
      </c>
      <c r="C30" s="1">
        <v>3</v>
      </c>
      <c r="D30" s="1">
        <v>1</v>
      </c>
      <c r="F30" s="1">
        <v>0</v>
      </c>
      <c r="G30" s="1">
        <v>3</v>
      </c>
      <c r="H30" s="1">
        <v>2</v>
      </c>
      <c r="I30" s="1">
        <v>3</v>
      </c>
      <c r="J30" s="1">
        <v>700</v>
      </c>
      <c r="K30" s="1">
        <v>7</v>
      </c>
    </row>
    <row r="31" spans="1:11" x14ac:dyDescent="0.2">
      <c r="A31" s="1" t="s">
        <v>5</v>
      </c>
      <c r="B31" s="1">
        <v>2</v>
      </c>
      <c r="C31" s="1">
        <v>3</v>
      </c>
      <c r="D31" s="1">
        <v>1</v>
      </c>
      <c r="F31" s="1">
        <v>0</v>
      </c>
      <c r="G31" s="1">
        <v>4</v>
      </c>
      <c r="H31" s="1">
        <v>2</v>
      </c>
      <c r="I31" s="1">
        <v>1</v>
      </c>
      <c r="J31" s="1">
        <v>573</v>
      </c>
      <c r="K31" s="1">
        <v>4</v>
      </c>
    </row>
    <row r="32" spans="1:11" x14ac:dyDescent="0.2">
      <c r="A32" s="1" t="s">
        <v>6</v>
      </c>
      <c r="B32" s="1">
        <v>2</v>
      </c>
      <c r="C32" s="1">
        <v>3</v>
      </c>
      <c r="D32" s="1">
        <v>1</v>
      </c>
      <c r="F32" s="1">
        <v>0</v>
      </c>
      <c r="G32" s="1">
        <v>5</v>
      </c>
      <c r="H32" s="1">
        <v>0</v>
      </c>
      <c r="I32" s="1">
        <v>1</v>
      </c>
      <c r="J32" s="1">
        <v>16</v>
      </c>
      <c r="K32" s="1">
        <v>16</v>
      </c>
    </row>
    <row r="33" spans="1:11" x14ac:dyDescent="0.2">
      <c r="A33" s="1" t="s">
        <v>8</v>
      </c>
      <c r="B33" s="1">
        <v>2</v>
      </c>
      <c r="C33" s="1">
        <v>3</v>
      </c>
      <c r="D33" s="1">
        <v>1</v>
      </c>
      <c r="F33" s="1">
        <v>0</v>
      </c>
      <c r="G33" s="1">
        <v>4</v>
      </c>
      <c r="H33" s="1">
        <v>1</v>
      </c>
      <c r="I33" s="1">
        <v>2</v>
      </c>
      <c r="J33" s="1">
        <v>384</v>
      </c>
      <c r="K33" s="1">
        <v>8</v>
      </c>
    </row>
    <row r="34" spans="1:11" x14ac:dyDescent="0.2">
      <c r="A34" s="1" t="s">
        <v>9</v>
      </c>
      <c r="B34" s="1">
        <v>2</v>
      </c>
      <c r="C34" s="1">
        <v>4</v>
      </c>
      <c r="D34" s="1">
        <v>1</v>
      </c>
      <c r="F34" s="1">
        <v>0</v>
      </c>
      <c r="G34" s="1">
        <v>3</v>
      </c>
      <c r="H34" s="1">
        <v>1</v>
      </c>
      <c r="I34" s="1">
        <v>0</v>
      </c>
      <c r="J34" s="1">
        <v>143</v>
      </c>
      <c r="K34" s="1">
        <v>4</v>
      </c>
    </row>
    <row r="35" spans="1:11" x14ac:dyDescent="0.2">
      <c r="A35" s="1" t="s">
        <v>10</v>
      </c>
      <c r="B35" s="1">
        <v>2</v>
      </c>
      <c r="C35" s="1">
        <v>3</v>
      </c>
      <c r="D35" s="1">
        <v>1</v>
      </c>
      <c r="F35" s="1">
        <v>0</v>
      </c>
      <c r="G35" s="1">
        <v>4</v>
      </c>
      <c r="H35" s="1">
        <v>0</v>
      </c>
      <c r="I35" s="1">
        <v>0</v>
      </c>
      <c r="J35" s="1">
        <v>12</v>
      </c>
      <c r="K35" s="1">
        <v>12</v>
      </c>
    </row>
    <row r="36" spans="1:11" x14ac:dyDescent="0.2">
      <c r="A36" s="1" t="s">
        <v>11</v>
      </c>
      <c r="B36" s="1">
        <v>1</v>
      </c>
      <c r="C36" s="1">
        <v>3</v>
      </c>
      <c r="D36" s="1">
        <v>1</v>
      </c>
      <c r="F36" s="1">
        <v>0</v>
      </c>
      <c r="G36" s="1">
        <v>4</v>
      </c>
      <c r="H36" s="1">
        <v>1</v>
      </c>
      <c r="I36" s="1">
        <v>2</v>
      </c>
      <c r="J36" s="1">
        <v>109</v>
      </c>
      <c r="K36" s="1">
        <v>10</v>
      </c>
    </row>
    <row r="37" spans="1:11" x14ac:dyDescent="0.2">
      <c r="A37" s="1" t="s">
        <v>12</v>
      </c>
      <c r="B37" s="1">
        <v>2</v>
      </c>
      <c r="C37" s="1">
        <v>3</v>
      </c>
      <c r="D37" s="1">
        <v>1</v>
      </c>
      <c r="F37" s="1">
        <v>0</v>
      </c>
      <c r="G37" s="1">
        <v>4</v>
      </c>
      <c r="H37" s="1">
        <v>1</v>
      </c>
      <c r="I37" s="1">
        <v>2</v>
      </c>
      <c r="J37" s="1">
        <v>184</v>
      </c>
      <c r="K37" s="1">
        <v>9</v>
      </c>
    </row>
    <row r="38" spans="1:11" x14ac:dyDescent="0.2">
      <c r="A38" s="1" t="s">
        <v>13</v>
      </c>
      <c r="B38" s="1">
        <v>2</v>
      </c>
      <c r="C38" s="1">
        <v>3</v>
      </c>
      <c r="D38" s="1">
        <v>0</v>
      </c>
      <c r="F38" s="1">
        <v>0</v>
      </c>
      <c r="G38" s="1">
        <v>4</v>
      </c>
      <c r="H38" s="1">
        <v>0</v>
      </c>
      <c r="I38" s="1">
        <v>0</v>
      </c>
      <c r="J38" s="1">
        <v>12</v>
      </c>
      <c r="K38" s="1">
        <v>12</v>
      </c>
    </row>
    <row r="39" spans="1:11" x14ac:dyDescent="0.2">
      <c r="A39" s="1" t="s">
        <v>14</v>
      </c>
      <c r="B39" s="1">
        <v>2</v>
      </c>
      <c r="C39" s="1">
        <v>3</v>
      </c>
      <c r="D39" s="1">
        <v>1</v>
      </c>
      <c r="F39" s="1">
        <v>0</v>
      </c>
      <c r="G39" s="1">
        <v>4</v>
      </c>
      <c r="H39" s="1">
        <v>1</v>
      </c>
      <c r="I39" s="1">
        <v>1</v>
      </c>
      <c r="J39" s="1">
        <v>283</v>
      </c>
      <c r="K39" s="1">
        <v>4</v>
      </c>
    </row>
    <row r="40" spans="1:11" x14ac:dyDescent="0.2">
      <c r="A40" s="1" t="s">
        <v>15</v>
      </c>
      <c r="B40" s="1">
        <v>2</v>
      </c>
      <c r="C40" s="1">
        <v>3</v>
      </c>
      <c r="D40" s="1">
        <v>1</v>
      </c>
      <c r="F40" s="1">
        <v>0</v>
      </c>
      <c r="G40" s="1">
        <v>4</v>
      </c>
      <c r="H40" s="1">
        <v>0</v>
      </c>
      <c r="I40" s="1">
        <v>2</v>
      </c>
      <c r="J40" s="1">
        <v>13</v>
      </c>
      <c r="K40" s="1">
        <v>13</v>
      </c>
    </row>
    <row r="41" spans="1:11" x14ac:dyDescent="0.2">
      <c r="A41" s="1" t="s">
        <v>16</v>
      </c>
      <c r="B41" s="1">
        <v>2</v>
      </c>
      <c r="C41" s="1">
        <v>4</v>
      </c>
      <c r="D41" s="1">
        <v>1</v>
      </c>
      <c r="F41" s="1">
        <v>0</v>
      </c>
      <c r="G41" s="1">
        <v>4</v>
      </c>
      <c r="H41" s="1">
        <v>0</v>
      </c>
      <c r="I41" s="1">
        <v>0</v>
      </c>
      <c r="J41" s="1">
        <v>15</v>
      </c>
      <c r="K41" s="1">
        <v>15</v>
      </c>
    </row>
    <row r="42" spans="1:11" x14ac:dyDescent="0.2">
      <c r="A42" s="1" t="s">
        <v>17</v>
      </c>
      <c r="B42" s="1">
        <v>2</v>
      </c>
      <c r="C42" s="1">
        <v>3</v>
      </c>
      <c r="D42" s="1">
        <v>1</v>
      </c>
      <c r="F42" s="1">
        <v>0</v>
      </c>
      <c r="G42" s="1">
        <v>3</v>
      </c>
      <c r="H42" s="1">
        <v>1</v>
      </c>
      <c r="I42" s="1">
        <v>4</v>
      </c>
      <c r="J42" s="1">
        <v>221</v>
      </c>
      <c r="K42" s="1">
        <v>4</v>
      </c>
    </row>
    <row r="43" spans="1:11" x14ac:dyDescent="0.2">
      <c r="A43" s="1" t="s">
        <v>18</v>
      </c>
      <c r="B43" s="1">
        <v>2</v>
      </c>
      <c r="C43" s="1">
        <v>3</v>
      </c>
      <c r="D43" s="1">
        <v>1</v>
      </c>
      <c r="F43" s="1">
        <v>0</v>
      </c>
      <c r="G43" s="1">
        <v>4</v>
      </c>
      <c r="H43" s="1">
        <v>0</v>
      </c>
      <c r="I43" s="1">
        <v>0</v>
      </c>
      <c r="J43" s="1">
        <v>15</v>
      </c>
      <c r="K43" s="1">
        <v>15</v>
      </c>
    </row>
    <row r="44" spans="1:11" x14ac:dyDescent="0.2">
      <c r="A44" s="1" t="s">
        <v>19</v>
      </c>
      <c r="B44" s="1">
        <v>2</v>
      </c>
      <c r="C44" s="1">
        <v>3</v>
      </c>
      <c r="D44" s="1">
        <v>2</v>
      </c>
      <c r="F44" s="1">
        <v>0</v>
      </c>
      <c r="G44" s="1">
        <v>3</v>
      </c>
      <c r="H44" s="1">
        <v>1</v>
      </c>
      <c r="I44" s="1">
        <v>1</v>
      </c>
      <c r="J44" s="1">
        <v>50</v>
      </c>
      <c r="K44" s="1">
        <v>12</v>
      </c>
    </row>
    <row r="45" spans="1:11" x14ac:dyDescent="0.2">
      <c r="A45" s="1" t="s">
        <v>20</v>
      </c>
      <c r="B45" s="1">
        <v>2</v>
      </c>
      <c r="C45" s="1">
        <v>3</v>
      </c>
      <c r="D45" s="1">
        <v>2</v>
      </c>
      <c r="F45" s="1">
        <v>0</v>
      </c>
      <c r="G45" s="1">
        <v>4</v>
      </c>
      <c r="H45" s="1">
        <v>0</v>
      </c>
      <c r="I45" s="1">
        <v>0</v>
      </c>
      <c r="J45" s="1">
        <v>13</v>
      </c>
      <c r="K45" s="1">
        <v>12</v>
      </c>
    </row>
    <row r="46" spans="1:11" x14ac:dyDescent="0.2">
      <c r="A46" s="1" t="s">
        <v>21</v>
      </c>
      <c r="B46" s="1">
        <v>2</v>
      </c>
      <c r="C46" s="1">
        <v>3</v>
      </c>
      <c r="D46" s="1">
        <v>2</v>
      </c>
      <c r="F46" s="1">
        <v>0</v>
      </c>
      <c r="G46" s="1">
        <v>3</v>
      </c>
      <c r="H46" s="1">
        <v>1</v>
      </c>
      <c r="I46" s="1">
        <v>0</v>
      </c>
      <c r="J46" s="1">
        <v>51</v>
      </c>
      <c r="K46" s="1">
        <v>7</v>
      </c>
    </row>
    <row r="47" spans="1:11" x14ac:dyDescent="0.2">
      <c r="A47" s="1" t="s">
        <v>22</v>
      </c>
      <c r="B47" s="1">
        <v>2</v>
      </c>
      <c r="C47" s="1">
        <v>3</v>
      </c>
      <c r="D47" s="1">
        <v>2</v>
      </c>
      <c r="F47" s="1">
        <v>0</v>
      </c>
      <c r="G47" s="1">
        <v>4</v>
      </c>
      <c r="H47" s="1">
        <v>0</v>
      </c>
      <c r="I47" s="1">
        <v>0</v>
      </c>
      <c r="J47" s="1">
        <v>14</v>
      </c>
      <c r="K47" s="1">
        <v>14</v>
      </c>
    </row>
    <row r="48" spans="1:11" x14ac:dyDescent="0.2">
      <c r="A48" s="1" t="s">
        <v>21</v>
      </c>
      <c r="B48" s="1">
        <v>2</v>
      </c>
      <c r="C48" s="1">
        <v>3</v>
      </c>
      <c r="D48" s="1">
        <v>2</v>
      </c>
      <c r="F48" s="1">
        <v>0</v>
      </c>
      <c r="G48" s="1">
        <v>3</v>
      </c>
      <c r="H48" s="1">
        <v>1</v>
      </c>
      <c r="I48" s="1">
        <v>0</v>
      </c>
      <c r="J48" s="1">
        <v>49</v>
      </c>
      <c r="K48" s="1">
        <v>5</v>
      </c>
    </row>
    <row r="49" spans="1:11" x14ac:dyDescent="0.2">
      <c r="A49" s="1" t="s">
        <v>23</v>
      </c>
      <c r="B49" s="1">
        <v>2</v>
      </c>
      <c r="C49" s="1">
        <v>3</v>
      </c>
      <c r="D49" s="1">
        <v>3</v>
      </c>
      <c r="F49" s="1">
        <v>0</v>
      </c>
      <c r="G49" s="1">
        <v>4</v>
      </c>
      <c r="H49" s="1">
        <v>0</v>
      </c>
      <c r="I49" s="1">
        <v>0</v>
      </c>
      <c r="J49" s="1">
        <v>15</v>
      </c>
      <c r="K49" s="1">
        <v>15</v>
      </c>
    </row>
    <row r="50" spans="1:11" x14ac:dyDescent="0.2">
      <c r="A50" s="1" t="s">
        <v>24</v>
      </c>
      <c r="B50" s="1">
        <v>2</v>
      </c>
      <c r="C50" s="1">
        <v>3</v>
      </c>
      <c r="D50" s="1">
        <v>3</v>
      </c>
      <c r="F50" s="1">
        <v>0</v>
      </c>
      <c r="G50" s="1">
        <v>3</v>
      </c>
      <c r="H50" s="1">
        <v>1</v>
      </c>
      <c r="I50" s="1">
        <v>0</v>
      </c>
      <c r="J50" s="1">
        <v>61</v>
      </c>
      <c r="K50" s="1">
        <v>13</v>
      </c>
    </row>
    <row r="51" spans="1:11" x14ac:dyDescent="0.2">
      <c r="A51" s="1" t="s">
        <v>25</v>
      </c>
      <c r="B51" s="1">
        <v>2</v>
      </c>
      <c r="C51" s="1">
        <v>3</v>
      </c>
      <c r="D51" s="1">
        <v>2</v>
      </c>
      <c r="F51" s="1">
        <v>0</v>
      </c>
      <c r="G51" s="1">
        <v>4</v>
      </c>
      <c r="H51" s="1">
        <v>0</v>
      </c>
      <c r="I51" s="1">
        <v>0</v>
      </c>
      <c r="J51" s="1">
        <v>16</v>
      </c>
      <c r="K51" s="1">
        <v>16</v>
      </c>
    </row>
    <row r="52" spans="1:11" x14ac:dyDescent="0.2">
      <c r="A52" s="1" t="s">
        <v>26</v>
      </c>
      <c r="B52" s="1">
        <v>2</v>
      </c>
      <c r="C52" s="1">
        <v>3</v>
      </c>
      <c r="D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48</v>
      </c>
      <c r="K52" s="1">
        <v>12</v>
      </c>
    </row>
    <row r="53" spans="1:11" x14ac:dyDescent="0.2">
      <c r="A53" s="1" t="s">
        <v>27</v>
      </c>
      <c r="B53" s="1">
        <v>2</v>
      </c>
      <c r="C53" s="1">
        <v>3</v>
      </c>
      <c r="D53" s="1">
        <v>2</v>
      </c>
      <c r="F53" s="1">
        <v>0</v>
      </c>
      <c r="G53" s="1">
        <v>4</v>
      </c>
      <c r="H53" s="1">
        <v>0</v>
      </c>
      <c r="I53" s="1">
        <v>0</v>
      </c>
      <c r="J53" s="1">
        <v>17</v>
      </c>
      <c r="K53" s="1">
        <v>17</v>
      </c>
    </row>
    <row r="54" spans="1:11" x14ac:dyDescent="0.2">
      <c r="A54" s="1" t="s">
        <v>28</v>
      </c>
      <c r="B54" s="1">
        <v>2</v>
      </c>
      <c r="C54" s="1">
        <v>3</v>
      </c>
      <c r="D54" s="1">
        <v>2</v>
      </c>
      <c r="F54" s="1">
        <v>0</v>
      </c>
      <c r="G54" s="1">
        <v>1</v>
      </c>
      <c r="H54" s="1">
        <v>0</v>
      </c>
      <c r="I54" s="1">
        <v>3</v>
      </c>
      <c r="J54" s="1">
        <v>14</v>
      </c>
      <c r="K54" s="1">
        <v>14</v>
      </c>
    </row>
    <row r="55" spans="1:11" x14ac:dyDescent="0.2">
      <c r="A55" s="1" t="s">
        <v>29</v>
      </c>
      <c r="B55" s="1">
        <v>2</v>
      </c>
      <c r="C55" s="1">
        <v>3</v>
      </c>
      <c r="D55" s="1">
        <v>2</v>
      </c>
      <c r="F55" s="1">
        <v>0</v>
      </c>
      <c r="G55" s="1">
        <v>4</v>
      </c>
      <c r="H55" s="1">
        <v>0</v>
      </c>
      <c r="I55" s="1">
        <v>0</v>
      </c>
      <c r="J55" s="1">
        <v>13</v>
      </c>
      <c r="K55" s="1">
        <v>13</v>
      </c>
    </row>
    <row r="56" spans="1:11" x14ac:dyDescent="0.2">
      <c r="A56" s="1" t="s">
        <v>30</v>
      </c>
      <c r="B56" s="1">
        <v>2</v>
      </c>
      <c r="C56" s="1">
        <v>3</v>
      </c>
      <c r="D56" s="1">
        <v>2</v>
      </c>
      <c r="F56" s="1">
        <v>0</v>
      </c>
      <c r="G56" s="1">
        <v>4</v>
      </c>
      <c r="H56" s="1">
        <v>0</v>
      </c>
      <c r="I56" s="1">
        <v>0</v>
      </c>
      <c r="J56" s="1">
        <v>16</v>
      </c>
      <c r="K56" s="1">
        <v>16</v>
      </c>
    </row>
    <row r="57" spans="1:11" x14ac:dyDescent="0.2">
      <c r="A57" s="1" t="s">
        <v>31</v>
      </c>
      <c r="B57" s="1">
        <v>2</v>
      </c>
      <c r="C57" s="1">
        <v>3</v>
      </c>
      <c r="D57" s="1">
        <v>2</v>
      </c>
      <c r="F57" s="1">
        <v>0</v>
      </c>
      <c r="G57" s="1">
        <v>4</v>
      </c>
      <c r="H57" s="1">
        <v>1</v>
      </c>
      <c r="I57" s="1">
        <v>1</v>
      </c>
      <c r="J57" s="1">
        <v>92</v>
      </c>
      <c r="K57" s="1">
        <v>1</v>
      </c>
    </row>
    <row r="58" spans="1:11" x14ac:dyDescent="0.2">
      <c r="A58" s="1" t="s">
        <v>32</v>
      </c>
      <c r="B58" s="1">
        <v>2</v>
      </c>
      <c r="C58" s="1">
        <v>3</v>
      </c>
      <c r="D58" s="1">
        <v>2</v>
      </c>
      <c r="F58" s="1">
        <v>0</v>
      </c>
      <c r="G58" s="1">
        <v>4</v>
      </c>
      <c r="H58" s="1">
        <v>4</v>
      </c>
      <c r="I58" s="1">
        <v>1</v>
      </c>
      <c r="J58" s="1">
        <v>221</v>
      </c>
      <c r="K58" s="1">
        <v>0</v>
      </c>
    </row>
    <row r="59" spans="1:11" x14ac:dyDescent="0.2">
      <c r="A59" s="1" t="s">
        <v>33</v>
      </c>
      <c r="B59" s="1">
        <v>2</v>
      </c>
      <c r="C59" s="1">
        <v>3</v>
      </c>
      <c r="D59" s="1">
        <v>2</v>
      </c>
      <c r="F59" s="1">
        <v>0</v>
      </c>
      <c r="G59" s="1">
        <v>3</v>
      </c>
      <c r="H59" s="1">
        <v>1</v>
      </c>
      <c r="I59" s="1">
        <v>0</v>
      </c>
      <c r="J59" s="1">
        <v>32</v>
      </c>
      <c r="K59" s="1">
        <v>5</v>
      </c>
    </row>
    <row r="60" spans="1:11" x14ac:dyDescent="0.2">
      <c r="A60" s="1" t="s">
        <v>34</v>
      </c>
      <c r="B60" s="1">
        <v>2</v>
      </c>
      <c r="C60" s="1">
        <v>3</v>
      </c>
      <c r="D60" s="1">
        <v>2</v>
      </c>
      <c r="F60" s="1">
        <v>0</v>
      </c>
      <c r="G60" s="1">
        <v>3</v>
      </c>
      <c r="H60" s="1">
        <v>1</v>
      </c>
      <c r="I60" s="1">
        <v>0</v>
      </c>
      <c r="J60" s="1">
        <v>29</v>
      </c>
      <c r="K60" s="1">
        <v>1</v>
      </c>
    </row>
    <row r="61" spans="1:11" x14ac:dyDescent="0.2">
      <c r="A61" s="1" t="s">
        <v>35</v>
      </c>
      <c r="B61" s="1">
        <v>2</v>
      </c>
      <c r="C61" s="1">
        <v>3</v>
      </c>
      <c r="D61" s="1">
        <v>2</v>
      </c>
      <c r="F61" s="1">
        <v>0</v>
      </c>
      <c r="G61" s="1">
        <v>4</v>
      </c>
      <c r="H61" s="1">
        <v>0</v>
      </c>
      <c r="I61" s="1">
        <v>0</v>
      </c>
      <c r="J61" s="1">
        <v>12</v>
      </c>
      <c r="K61" s="1">
        <v>12</v>
      </c>
    </row>
    <row r="62" spans="1:11" x14ac:dyDescent="0.2">
      <c r="A62" s="1" t="s">
        <v>36</v>
      </c>
      <c r="B62" s="1">
        <v>2</v>
      </c>
      <c r="C62" s="1">
        <v>3</v>
      </c>
      <c r="D62" s="1">
        <v>2</v>
      </c>
      <c r="F62" s="1">
        <v>0</v>
      </c>
      <c r="G62" s="1">
        <v>4</v>
      </c>
      <c r="H62" s="1">
        <v>1</v>
      </c>
      <c r="I62" s="1">
        <v>0</v>
      </c>
      <c r="J62" s="1">
        <v>171</v>
      </c>
      <c r="K62" s="1">
        <v>1</v>
      </c>
    </row>
    <row r="64" spans="1:11" x14ac:dyDescent="0.2">
      <c r="B64" s="2" t="s">
        <v>37</v>
      </c>
      <c r="F64" s="2" t="s">
        <v>38</v>
      </c>
      <c r="G64" s="2" t="s">
        <v>38</v>
      </c>
    </row>
    <row r="65" spans="1:11" x14ac:dyDescent="0.2">
      <c r="B65" s="1" t="s">
        <v>0</v>
      </c>
      <c r="C65" s="1" t="s">
        <v>1</v>
      </c>
      <c r="D65" s="1" t="s">
        <v>46</v>
      </c>
      <c r="F65" s="1" t="s">
        <v>51</v>
      </c>
      <c r="G65" s="1" t="s">
        <v>39</v>
      </c>
      <c r="H65" s="1" t="s">
        <v>40</v>
      </c>
      <c r="I65" s="1" t="s">
        <v>43</v>
      </c>
      <c r="J65" s="1" t="s">
        <v>41</v>
      </c>
      <c r="K65" s="1" t="s">
        <v>42</v>
      </c>
    </row>
    <row r="66" spans="1:11" x14ac:dyDescent="0.2">
      <c r="A66" s="1" t="s">
        <v>45</v>
      </c>
      <c r="B66" s="1">
        <f>AVERAGE(B28:B62)</f>
        <v>1.9714285714285715</v>
      </c>
      <c r="C66" s="1">
        <f>AVERAGE(C28:C62)</f>
        <v>3.0571428571428569</v>
      </c>
      <c r="D66" s="1">
        <f>AVERAGE(D28:D62)</f>
        <v>1.5714285714285714</v>
      </c>
      <c r="F66" s="1">
        <f t="shared" ref="F66:K66" si="2">AVERAGE(F28:F62)</f>
        <v>0</v>
      </c>
      <c r="G66" s="1">
        <f t="shared" si="2"/>
        <v>3.6</v>
      </c>
      <c r="H66" s="1">
        <f t="shared" si="2"/>
        <v>0.77142857142857146</v>
      </c>
      <c r="I66" s="1">
        <f t="shared" si="2"/>
        <v>1.4571428571428571</v>
      </c>
      <c r="J66" s="1">
        <f t="shared" si="2"/>
        <v>119.62857142857143</v>
      </c>
      <c r="K66" s="1">
        <f t="shared" si="2"/>
        <v>9.5428571428571427</v>
      </c>
    </row>
    <row r="67" spans="1:11" x14ac:dyDescent="0.2">
      <c r="A67" s="1" t="s">
        <v>44</v>
      </c>
      <c r="B67" s="1">
        <f>SUM(B28:B62)</f>
        <v>69</v>
      </c>
      <c r="C67" s="1">
        <f>SUM(C28:C62)</f>
        <v>107</v>
      </c>
      <c r="D67" s="1">
        <f>SUM(D28:D62)</f>
        <v>55</v>
      </c>
      <c r="F67" s="1">
        <f t="shared" ref="F67:K67" si="3">SUM(F28:F62)</f>
        <v>0</v>
      </c>
      <c r="G67" s="1">
        <f t="shared" si="3"/>
        <v>126</v>
      </c>
      <c r="H67" s="1">
        <f t="shared" si="3"/>
        <v>27</v>
      </c>
      <c r="I67" s="1">
        <f t="shared" si="3"/>
        <v>51</v>
      </c>
      <c r="J67" s="1">
        <f t="shared" si="3"/>
        <v>4187</v>
      </c>
      <c r="K67" s="1">
        <f t="shared" si="3"/>
        <v>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154D-E8CE-EA4C-A744-96088A3E7A7B}">
  <dimension ref="A1:K91"/>
  <sheetViews>
    <sheetView topLeftCell="A7" workbookViewId="0">
      <selection activeCell="F24" sqref="F24"/>
    </sheetView>
  </sheetViews>
  <sheetFormatPr baseColWidth="10" defaultRowHeight="16" x14ac:dyDescent="0.2"/>
  <cols>
    <col min="1" max="1" width="13.5" style="1" bestFit="1" customWidth="1"/>
    <col min="2" max="3" width="10.83203125" style="1"/>
    <col min="4" max="4" width="13.83203125" style="1" bestFit="1" customWidth="1"/>
    <col min="5" max="5" width="10.83203125" style="1"/>
    <col min="6" max="6" width="12" style="1" customWidth="1"/>
    <col min="7" max="8" width="10.83203125" style="1"/>
    <col min="9" max="9" width="10" style="1" customWidth="1"/>
    <col min="10" max="10" width="20.1640625" style="1" bestFit="1" customWidth="1"/>
    <col min="11" max="11" width="33.83203125" style="1" bestFit="1" customWidth="1"/>
    <col min="12" max="16384" width="10.83203125" style="1"/>
  </cols>
  <sheetData>
    <row r="1" spans="1:11" s="2" customFormat="1" x14ac:dyDescent="0.2">
      <c r="A1" s="3"/>
      <c r="B1" s="3" t="s">
        <v>47</v>
      </c>
      <c r="C1" s="2" t="s">
        <v>56</v>
      </c>
    </row>
    <row r="2" spans="1:11" s="2" customFormat="1" x14ac:dyDescent="0.2">
      <c r="B2" s="3" t="s">
        <v>49</v>
      </c>
      <c r="C2" s="2" t="s">
        <v>57</v>
      </c>
    </row>
    <row r="3" spans="1:11" s="2" customFormat="1" x14ac:dyDescent="0.2">
      <c r="B3" s="3" t="s">
        <v>74</v>
      </c>
      <c r="C3" s="2">
        <v>57</v>
      </c>
    </row>
    <row r="4" spans="1:11" s="2" customFormat="1" x14ac:dyDescent="0.2">
      <c r="B4" s="2" t="s">
        <v>37</v>
      </c>
      <c r="F4" s="2" t="s">
        <v>50</v>
      </c>
    </row>
    <row r="5" spans="1:11" x14ac:dyDescent="0.2">
      <c r="A5" s="1" t="s">
        <v>7</v>
      </c>
      <c r="B5" s="1" t="s">
        <v>0</v>
      </c>
      <c r="C5" s="1" t="s">
        <v>1</v>
      </c>
      <c r="D5" s="1" t="s">
        <v>46</v>
      </c>
      <c r="F5" s="1" t="s">
        <v>51</v>
      </c>
      <c r="G5" s="1" t="s">
        <v>39</v>
      </c>
      <c r="H5" s="1" t="s">
        <v>40</v>
      </c>
      <c r="I5" s="1" t="s">
        <v>43</v>
      </c>
      <c r="J5" s="1" t="s">
        <v>41</v>
      </c>
      <c r="K5" s="1" t="s">
        <v>42</v>
      </c>
    </row>
    <row r="6" spans="1:11" x14ac:dyDescent="0.2">
      <c r="A6" s="1" t="s">
        <v>58</v>
      </c>
      <c r="C6" s="1" t="s">
        <v>52</v>
      </c>
      <c r="F6" s="1">
        <v>65</v>
      </c>
      <c r="I6" s="1">
        <v>70</v>
      </c>
      <c r="J6" s="1">
        <v>71</v>
      </c>
      <c r="K6" s="1">
        <v>6</v>
      </c>
    </row>
    <row r="7" spans="1:11" x14ac:dyDescent="0.2">
      <c r="A7" s="1" t="s">
        <v>59</v>
      </c>
      <c r="C7" s="1" t="s">
        <v>53</v>
      </c>
      <c r="F7" s="1">
        <v>43</v>
      </c>
      <c r="G7" s="1">
        <v>3</v>
      </c>
      <c r="I7" s="1">
        <v>47</v>
      </c>
      <c r="J7" s="1">
        <v>57</v>
      </c>
      <c r="K7" s="1">
        <v>9</v>
      </c>
    </row>
    <row r="8" spans="1:11" x14ac:dyDescent="0.2">
      <c r="A8" s="1" t="s">
        <v>60</v>
      </c>
      <c r="F8" s="1">
        <v>7</v>
      </c>
      <c r="G8" s="1">
        <v>0</v>
      </c>
      <c r="I8" s="1">
        <v>45</v>
      </c>
      <c r="J8" s="1">
        <v>49</v>
      </c>
      <c r="K8" s="1">
        <v>9</v>
      </c>
    </row>
    <row r="9" spans="1:11" x14ac:dyDescent="0.2">
      <c r="A9" s="1" t="s">
        <v>61</v>
      </c>
      <c r="F9" s="1">
        <v>12</v>
      </c>
      <c r="I9" s="1">
        <v>52</v>
      </c>
      <c r="J9" s="1">
        <v>60</v>
      </c>
      <c r="K9" s="1">
        <v>9</v>
      </c>
    </row>
    <row r="10" spans="1:11" x14ac:dyDescent="0.2">
      <c r="A10" s="1" t="s">
        <v>62</v>
      </c>
      <c r="F10" s="1">
        <v>14</v>
      </c>
      <c r="I10" s="1">
        <v>78</v>
      </c>
      <c r="J10" s="1">
        <v>75</v>
      </c>
      <c r="K10" s="1">
        <v>8</v>
      </c>
    </row>
    <row r="11" spans="1:11" x14ac:dyDescent="0.2">
      <c r="A11" s="1" t="s">
        <v>73</v>
      </c>
      <c r="F11" s="1">
        <v>5</v>
      </c>
      <c r="I11" s="1">
        <v>35</v>
      </c>
      <c r="J11" s="1">
        <v>42</v>
      </c>
      <c r="K11" s="1">
        <v>6</v>
      </c>
    </row>
    <row r="12" spans="1:11" x14ac:dyDescent="0.2">
      <c r="A12" s="1" t="s">
        <v>63</v>
      </c>
      <c r="F12" s="1">
        <v>5</v>
      </c>
      <c r="I12" s="1">
        <v>39</v>
      </c>
      <c r="J12" s="1">
        <v>43</v>
      </c>
      <c r="K12" s="1">
        <v>11</v>
      </c>
    </row>
    <row r="13" spans="1:11" x14ac:dyDescent="0.2">
      <c r="A13" s="1" t="s">
        <v>64</v>
      </c>
      <c r="F13" s="1">
        <v>8</v>
      </c>
      <c r="I13" s="1">
        <v>26</v>
      </c>
      <c r="J13" s="1">
        <v>26</v>
      </c>
      <c r="K13" s="1">
        <v>6</v>
      </c>
    </row>
    <row r="14" spans="1:11" x14ac:dyDescent="0.2">
      <c r="A14" s="1" t="s">
        <v>65</v>
      </c>
      <c r="F14" s="1">
        <v>18</v>
      </c>
      <c r="I14" s="1">
        <v>35</v>
      </c>
      <c r="J14" s="1">
        <v>47</v>
      </c>
      <c r="K14" s="1">
        <v>11</v>
      </c>
    </row>
    <row r="15" spans="1:11" x14ac:dyDescent="0.2">
      <c r="A15" s="1" t="s">
        <v>66</v>
      </c>
      <c r="F15" s="1">
        <v>11</v>
      </c>
      <c r="I15" s="1">
        <v>21</v>
      </c>
      <c r="J15" s="1">
        <v>30</v>
      </c>
      <c r="K15" s="1">
        <v>7</v>
      </c>
    </row>
    <row r="16" spans="1:11" x14ac:dyDescent="0.2">
      <c r="A16" s="1" t="s">
        <v>67</v>
      </c>
      <c r="F16" s="1">
        <v>18</v>
      </c>
      <c r="I16" s="1">
        <v>32</v>
      </c>
      <c r="J16" s="1">
        <v>45</v>
      </c>
      <c r="K16" s="1">
        <v>9</v>
      </c>
    </row>
    <row r="17" spans="1:11" x14ac:dyDescent="0.2">
      <c r="A17" s="1" t="s">
        <v>68</v>
      </c>
      <c r="F17" s="1">
        <v>15</v>
      </c>
      <c r="I17" s="1">
        <v>35</v>
      </c>
      <c r="J17" s="1">
        <v>40</v>
      </c>
      <c r="K17" s="1">
        <v>7</v>
      </c>
    </row>
    <row r="18" spans="1:11" x14ac:dyDescent="0.2">
      <c r="A18" s="1" t="s">
        <v>69</v>
      </c>
      <c r="F18" s="1">
        <v>23</v>
      </c>
      <c r="I18" s="1">
        <v>45</v>
      </c>
      <c r="J18" s="1">
        <v>54</v>
      </c>
      <c r="K18" s="1">
        <v>11</v>
      </c>
    </row>
    <row r="19" spans="1:11" x14ac:dyDescent="0.2">
      <c r="A19" s="1" t="s">
        <v>70</v>
      </c>
      <c r="F19" s="1">
        <v>13</v>
      </c>
      <c r="I19" s="1">
        <v>24</v>
      </c>
      <c r="J19" s="1">
        <v>38</v>
      </c>
      <c r="K19" s="1">
        <v>8</v>
      </c>
    </row>
    <row r="20" spans="1:11" x14ac:dyDescent="0.2">
      <c r="A20" s="1" t="s">
        <v>71</v>
      </c>
      <c r="F20" s="1">
        <v>15</v>
      </c>
      <c r="I20" s="1">
        <v>28</v>
      </c>
      <c r="J20" s="1">
        <v>38</v>
      </c>
      <c r="K20" s="1">
        <v>10</v>
      </c>
    </row>
    <row r="21" spans="1:11" x14ac:dyDescent="0.2">
      <c r="A21" s="1" t="s">
        <v>72</v>
      </c>
      <c r="F21" s="1">
        <v>6</v>
      </c>
      <c r="I21" s="1">
        <v>23</v>
      </c>
      <c r="J21" s="1">
        <v>30</v>
      </c>
      <c r="K21" s="1">
        <v>9</v>
      </c>
    </row>
    <row r="23" spans="1:11" x14ac:dyDescent="0.2">
      <c r="B23" s="2" t="s">
        <v>37</v>
      </c>
      <c r="F23" s="2" t="s">
        <v>38</v>
      </c>
      <c r="G23" s="2" t="s">
        <v>38</v>
      </c>
    </row>
    <row r="24" spans="1:11" x14ac:dyDescent="0.2">
      <c r="B24" s="1" t="s">
        <v>0</v>
      </c>
      <c r="C24" s="1" t="s">
        <v>1</v>
      </c>
      <c r="D24" s="1" t="s">
        <v>46</v>
      </c>
      <c r="F24" s="1" t="s">
        <v>51</v>
      </c>
      <c r="G24" s="1" t="s">
        <v>39</v>
      </c>
      <c r="H24" s="1" t="s">
        <v>40</v>
      </c>
      <c r="I24" s="1" t="s">
        <v>43</v>
      </c>
      <c r="J24" s="1" t="s">
        <v>41</v>
      </c>
      <c r="K24" s="1" t="s">
        <v>42</v>
      </c>
    </row>
    <row r="25" spans="1:11" x14ac:dyDescent="0.2">
      <c r="A25" s="1" t="s">
        <v>45</v>
      </c>
      <c r="B25" s="1" t="e">
        <f>AVERAGE(#REF!)</f>
        <v>#REF!</v>
      </c>
      <c r="C25" s="1" t="e">
        <f>AVERAGE(#REF!)</f>
        <v>#REF!</v>
      </c>
      <c r="D25" s="1" t="e">
        <f>AVERAGE(#REF!)</f>
        <v>#REF!</v>
      </c>
      <c r="F25" s="1">
        <f t="shared" ref="F25:K25" si="0">AVERAGE(F6:F21)</f>
        <v>17.375</v>
      </c>
      <c r="G25" s="1">
        <f t="shared" si="0"/>
        <v>1.5</v>
      </c>
      <c r="H25" s="1" t="e">
        <f t="shared" si="0"/>
        <v>#DIV/0!</v>
      </c>
      <c r="I25" s="1">
        <f t="shared" si="0"/>
        <v>39.6875</v>
      </c>
      <c r="J25" s="1">
        <f t="shared" si="0"/>
        <v>46.5625</v>
      </c>
      <c r="K25" s="1">
        <f t="shared" si="0"/>
        <v>8.5</v>
      </c>
    </row>
    <row r="26" spans="1:11" x14ac:dyDescent="0.2">
      <c r="A26" s="1" t="s">
        <v>44</v>
      </c>
      <c r="B26" s="1" t="e">
        <f>SUM(#REF!)</f>
        <v>#REF!</v>
      </c>
      <c r="C26" s="1" t="e">
        <f>SUM(#REF!)</f>
        <v>#REF!</v>
      </c>
      <c r="D26" s="1" t="e">
        <f>SUM(#REF!)</f>
        <v>#REF!</v>
      </c>
      <c r="F26" s="1">
        <f t="shared" ref="F26:K26" si="1">SUM(F6:F21)</f>
        <v>278</v>
      </c>
      <c r="G26" s="1">
        <f t="shared" si="1"/>
        <v>3</v>
      </c>
      <c r="H26" s="1">
        <f t="shared" si="1"/>
        <v>0</v>
      </c>
      <c r="I26" s="1">
        <f t="shared" si="1"/>
        <v>635</v>
      </c>
      <c r="J26" s="1">
        <f t="shared" si="1"/>
        <v>745</v>
      </c>
      <c r="K26" s="1">
        <f t="shared" si="1"/>
        <v>136</v>
      </c>
    </row>
    <row r="27" spans="1:11" s="4" customFormat="1" x14ac:dyDescent="0.2">
      <c r="A27" s="5" t="s">
        <v>75</v>
      </c>
    </row>
    <row r="28" spans="1:11" s="2" customFormat="1" x14ac:dyDescent="0.2">
      <c r="B28" s="2" t="s">
        <v>37</v>
      </c>
      <c r="F28" s="2" t="s">
        <v>50</v>
      </c>
    </row>
    <row r="29" spans="1:11" x14ac:dyDescent="0.2">
      <c r="A29" s="1" t="s">
        <v>7</v>
      </c>
      <c r="B29" s="1" t="s">
        <v>0</v>
      </c>
      <c r="C29" s="1" t="s">
        <v>1</v>
      </c>
      <c r="D29" s="1" t="s">
        <v>46</v>
      </c>
      <c r="F29" s="1" t="s">
        <v>51</v>
      </c>
      <c r="G29" s="1" t="s">
        <v>39</v>
      </c>
      <c r="H29" s="1" t="s">
        <v>40</v>
      </c>
      <c r="I29" s="1" t="s">
        <v>43</v>
      </c>
      <c r="J29" s="1" t="s">
        <v>41</v>
      </c>
      <c r="K29" s="1" t="s">
        <v>42</v>
      </c>
    </row>
    <row r="30" spans="1:11" x14ac:dyDescent="0.2">
      <c r="A30" s="1">
        <v>765.1</v>
      </c>
      <c r="C30" s="1" t="s">
        <v>52</v>
      </c>
      <c r="F30" s="1">
        <v>16</v>
      </c>
      <c r="G30" s="1">
        <v>0</v>
      </c>
      <c r="H30" s="1">
        <v>0</v>
      </c>
      <c r="I30" s="1">
        <v>15</v>
      </c>
      <c r="J30" s="1">
        <v>18</v>
      </c>
      <c r="K30" s="1">
        <v>1</v>
      </c>
    </row>
    <row r="31" spans="1:11" x14ac:dyDescent="0.2">
      <c r="A31" s="1">
        <v>765.2</v>
      </c>
      <c r="C31" s="1" t="s">
        <v>53</v>
      </c>
      <c r="F31" s="1">
        <v>7</v>
      </c>
      <c r="G31" s="1">
        <v>0</v>
      </c>
      <c r="H31" s="1">
        <v>0</v>
      </c>
      <c r="I31" s="1">
        <v>8</v>
      </c>
      <c r="J31" s="1">
        <v>10</v>
      </c>
      <c r="K31" s="1">
        <v>1</v>
      </c>
    </row>
    <row r="32" spans="1:11" x14ac:dyDescent="0.2">
      <c r="A32" s="1">
        <v>785.1</v>
      </c>
      <c r="F32" s="1">
        <v>7</v>
      </c>
      <c r="G32" s="1">
        <v>0</v>
      </c>
      <c r="H32" s="1">
        <v>0</v>
      </c>
      <c r="I32" s="1">
        <v>13</v>
      </c>
      <c r="J32" s="1">
        <v>16</v>
      </c>
      <c r="K32" s="1">
        <v>0</v>
      </c>
    </row>
    <row r="33" spans="1:11" x14ac:dyDescent="0.2">
      <c r="A33" s="1">
        <v>785.2</v>
      </c>
      <c r="F33" s="1">
        <v>6</v>
      </c>
      <c r="G33" s="1">
        <v>0</v>
      </c>
      <c r="H33" s="1">
        <v>0</v>
      </c>
      <c r="I33" s="1">
        <v>42</v>
      </c>
      <c r="J33" s="1">
        <v>48</v>
      </c>
      <c r="K33" s="1">
        <v>0</v>
      </c>
    </row>
    <row r="34" spans="1:11" x14ac:dyDescent="0.2">
      <c r="A34" s="1">
        <v>787.1</v>
      </c>
      <c r="F34" s="1">
        <v>43</v>
      </c>
      <c r="G34" s="1">
        <v>0</v>
      </c>
      <c r="H34" s="1">
        <v>0</v>
      </c>
      <c r="I34" s="1">
        <v>9</v>
      </c>
      <c r="J34" s="1">
        <v>8</v>
      </c>
      <c r="K34" s="1">
        <v>1</v>
      </c>
    </row>
    <row r="35" spans="1:11" x14ac:dyDescent="0.2">
      <c r="A35" s="1">
        <v>787.2</v>
      </c>
      <c r="F35" s="1">
        <v>5</v>
      </c>
      <c r="G35" s="1">
        <v>0</v>
      </c>
      <c r="H35" s="1">
        <v>0</v>
      </c>
      <c r="I35" s="1">
        <v>15</v>
      </c>
      <c r="J35" s="1">
        <v>16</v>
      </c>
      <c r="K35" s="1">
        <v>1</v>
      </c>
    </row>
    <row r="36" spans="1:11" x14ac:dyDescent="0.2">
      <c r="A36" s="1">
        <v>838.1</v>
      </c>
      <c r="F36" s="1">
        <v>25</v>
      </c>
      <c r="G36" s="1">
        <v>0</v>
      </c>
      <c r="H36" s="1">
        <v>0</v>
      </c>
      <c r="I36" s="1">
        <v>8</v>
      </c>
      <c r="J36" s="1">
        <v>10</v>
      </c>
      <c r="K36" s="1">
        <v>0</v>
      </c>
    </row>
    <row r="37" spans="1:11" x14ac:dyDescent="0.2">
      <c r="A37" s="1">
        <v>838.2</v>
      </c>
      <c r="F37" s="1">
        <v>24</v>
      </c>
      <c r="G37" s="1">
        <v>0</v>
      </c>
      <c r="H37" s="1">
        <v>0</v>
      </c>
      <c r="I37" s="1">
        <v>49</v>
      </c>
      <c r="J37" s="1">
        <v>55</v>
      </c>
      <c r="K37" s="1">
        <v>0</v>
      </c>
    </row>
    <row r="38" spans="1:11" x14ac:dyDescent="0.2">
      <c r="A38" s="1">
        <v>866.1</v>
      </c>
      <c r="F38" s="1">
        <v>23</v>
      </c>
      <c r="G38" s="1">
        <v>0</v>
      </c>
      <c r="H38" s="1">
        <v>0</v>
      </c>
      <c r="I38" s="1">
        <v>9</v>
      </c>
      <c r="J38" s="1">
        <v>10</v>
      </c>
      <c r="K38" s="1">
        <v>1</v>
      </c>
    </row>
    <row r="39" spans="1:11" x14ac:dyDescent="0.2">
      <c r="A39" s="1">
        <v>866.2</v>
      </c>
      <c r="F39" s="1">
        <v>13</v>
      </c>
      <c r="G39" s="1">
        <v>0</v>
      </c>
      <c r="H39" s="1">
        <v>0</v>
      </c>
      <c r="I39" s="1">
        <v>25</v>
      </c>
      <c r="J39" s="1">
        <v>28</v>
      </c>
      <c r="K39" s="1">
        <v>1</v>
      </c>
    </row>
    <row r="40" spans="1:11" x14ac:dyDescent="0.2">
      <c r="A40" s="1">
        <v>868.1</v>
      </c>
      <c r="F40" s="1">
        <v>30</v>
      </c>
      <c r="G40" s="1">
        <v>0</v>
      </c>
      <c r="H40" s="1">
        <v>0</v>
      </c>
      <c r="I40" s="1">
        <v>71</v>
      </c>
      <c r="J40" s="1">
        <v>92</v>
      </c>
      <c r="K40" s="1">
        <v>1</v>
      </c>
    </row>
    <row r="41" spans="1:11" x14ac:dyDescent="0.2">
      <c r="A41" s="1">
        <v>868.2</v>
      </c>
      <c r="F41" s="1">
        <v>26</v>
      </c>
      <c r="G41" s="1">
        <v>0</v>
      </c>
      <c r="H41" s="1">
        <v>0</v>
      </c>
      <c r="I41" s="1">
        <v>70</v>
      </c>
      <c r="J41" s="1">
        <v>82</v>
      </c>
      <c r="K41" s="1">
        <v>1</v>
      </c>
    </row>
    <row r="42" spans="1:11" x14ac:dyDescent="0.2">
      <c r="A42" s="1">
        <v>870.1</v>
      </c>
      <c r="F42" s="1">
        <v>14</v>
      </c>
      <c r="G42" s="1">
        <v>0</v>
      </c>
      <c r="H42" s="1">
        <v>0</v>
      </c>
      <c r="I42" s="1">
        <v>111</v>
      </c>
      <c r="J42" s="1">
        <v>163</v>
      </c>
      <c r="K42" s="1">
        <v>1</v>
      </c>
    </row>
    <row r="43" spans="1:11" x14ac:dyDescent="0.2">
      <c r="A43" s="1">
        <v>870.2</v>
      </c>
      <c r="F43" s="1">
        <v>4</v>
      </c>
      <c r="G43" s="1">
        <v>0</v>
      </c>
      <c r="H43" s="1">
        <v>0</v>
      </c>
      <c r="I43" s="1">
        <v>107</v>
      </c>
      <c r="J43" s="1">
        <v>165</v>
      </c>
      <c r="K43" s="1">
        <v>1</v>
      </c>
    </row>
    <row r="44" spans="1:11" x14ac:dyDescent="0.2">
      <c r="A44" s="1">
        <v>871.1</v>
      </c>
      <c r="F44" s="1">
        <v>20</v>
      </c>
      <c r="G44" s="1">
        <v>0</v>
      </c>
      <c r="H44" s="1">
        <v>0</v>
      </c>
      <c r="I44" s="1">
        <v>54</v>
      </c>
      <c r="J44" s="1">
        <v>103</v>
      </c>
      <c r="K44" s="1">
        <v>2</v>
      </c>
    </row>
    <row r="45" spans="1:11" x14ac:dyDescent="0.2">
      <c r="A45" s="1">
        <v>871.2</v>
      </c>
      <c r="F45" s="1">
        <v>0</v>
      </c>
      <c r="G45" s="1">
        <v>0</v>
      </c>
      <c r="H45" s="1">
        <v>0</v>
      </c>
      <c r="I45" s="1">
        <v>18</v>
      </c>
      <c r="J45" s="1">
        <v>28</v>
      </c>
      <c r="K45" s="1">
        <v>1</v>
      </c>
    </row>
    <row r="47" spans="1:11" x14ac:dyDescent="0.2">
      <c r="B47" s="2" t="s">
        <v>37</v>
      </c>
      <c r="F47" s="2" t="s">
        <v>38</v>
      </c>
      <c r="G47" s="2" t="s">
        <v>38</v>
      </c>
    </row>
    <row r="48" spans="1:11" x14ac:dyDescent="0.2">
      <c r="B48" s="1" t="s">
        <v>0</v>
      </c>
      <c r="C48" s="1" t="s">
        <v>1</v>
      </c>
      <c r="D48" s="1" t="s">
        <v>46</v>
      </c>
      <c r="F48" s="1" t="s">
        <v>51</v>
      </c>
      <c r="G48" s="1" t="s">
        <v>39</v>
      </c>
      <c r="H48" s="1" t="s">
        <v>40</v>
      </c>
      <c r="I48" s="1" t="s">
        <v>43</v>
      </c>
      <c r="J48" s="1" t="s">
        <v>41</v>
      </c>
      <c r="K48" s="1" t="s">
        <v>42</v>
      </c>
    </row>
    <row r="49" spans="1:11" x14ac:dyDescent="0.2">
      <c r="A49" s="1" t="s">
        <v>45</v>
      </c>
      <c r="B49" s="1" t="e">
        <f>AVERAGE(#REF!)</f>
        <v>#REF!</v>
      </c>
      <c r="C49" s="1" t="e">
        <f>AVERAGE(#REF!)</f>
        <v>#REF!</v>
      </c>
      <c r="D49" s="1" t="e">
        <f>AVERAGE(#REF!)</f>
        <v>#REF!</v>
      </c>
      <c r="F49" s="1">
        <f>AVERAGE(F30:F45)</f>
        <v>16.4375</v>
      </c>
      <c r="G49" s="1">
        <f t="shared" ref="G49:K49" si="2">AVERAGE(G30:G45)</f>
        <v>0</v>
      </c>
      <c r="H49" s="1">
        <f t="shared" si="2"/>
        <v>0</v>
      </c>
      <c r="I49" s="1">
        <f t="shared" si="2"/>
        <v>39</v>
      </c>
      <c r="J49" s="1">
        <f t="shared" si="2"/>
        <v>53.25</v>
      </c>
      <c r="K49" s="1">
        <f t="shared" si="2"/>
        <v>0.8125</v>
      </c>
    </row>
    <row r="50" spans="1:11" x14ac:dyDescent="0.2">
      <c r="A50" s="1" t="s">
        <v>44</v>
      </c>
      <c r="B50" s="1" t="e">
        <f>SUM(#REF!)</f>
        <v>#REF!</v>
      </c>
      <c r="C50" s="1" t="e">
        <f>SUM(#REF!)</f>
        <v>#REF!</v>
      </c>
      <c r="D50" s="1" t="e">
        <f>SUM(#REF!)</f>
        <v>#REF!</v>
      </c>
      <c r="F50" s="1">
        <f>SUM(F30:F45)</f>
        <v>263</v>
      </c>
      <c r="G50" s="1">
        <f t="shared" ref="G50:K50" si="3">SUM(G30:G45)</f>
        <v>0</v>
      </c>
      <c r="H50" s="1">
        <f t="shared" si="3"/>
        <v>0</v>
      </c>
      <c r="I50" s="1">
        <f t="shared" si="3"/>
        <v>624</v>
      </c>
      <c r="J50" s="1">
        <f t="shared" si="3"/>
        <v>852</v>
      </c>
      <c r="K50" s="1">
        <f t="shared" si="3"/>
        <v>13</v>
      </c>
    </row>
    <row r="51" spans="1:11" s="4" customFormat="1" x14ac:dyDescent="0.2">
      <c r="A51" s="5" t="s">
        <v>48</v>
      </c>
    </row>
    <row r="52" spans="1:11" x14ac:dyDescent="0.2">
      <c r="A52" s="1" t="s">
        <v>2</v>
      </c>
      <c r="B52" s="1">
        <v>2</v>
      </c>
      <c r="C52" s="1">
        <v>3</v>
      </c>
      <c r="D52" s="1">
        <v>1</v>
      </c>
      <c r="F52" s="1">
        <v>0</v>
      </c>
      <c r="G52" s="1">
        <v>3</v>
      </c>
      <c r="H52" s="1">
        <v>2</v>
      </c>
      <c r="I52" s="1">
        <v>26</v>
      </c>
      <c r="J52" s="1">
        <v>347</v>
      </c>
      <c r="K52" s="1">
        <v>9</v>
      </c>
    </row>
    <row r="53" spans="1:11" x14ac:dyDescent="0.2">
      <c r="A53" s="1" t="s">
        <v>3</v>
      </c>
      <c r="B53" s="1">
        <v>2</v>
      </c>
      <c r="C53" s="1">
        <v>3</v>
      </c>
      <c r="D53" s="1">
        <v>1</v>
      </c>
      <c r="F53" s="1">
        <v>0</v>
      </c>
      <c r="G53" s="1">
        <v>3</v>
      </c>
      <c r="H53" s="1">
        <v>2</v>
      </c>
      <c r="I53" s="1">
        <v>1</v>
      </c>
      <c r="J53" s="1">
        <v>226</v>
      </c>
      <c r="K53" s="1">
        <v>6</v>
      </c>
    </row>
    <row r="54" spans="1:11" x14ac:dyDescent="0.2">
      <c r="A54" s="1" t="s">
        <v>4</v>
      </c>
      <c r="B54" s="1">
        <v>2</v>
      </c>
      <c r="C54" s="1">
        <v>3</v>
      </c>
      <c r="D54" s="1">
        <v>1</v>
      </c>
      <c r="F54" s="1">
        <v>0</v>
      </c>
      <c r="G54" s="1">
        <v>3</v>
      </c>
      <c r="H54" s="1">
        <v>2</v>
      </c>
      <c r="I54" s="1">
        <v>3</v>
      </c>
      <c r="J54" s="1">
        <v>700</v>
      </c>
      <c r="K54" s="1">
        <v>7</v>
      </c>
    </row>
    <row r="55" spans="1:11" x14ac:dyDescent="0.2">
      <c r="A55" s="1" t="s">
        <v>5</v>
      </c>
      <c r="B55" s="1">
        <v>2</v>
      </c>
      <c r="C55" s="1">
        <v>3</v>
      </c>
      <c r="D55" s="1">
        <v>1</v>
      </c>
      <c r="F55" s="1">
        <v>0</v>
      </c>
      <c r="G55" s="1">
        <v>4</v>
      </c>
      <c r="H55" s="1">
        <v>2</v>
      </c>
      <c r="I55" s="1">
        <v>1</v>
      </c>
      <c r="J55" s="1">
        <v>573</v>
      </c>
      <c r="K55" s="1">
        <v>4</v>
      </c>
    </row>
    <row r="56" spans="1:11" x14ac:dyDescent="0.2">
      <c r="A56" s="1" t="s">
        <v>6</v>
      </c>
      <c r="B56" s="1">
        <v>2</v>
      </c>
      <c r="C56" s="1">
        <v>3</v>
      </c>
      <c r="D56" s="1">
        <v>1</v>
      </c>
      <c r="F56" s="1">
        <v>0</v>
      </c>
      <c r="G56" s="1">
        <v>5</v>
      </c>
      <c r="H56" s="1">
        <v>0</v>
      </c>
      <c r="I56" s="1">
        <v>1</v>
      </c>
      <c r="J56" s="1">
        <v>16</v>
      </c>
      <c r="K56" s="1">
        <v>16</v>
      </c>
    </row>
    <row r="57" spans="1:11" x14ac:dyDescent="0.2">
      <c r="A57" s="1" t="s">
        <v>8</v>
      </c>
      <c r="B57" s="1">
        <v>2</v>
      </c>
      <c r="C57" s="1">
        <v>3</v>
      </c>
      <c r="D57" s="1">
        <v>1</v>
      </c>
      <c r="F57" s="1">
        <v>0</v>
      </c>
      <c r="G57" s="1">
        <v>4</v>
      </c>
      <c r="H57" s="1">
        <v>1</v>
      </c>
      <c r="I57" s="1">
        <v>2</v>
      </c>
      <c r="J57" s="1">
        <v>384</v>
      </c>
      <c r="K57" s="1">
        <v>8</v>
      </c>
    </row>
    <row r="58" spans="1:11" x14ac:dyDescent="0.2">
      <c r="A58" s="1" t="s">
        <v>9</v>
      </c>
      <c r="B58" s="1">
        <v>2</v>
      </c>
      <c r="C58" s="1">
        <v>4</v>
      </c>
      <c r="D58" s="1">
        <v>1</v>
      </c>
      <c r="F58" s="1">
        <v>0</v>
      </c>
      <c r="G58" s="1">
        <v>3</v>
      </c>
      <c r="H58" s="1">
        <v>1</v>
      </c>
      <c r="I58" s="1">
        <v>0</v>
      </c>
      <c r="J58" s="1">
        <v>143</v>
      </c>
      <c r="K58" s="1">
        <v>4</v>
      </c>
    </row>
    <row r="59" spans="1:11" x14ac:dyDescent="0.2">
      <c r="A59" s="1" t="s">
        <v>10</v>
      </c>
      <c r="B59" s="1">
        <v>2</v>
      </c>
      <c r="C59" s="1">
        <v>3</v>
      </c>
      <c r="D59" s="1">
        <v>1</v>
      </c>
      <c r="F59" s="1">
        <v>0</v>
      </c>
      <c r="G59" s="1">
        <v>4</v>
      </c>
      <c r="H59" s="1">
        <v>0</v>
      </c>
      <c r="I59" s="1">
        <v>0</v>
      </c>
      <c r="J59" s="1">
        <v>12</v>
      </c>
      <c r="K59" s="1">
        <v>12</v>
      </c>
    </row>
    <row r="60" spans="1:11" x14ac:dyDescent="0.2">
      <c r="A60" s="1" t="s">
        <v>11</v>
      </c>
      <c r="B60" s="1">
        <v>1</v>
      </c>
      <c r="C60" s="1">
        <v>3</v>
      </c>
      <c r="D60" s="1">
        <v>1</v>
      </c>
      <c r="F60" s="1">
        <v>0</v>
      </c>
      <c r="G60" s="1">
        <v>4</v>
      </c>
      <c r="H60" s="1">
        <v>1</v>
      </c>
      <c r="I60" s="1">
        <v>2</v>
      </c>
      <c r="J60" s="1">
        <v>109</v>
      </c>
      <c r="K60" s="1">
        <v>10</v>
      </c>
    </row>
    <row r="61" spans="1:11" x14ac:dyDescent="0.2">
      <c r="A61" s="1" t="s">
        <v>12</v>
      </c>
      <c r="B61" s="1">
        <v>2</v>
      </c>
      <c r="C61" s="1">
        <v>3</v>
      </c>
      <c r="D61" s="1">
        <v>1</v>
      </c>
      <c r="F61" s="1">
        <v>0</v>
      </c>
      <c r="G61" s="1">
        <v>4</v>
      </c>
      <c r="H61" s="1">
        <v>1</v>
      </c>
      <c r="I61" s="1">
        <v>2</v>
      </c>
      <c r="J61" s="1">
        <v>184</v>
      </c>
      <c r="K61" s="1">
        <v>9</v>
      </c>
    </row>
    <row r="62" spans="1:11" x14ac:dyDescent="0.2">
      <c r="A62" s="1" t="s">
        <v>13</v>
      </c>
      <c r="B62" s="1">
        <v>2</v>
      </c>
      <c r="C62" s="1">
        <v>3</v>
      </c>
      <c r="D62" s="1">
        <v>0</v>
      </c>
      <c r="F62" s="1">
        <v>0</v>
      </c>
      <c r="G62" s="1">
        <v>4</v>
      </c>
      <c r="H62" s="1">
        <v>0</v>
      </c>
      <c r="I62" s="1">
        <v>0</v>
      </c>
      <c r="J62" s="1">
        <v>12</v>
      </c>
      <c r="K62" s="1">
        <v>12</v>
      </c>
    </row>
    <row r="63" spans="1:11" x14ac:dyDescent="0.2">
      <c r="A63" s="1" t="s">
        <v>14</v>
      </c>
      <c r="B63" s="1">
        <v>2</v>
      </c>
      <c r="C63" s="1">
        <v>3</v>
      </c>
      <c r="D63" s="1">
        <v>1</v>
      </c>
      <c r="F63" s="1">
        <v>0</v>
      </c>
      <c r="G63" s="1">
        <v>4</v>
      </c>
      <c r="H63" s="1">
        <v>1</v>
      </c>
      <c r="I63" s="1">
        <v>1</v>
      </c>
      <c r="J63" s="1">
        <v>283</v>
      </c>
      <c r="K63" s="1">
        <v>4</v>
      </c>
    </row>
    <row r="64" spans="1:11" x14ac:dyDescent="0.2">
      <c r="A64" s="1" t="s">
        <v>15</v>
      </c>
      <c r="B64" s="1">
        <v>2</v>
      </c>
      <c r="C64" s="1">
        <v>3</v>
      </c>
      <c r="D64" s="1">
        <v>1</v>
      </c>
      <c r="F64" s="1">
        <v>0</v>
      </c>
      <c r="G64" s="1">
        <v>4</v>
      </c>
      <c r="H64" s="1">
        <v>0</v>
      </c>
      <c r="I64" s="1">
        <v>2</v>
      </c>
      <c r="J64" s="1">
        <v>13</v>
      </c>
      <c r="K64" s="1">
        <v>13</v>
      </c>
    </row>
    <row r="65" spans="1:11" x14ac:dyDescent="0.2">
      <c r="A65" s="1" t="s">
        <v>16</v>
      </c>
      <c r="B65" s="1">
        <v>2</v>
      </c>
      <c r="C65" s="1">
        <v>4</v>
      </c>
      <c r="D65" s="1">
        <v>1</v>
      </c>
      <c r="F65" s="1">
        <v>0</v>
      </c>
      <c r="G65" s="1">
        <v>4</v>
      </c>
      <c r="H65" s="1">
        <v>0</v>
      </c>
      <c r="I65" s="1">
        <v>0</v>
      </c>
      <c r="J65" s="1">
        <v>15</v>
      </c>
      <c r="K65" s="1">
        <v>15</v>
      </c>
    </row>
    <row r="66" spans="1:11" x14ac:dyDescent="0.2">
      <c r="A66" s="1" t="s">
        <v>17</v>
      </c>
      <c r="B66" s="1">
        <v>2</v>
      </c>
      <c r="C66" s="1">
        <v>3</v>
      </c>
      <c r="D66" s="1">
        <v>1</v>
      </c>
      <c r="F66" s="1">
        <v>0</v>
      </c>
      <c r="G66" s="1">
        <v>3</v>
      </c>
      <c r="H66" s="1">
        <v>1</v>
      </c>
      <c r="I66" s="1">
        <v>4</v>
      </c>
      <c r="J66" s="1">
        <v>221</v>
      </c>
      <c r="K66" s="1">
        <v>4</v>
      </c>
    </row>
    <row r="67" spans="1:11" x14ac:dyDescent="0.2">
      <c r="A67" s="1" t="s">
        <v>18</v>
      </c>
      <c r="B67" s="1">
        <v>2</v>
      </c>
      <c r="C67" s="1">
        <v>3</v>
      </c>
      <c r="D67" s="1">
        <v>1</v>
      </c>
      <c r="F67" s="1">
        <v>0</v>
      </c>
      <c r="G67" s="1">
        <v>4</v>
      </c>
      <c r="H67" s="1">
        <v>0</v>
      </c>
      <c r="I67" s="1">
        <v>0</v>
      </c>
      <c r="J67" s="1">
        <v>15</v>
      </c>
      <c r="K67" s="1">
        <v>15</v>
      </c>
    </row>
    <row r="68" spans="1:11" x14ac:dyDescent="0.2">
      <c r="A68" s="1" t="s">
        <v>19</v>
      </c>
      <c r="B68" s="1">
        <v>2</v>
      </c>
      <c r="C68" s="1">
        <v>3</v>
      </c>
      <c r="D68" s="1">
        <v>2</v>
      </c>
      <c r="F68" s="1">
        <v>0</v>
      </c>
      <c r="G68" s="1">
        <v>3</v>
      </c>
      <c r="H68" s="1">
        <v>1</v>
      </c>
      <c r="I68" s="1">
        <v>1</v>
      </c>
      <c r="J68" s="1">
        <v>50</v>
      </c>
      <c r="K68" s="1">
        <v>12</v>
      </c>
    </row>
    <row r="69" spans="1:11" x14ac:dyDescent="0.2">
      <c r="A69" s="1" t="s">
        <v>20</v>
      </c>
      <c r="B69" s="1">
        <v>2</v>
      </c>
      <c r="C69" s="1">
        <v>3</v>
      </c>
      <c r="D69" s="1">
        <v>2</v>
      </c>
      <c r="F69" s="1">
        <v>0</v>
      </c>
      <c r="G69" s="1">
        <v>4</v>
      </c>
      <c r="H69" s="1">
        <v>0</v>
      </c>
      <c r="I69" s="1">
        <v>0</v>
      </c>
      <c r="J69" s="1">
        <v>13</v>
      </c>
      <c r="K69" s="1">
        <v>12</v>
      </c>
    </row>
    <row r="70" spans="1:11" x14ac:dyDescent="0.2">
      <c r="A70" s="1" t="s">
        <v>21</v>
      </c>
      <c r="B70" s="1">
        <v>2</v>
      </c>
      <c r="C70" s="1">
        <v>3</v>
      </c>
      <c r="D70" s="1">
        <v>2</v>
      </c>
      <c r="F70" s="1">
        <v>0</v>
      </c>
      <c r="G70" s="1">
        <v>3</v>
      </c>
      <c r="H70" s="1">
        <v>1</v>
      </c>
      <c r="I70" s="1">
        <v>0</v>
      </c>
      <c r="J70" s="1">
        <v>51</v>
      </c>
      <c r="K70" s="1">
        <v>7</v>
      </c>
    </row>
    <row r="71" spans="1:11" x14ac:dyDescent="0.2">
      <c r="A71" s="1" t="s">
        <v>22</v>
      </c>
      <c r="B71" s="1">
        <v>2</v>
      </c>
      <c r="C71" s="1">
        <v>3</v>
      </c>
      <c r="D71" s="1">
        <v>2</v>
      </c>
      <c r="F71" s="1">
        <v>0</v>
      </c>
      <c r="G71" s="1">
        <v>4</v>
      </c>
      <c r="H71" s="1">
        <v>0</v>
      </c>
      <c r="I71" s="1">
        <v>0</v>
      </c>
      <c r="J71" s="1">
        <v>14</v>
      </c>
      <c r="K71" s="1">
        <v>14</v>
      </c>
    </row>
    <row r="72" spans="1:11" x14ac:dyDescent="0.2">
      <c r="A72" s="1" t="s">
        <v>21</v>
      </c>
      <c r="B72" s="1">
        <v>2</v>
      </c>
      <c r="C72" s="1">
        <v>3</v>
      </c>
      <c r="D72" s="1">
        <v>2</v>
      </c>
      <c r="F72" s="1">
        <v>0</v>
      </c>
      <c r="G72" s="1">
        <v>3</v>
      </c>
      <c r="H72" s="1">
        <v>1</v>
      </c>
      <c r="I72" s="1">
        <v>0</v>
      </c>
      <c r="J72" s="1">
        <v>49</v>
      </c>
      <c r="K72" s="1">
        <v>5</v>
      </c>
    </row>
    <row r="73" spans="1:11" x14ac:dyDescent="0.2">
      <c r="A73" s="1" t="s">
        <v>23</v>
      </c>
      <c r="B73" s="1">
        <v>2</v>
      </c>
      <c r="C73" s="1">
        <v>3</v>
      </c>
      <c r="D73" s="1">
        <v>3</v>
      </c>
      <c r="F73" s="1">
        <v>0</v>
      </c>
      <c r="G73" s="1">
        <v>4</v>
      </c>
      <c r="H73" s="1">
        <v>0</v>
      </c>
      <c r="I73" s="1">
        <v>0</v>
      </c>
      <c r="J73" s="1">
        <v>15</v>
      </c>
      <c r="K73" s="1">
        <v>15</v>
      </c>
    </row>
    <row r="74" spans="1:11" x14ac:dyDescent="0.2">
      <c r="A74" s="1" t="s">
        <v>24</v>
      </c>
      <c r="B74" s="1">
        <v>2</v>
      </c>
      <c r="C74" s="1">
        <v>3</v>
      </c>
      <c r="D74" s="1">
        <v>3</v>
      </c>
      <c r="F74" s="1">
        <v>0</v>
      </c>
      <c r="G74" s="1">
        <v>3</v>
      </c>
      <c r="H74" s="1">
        <v>1</v>
      </c>
      <c r="I74" s="1">
        <v>0</v>
      </c>
      <c r="J74" s="1">
        <v>61</v>
      </c>
      <c r="K74" s="1">
        <v>13</v>
      </c>
    </row>
    <row r="75" spans="1:11" x14ac:dyDescent="0.2">
      <c r="A75" s="1" t="s">
        <v>25</v>
      </c>
      <c r="B75" s="1">
        <v>2</v>
      </c>
      <c r="C75" s="1">
        <v>3</v>
      </c>
      <c r="D75" s="1">
        <v>2</v>
      </c>
      <c r="F75" s="1">
        <v>0</v>
      </c>
      <c r="G75" s="1">
        <v>4</v>
      </c>
      <c r="H75" s="1">
        <v>0</v>
      </c>
      <c r="I75" s="1">
        <v>0</v>
      </c>
      <c r="J75" s="1">
        <v>16</v>
      </c>
      <c r="K75" s="1">
        <v>16</v>
      </c>
    </row>
    <row r="76" spans="1:11" x14ac:dyDescent="0.2">
      <c r="A76" s="1" t="s">
        <v>26</v>
      </c>
      <c r="B76" s="1">
        <v>2</v>
      </c>
      <c r="C76" s="1">
        <v>3</v>
      </c>
      <c r="D76" s="1">
        <v>2</v>
      </c>
      <c r="F76" s="1">
        <v>0</v>
      </c>
      <c r="G76" s="1">
        <v>3</v>
      </c>
      <c r="H76" s="1">
        <v>1</v>
      </c>
      <c r="I76" s="1">
        <v>0</v>
      </c>
      <c r="J76" s="1">
        <v>48</v>
      </c>
      <c r="K76" s="1">
        <v>12</v>
      </c>
    </row>
    <row r="77" spans="1:11" x14ac:dyDescent="0.2">
      <c r="A77" s="1" t="s">
        <v>27</v>
      </c>
      <c r="B77" s="1">
        <v>2</v>
      </c>
      <c r="C77" s="1">
        <v>3</v>
      </c>
      <c r="D77" s="1">
        <v>2</v>
      </c>
      <c r="F77" s="1">
        <v>0</v>
      </c>
      <c r="G77" s="1">
        <v>4</v>
      </c>
      <c r="H77" s="1">
        <v>0</v>
      </c>
      <c r="I77" s="1">
        <v>0</v>
      </c>
      <c r="J77" s="1">
        <v>17</v>
      </c>
      <c r="K77" s="1">
        <v>17</v>
      </c>
    </row>
    <row r="78" spans="1:11" x14ac:dyDescent="0.2">
      <c r="A78" s="1" t="s">
        <v>28</v>
      </c>
      <c r="B78" s="1">
        <v>2</v>
      </c>
      <c r="C78" s="1">
        <v>3</v>
      </c>
      <c r="D78" s="1">
        <v>2</v>
      </c>
      <c r="F78" s="1">
        <v>0</v>
      </c>
      <c r="G78" s="1">
        <v>1</v>
      </c>
      <c r="H78" s="1">
        <v>0</v>
      </c>
      <c r="I78" s="1">
        <v>3</v>
      </c>
      <c r="J78" s="1">
        <v>14</v>
      </c>
      <c r="K78" s="1">
        <v>14</v>
      </c>
    </row>
    <row r="79" spans="1:11" x14ac:dyDescent="0.2">
      <c r="A79" s="1" t="s">
        <v>29</v>
      </c>
      <c r="B79" s="1">
        <v>2</v>
      </c>
      <c r="C79" s="1">
        <v>3</v>
      </c>
      <c r="D79" s="1">
        <v>2</v>
      </c>
      <c r="F79" s="1">
        <v>0</v>
      </c>
      <c r="G79" s="1">
        <v>4</v>
      </c>
      <c r="H79" s="1">
        <v>0</v>
      </c>
      <c r="I79" s="1">
        <v>0</v>
      </c>
      <c r="J79" s="1">
        <v>13</v>
      </c>
      <c r="K79" s="1">
        <v>13</v>
      </c>
    </row>
    <row r="80" spans="1:11" x14ac:dyDescent="0.2">
      <c r="A80" s="1" t="s">
        <v>30</v>
      </c>
      <c r="B80" s="1">
        <v>2</v>
      </c>
      <c r="C80" s="1">
        <v>3</v>
      </c>
      <c r="D80" s="1">
        <v>2</v>
      </c>
      <c r="F80" s="1">
        <v>0</v>
      </c>
      <c r="G80" s="1">
        <v>4</v>
      </c>
      <c r="H80" s="1">
        <v>0</v>
      </c>
      <c r="I80" s="1">
        <v>0</v>
      </c>
      <c r="J80" s="1">
        <v>16</v>
      </c>
      <c r="K80" s="1">
        <v>16</v>
      </c>
    </row>
    <row r="81" spans="1:11" x14ac:dyDescent="0.2">
      <c r="A81" s="1" t="s">
        <v>31</v>
      </c>
      <c r="B81" s="1">
        <v>2</v>
      </c>
      <c r="C81" s="1">
        <v>3</v>
      </c>
      <c r="D81" s="1">
        <v>2</v>
      </c>
      <c r="F81" s="1">
        <v>0</v>
      </c>
      <c r="G81" s="1">
        <v>4</v>
      </c>
      <c r="H81" s="1">
        <v>1</v>
      </c>
      <c r="I81" s="1">
        <v>1</v>
      </c>
      <c r="J81" s="1">
        <v>92</v>
      </c>
      <c r="K81" s="1">
        <v>1</v>
      </c>
    </row>
    <row r="82" spans="1:11" x14ac:dyDescent="0.2">
      <c r="A82" s="1" t="s">
        <v>32</v>
      </c>
      <c r="B82" s="1">
        <v>2</v>
      </c>
      <c r="C82" s="1">
        <v>3</v>
      </c>
      <c r="D82" s="1">
        <v>2</v>
      </c>
      <c r="F82" s="1">
        <v>0</v>
      </c>
      <c r="G82" s="1">
        <v>4</v>
      </c>
      <c r="H82" s="1">
        <v>4</v>
      </c>
      <c r="I82" s="1">
        <v>1</v>
      </c>
      <c r="J82" s="1">
        <v>221</v>
      </c>
      <c r="K82" s="1">
        <v>0</v>
      </c>
    </row>
    <row r="83" spans="1:11" x14ac:dyDescent="0.2">
      <c r="A83" s="1" t="s">
        <v>33</v>
      </c>
      <c r="B83" s="1">
        <v>2</v>
      </c>
      <c r="C83" s="1">
        <v>3</v>
      </c>
      <c r="D83" s="1">
        <v>2</v>
      </c>
      <c r="F83" s="1">
        <v>0</v>
      </c>
      <c r="G83" s="1">
        <v>3</v>
      </c>
      <c r="H83" s="1">
        <v>1</v>
      </c>
      <c r="I83" s="1">
        <v>0</v>
      </c>
      <c r="J83" s="1">
        <v>32</v>
      </c>
      <c r="K83" s="1">
        <v>5</v>
      </c>
    </row>
    <row r="84" spans="1:11" x14ac:dyDescent="0.2">
      <c r="A84" s="1" t="s">
        <v>34</v>
      </c>
      <c r="B84" s="1">
        <v>2</v>
      </c>
      <c r="C84" s="1">
        <v>3</v>
      </c>
      <c r="D84" s="1">
        <v>2</v>
      </c>
      <c r="F84" s="1">
        <v>0</v>
      </c>
      <c r="G84" s="1">
        <v>3</v>
      </c>
      <c r="H84" s="1">
        <v>1</v>
      </c>
      <c r="I84" s="1">
        <v>0</v>
      </c>
      <c r="J84" s="1">
        <v>29</v>
      </c>
      <c r="K84" s="1">
        <v>1</v>
      </c>
    </row>
    <row r="85" spans="1:11" x14ac:dyDescent="0.2">
      <c r="A85" s="1" t="s">
        <v>35</v>
      </c>
      <c r="B85" s="1">
        <v>2</v>
      </c>
      <c r="C85" s="1">
        <v>3</v>
      </c>
      <c r="D85" s="1">
        <v>2</v>
      </c>
      <c r="F85" s="1">
        <v>0</v>
      </c>
      <c r="G85" s="1">
        <v>4</v>
      </c>
      <c r="H85" s="1">
        <v>0</v>
      </c>
      <c r="I85" s="1">
        <v>0</v>
      </c>
      <c r="J85" s="1">
        <v>12</v>
      </c>
      <c r="K85" s="1">
        <v>12</v>
      </c>
    </row>
    <row r="86" spans="1:11" x14ac:dyDescent="0.2">
      <c r="A86" s="1" t="s">
        <v>36</v>
      </c>
      <c r="B86" s="1">
        <v>2</v>
      </c>
      <c r="C86" s="1">
        <v>3</v>
      </c>
      <c r="D86" s="1">
        <v>2</v>
      </c>
      <c r="F86" s="1">
        <v>0</v>
      </c>
      <c r="G86" s="1">
        <v>4</v>
      </c>
      <c r="H86" s="1">
        <v>1</v>
      </c>
      <c r="I86" s="1">
        <v>0</v>
      </c>
      <c r="J86" s="1">
        <v>171</v>
      </c>
      <c r="K86" s="1">
        <v>1</v>
      </c>
    </row>
    <row r="88" spans="1:11" x14ac:dyDescent="0.2">
      <c r="B88" s="2" t="s">
        <v>37</v>
      </c>
      <c r="F88" s="2" t="s">
        <v>38</v>
      </c>
      <c r="G88" s="2" t="s">
        <v>38</v>
      </c>
    </row>
    <row r="89" spans="1:11" x14ac:dyDescent="0.2">
      <c r="B89" s="1" t="s">
        <v>0</v>
      </c>
      <c r="C89" s="1" t="s">
        <v>1</v>
      </c>
      <c r="D89" s="1" t="s">
        <v>46</v>
      </c>
      <c r="F89" s="1" t="s">
        <v>51</v>
      </c>
      <c r="G89" s="1" t="s">
        <v>39</v>
      </c>
      <c r="H89" s="1" t="s">
        <v>40</v>
      </c>
      <c r="I89" s="1" t="s">
        <v>43</v>
      </c>
      <c r="J89" s="1" t="s">
        <v>41</v>
      </c>
      <c r="K89" s="1" t="s">
        <v>42</v>
      </c>
    </row>
    <row r="90" spans="1:11" x14ac:dyDescent="0.2">
      <c r="A90" s="1" t="s">
        <v>45</v>
      </c>
      <c r="B90" s="1">
        <f>AVERAGE(B52:B86)</f>
        <v>1.9714285714285715</v>
      </c>
      <c r="C90" s="1">
        <f>AVERAGE(C52:C86)</f>
        <v>3.0571428571428569</v>
      </c>
      <c r="D90" s="1">
        <f>AVERAGE(D52:D86)</f>
        <v>1.5714285714285714</v>
      </c>
      <c r="F90" s="1">
        <f t="shared" ref="F90:K90" si="4">AVERAGE(F52:F86)</f>
        <v>0</v>
      </c>
      <c r="G90" s="1">
        <f t="shared" si="4"/>
        <v>3.6</v>
      </c>
      <c r="H90" s="1">
        <f t="shared" si="4"/>
        <v>0.77142857142857146</v>
      </c>
      <c r="I90" s="1">
        <f t="shared" si="4"/>
        <v>1.4571428571428571</v>
      </c>
      <c r="J90" s="1">
        <f t="shared" si="4"/>
        <v>119.62857142857143</v>
      </c>
      <c r="K90" s="1">
        <f t="shared" si="4"/>
        <v>9.5428571428571427</v>
      </c>
    </row>
    <row r="91" spans="1:11" x14ac:dyDescent="0.2">
      <c r="A91" s="1" t="s">
        <v>44</v>
      </c>
      <c r="B91" s="1">
        <f>SUM(B52:B86)</f>
        <v>69</v>
      </c>
      <c r="C91" s="1">
        <f>SUM(C52:C86)</f>
        <v>107</v>
      </c>
      <c r="D91" s="1">
        <f>SUM(D52:D86)</f>
        <v>55</v>
      </c>
      <c r="F91" s="1">
        <f t="shared" ref="F91:K91" si="5">SUM(F52:F86)</f>
        <v>0</v>
      </c>
      <c r="G91" s="1">
        <f t="shared" si="5"/>
        <v>126</v>
      </c>
      <c r="H91" s="1">
        <f t="shared" si="5"/>
        <v>27</v>
      </c>
      <c r="I91" s="1">
        <f t="shared" si="5"/>
        <v>51</v>
      </c>
      <c r="J91" s="1">
        <f t="shared" si="5"/>
        <v>4187</v>
      </c>
      <c r="K91" s="1">
        <f t="shared" si="5"/>
        <v>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DB9E-0852-D74B-A504-6872AA381F93}">
  <dimension ref="A1:L103"/>
  <sheetViews>
    <sheetView topLeftCell="C23" workbookViewId="0">
      <selection activeCell="L21" sqref="L21"/>
    </sheetView>
  </sheetViews>
  <sheetFormatPr baseColWidth="10" defaultRowHeight="16" x14ac:dyDescent="0.2"/>
  <cols>
    <col min="1" max="1" width="13.5" style="1" bestFit="1" customWidth="1"/>
    <col min="2" max="3" width="10.83203125" style="1"/>
    <col min="4" max="4" width="13.83203125" style="1" bestFit="1" customWidth="1"/>
    <col min="5" max="5" width="2.33203125" style="1" customWidth="1"/>
    <col min="6" max="6" width="16.5" style="1" customWidth="1"/>
    <col min="7" max="7" width="12" style="1" customWidth="1"/>
    <col min="8" max="9" width="10.83203125" style="1"/>
    <col min="10" max="10" width="10" style="1" customWidth="1"/>
    <col min="11" max="11" width="20.1640625" style="1" bestFit="1" customWidth="1"/>
    <col min="12" max="12" width="33.83203125" style="1" bestFit="1" customWidth="1"/>
    <col min="13" max="16384" width="10.83203125" style="1"/>
  </cols>
  <sheetData>
    <row r="1" spans="1:12" s="2" customFormat="1" x14ac:dyDescent="0.2">
      <c r="A1" s="3"/>
      <c r="B1" s="3" t="s">
        <v>47</v>
      </c>
      <c r="C1" s="2" t="s">
        <v>56</v>
      </c>
    </row>
    <row r="2" spans="1:12" s="2" customFormat="1" x14ac:dyDescent="0.2">
      <c r="B2" s="3" t="s">
        <v>49</v>
      </c>
      <c r="C2" s="2" t="s">
        <v>57</v>
      </c>
    </row>
    <row r="3" spans="1:12" s="2" customFormat="1" x14ac:dyDescent="0.2">
      <c r="B3" s="3" t="s">
        <v>74</v>
      </c>
      <c r="C3" s="2">
        <v>57</v>
      </c>
    </row>
    <row r="4" spans="1:12" s="2" customFormat="1" x14ac:dyDescent="0.2">
      <c r="B4" s="2" t="s">
        <v>37</v>
      </c>
      <c r="G4" s="2" t="s">
        <v>50</v>
      </c>
    </row>
    <row r="5" spans="1:12" x14ac:dyDescent="0.2">
      <c r="A5" s="1" t="s">
        <v>7</v>
      </c>
      <c r="B5" s="1" t="s">
        <v>0</v>
      </c>
      <c r="C5" s="1" t="s">
        <v>1</v>
      </c>
      <c r="D5" s="1" t="s">
        <v>46</v>
      </c>
      <c r="F5" s="1" t="s">
        <v>7</v>
      </c>
      <c r="G5" s="1" t="s">
        <v>51</v>
      </c>
      <c r="H5" s="1" t="s">
        <v>39</v>
      </c>
      <c r="I5" s="1" t="s">
        <v>40</v>
      </c>
      <c r="J5" s="1" t="s">
        <v>43</v>
      </c>
      <c r="K5" s="1" t="s">
        <v>41</v>
      </c>
      <c r="L5" s="1" t="s">
        <v>42</v>
      </c>
    </row>
    <row r="6" spans="1:12" x14ac:dyDescent="0.2">
      <c r="A6" s="1">
        <v>1731</v>
      </c>
      <c r="B6" s="1">
        <v>5</v>
      </c>
      <c r="C6" s="1">
        <v>2</v>
      </c>
      <c r="D6" s="1">
        <v>0</v>
      </c>
      <c r="F6" s="1">
        <v>1752</v>
      </c>
      <c r="I6" s="1">
        <v>4</v>
      </c>
      <c r="K6" s="1">
        <v>180</v>
      </c>
      <c r="L6" s="1">
        <v>4</v>
      </c>
    </row>
    <row r="7" spans="1:12" x14ac:dyDescent="0.2">
      <c r="A7" s="1">
        <v>1733</v>
      </c>
      <c r="B7" s="1">
        <v>4</v>
      </c>
      <c r="C7" s="1">
        <v>4</v>
      </c>
      <c r="D7" s="1">
        <v>0</v>
      </c>
    </row>
    <row r="8" spans="1:12" x14ac:dyDescent="0.2">
      <c r="A8" s="1">
        <v>1737</v>
      </c>
      <c r="B8" s="1">
        <v>3</v>
      </c>
      <c r="C8" s="1">
        <v>4</v>
      </c>
      <c r="D8" s="1">
        <v>1</v>
      </c>
    </row>
    <row r="9" spans="1:12" x14ac:dyDescent="0.2">
      <c r="A9" s="1">
        <v>1752</v>
      </c>
      <c r="B9" s="1">
        <v>3</v>
      </c>
      <c r="C9" s="1">
        <v>4</v>
      </c>
      <c r="D9" s="1">
        <v>3</v>
      </c>
    </row>
    <row r="10" spans="1:12" x14ac:dyDescent="0.2">
      <c r="A10" s="1">
        <v>1754</v>
      </c>
      <c r="B10" s="1">
        <v>2</v>
      </c>
      <c r="C10" s="1">
        <v>4</v>
      </c>
      <c r="D10" s="1">
        <v>1</v>
      </c>
    </row>
    <row r="11" spans="1:12" x14ac:dyDescent="0.2">
      <c r="A11" s="1" t="s">
        <v>76</v>
      </c>
      <c r="B11" s="1">
        <v>3</v>
      </c>
      <c r="C11" s="1">
        <v>4</v>
      </c>
      <c r="D11" s="1">
        <v>0</v>
      </c>
    </row>
    <row r="12" spans="1:12" x14ac:dyDescent="0.2">
      <c r="A12" s="1">
        <v>1887</v>
      </c>
      <c r="B12" s="1">
        <v>12</v>
      </c>
      <c r="C12" s="1">
        <v>4</v>
      </c>
      <c r="D12" s="1">
        <v>1</v>
      </c>
      <c r="F12" s="1">
        <v>1887</v>
      </c>
      <c r="I12" s="1">
        <v>4</v>
      </c>
      <c r="K12" s="1">
        <v>99</v>
      </c>
      <c r="L12" s="1">
        <v>4</v>
      </c>
    </row>
    <row r="13" spans="1:12" x14ac:dyDescent="0.2">
      <c r="A13" s="1" t="s">
        <v>77</v>
      </c>
      <c r="B13" s="1">
        <v>3</v>
      </c>
      <c r="C13" s="1">
        <v>4</v>
      </c>
      <c r="D13" s="1">
        <v>0</v>
      </c>
      <c r="F13" s="1" t="s">
        <v>77</v>
      </c>
      <c r="I13" s="1">
        <v>3</v>
      </c>
      <c r="K13" s="1">
        <v>247</v>
      </c>
      <c r="L13" s="1">
        <v>3</v>
      </c>
    </row>
    <row r="14" spans="1:12" x14ac:dyDescent="0.2">
      <c r="A14" s="1">
        <v>1889</v>
      </c>
      <c r="B14" s="1">
        <v>1</v>
      </c>
      <c r="C14" s="1">
        <v>4</v>
      </c>
      <c r="D14" s="1">
        <v>2</v>
      </c>
    </row>
    <row r="15" spans="1:12" x14ac:dyDescent="0.2">
      <c r="A15" s="1">
        <v>2110</v>
      </c>
      <c r="B15" s="1">
        <v>2</v>
      </c>
      <c r="C15" s="1">
        <v>4</v>
      </c>
      <c r="D15" s="1">
        <v>1</v>
      </c>
    </row>
    <row r="16" spans="1:12" x14ac:dyDescent="0.2">
      <c r="A16" s="1">
        <v>2113</v>
      </c>
      <c r="B16" s="1">
        <v>2</v>
      </c>
      <c r="C16" s="1">
        <v>4</v>
      </c>
      <c r="D16" s="1">
        <v>1</v>
      </c>
      <c r="F16" s="1">
        <v>2113</v>
      </c>
      <c r="I16" s="1">
        <v>1</v>
      </c>
      <c r="K16" s="1">
        <v>145</v>
      </c>
      <c r="L16" s="1">
        <v>1</v>
      </c>
    </row>
    <row r="17" spans="1:12" x14ac:dyDescent="0.2">
      <c r="A17" s="1">
        <v>2161</v>
      </c>
      <c r="B17" s="1">
        <v>2</v>
      </c>
      <c r="C17" s="1">
        <v>4</v>
      </c>
      <c r="D17" s="1">
        <v>1</v>
      </c>
      <c r="F17" s="1">
        <v>2161</v>
      </c>
      <c r="I17" s="1">
        <v>1</v>
      </c>
      <c r="K17" s="1">
        <v>74</v>
      </c>
      <c r="L17" s="1">
        <v>1</v>
      </c>
    </row>
    <row r="18" spans="1:12" x14ac:dyDescent="0.2">
      <c r="A18" s="1">
        <v>2162</v>
      </c>
      <c r="B18" s="1">
        <v>5</v>
      </c>
      <c r="C18" s="1">
        <v>4</v>
      </c>
      <c r="D18" s="1">
        <v>1</v>
      </c>
    </row>
    <row r="19" spans="1:12" x14ac:dyDescent="0.2">
      <c r="A19" s="1">
        <v>2163</v>
      </c>
      <c r="B19" s="1">
        <v>2</v>
      </c>
      <c r="C19" s="1">
        <v>4</v>
      </c>
      <c r="D19" s="1">
        <v>1</v>
      </c>
    </row>
    <row r="20" spans="1:12" x14ac:dyDescent="0.2">
      <c r="A20" s="1">
        <v>2164</v>
      </c>
      <c r="B20" s="1">
        <v>3</v>
      </c>
      <c r="C20" s="1">
        <v>4</v>
      </c>
      <c r="D20" s="1">
        <v>1</v>
      </c>
    </row>
    <row r="21" spans="1:12" x14ac:dyDescent="0.2">
      <c r="A21" s="1">
        <v>2165</v>
      </c>
      <c r="B21" s="1">
        <v>3</v>
      </c>
      <c r="C21" s="1">
        <v>4</v>
      </c>
      <c r="D21" s="1">
        <v>1</v>
      </c>
    </row>
    <row r="22" spans="1:12" x14ac:dyDescent="0.2">
      <c r="A22" s="1">
        <v>2202</v>
      </c>
      <c r="B22" s="1">
        <v>2</v>
      </c>
      <c r="C22" s="1">
        <v>4</v>
      </c>
      <c r="D22" s="1">
        <v>1</v>
      </c>
    </row>
    <row r="23" spans="1:12" x14ac:dyDescent="0.2">
      <c r="A23" s="1">
        <v>2909</v>
      </c>
      <c r="B23" s="1">
        <v>3</v>
      </c>
      <c r="C23" s="1">
        <v>4</v>
      </c>
      <c r="D23" s="1">
        <v>1</v>
      </c>
    </row>
    <row r="24" spans="1:12" x14ac:dyDescent="0.2">
      <c r="A24" s="1">
        <v>2911</v>
      </c>
      <c r="B24" s="1">
        <v>4</v>
      </c>
      <c r="C24" s="1">
        <v>4</v>
      </c>
      <c r="D24" s="1">
        <v>1</v>
      </c>
    </row>
    <row r="25" spans="1:12" x14ac:dyDescent="0.2">
      <c r="A25" s="1">
        <v>2917</v>
      </c>
      <c r="B25" s="1">
        <v>4</v>
      </c>
      <c r="C25" s="1">
        <v>4</v>
      </c>
      <c r="D25" s="1">
        <v>1</v>
      </c>
    </row>
    <row r="26" spans="1:12" x14ac:dyDescent="0.2">
      <c r="A26" s="1">
        <v>3033</v>
      </c>
      <c r="B26" s="1">
        <v>3</v>
      </c>
      <c r="C26" s="1">
        <v>4</v>
      </c>
      <c r="D26" s="1">
        <v>1</v>
      </c>
    </row>
    <row r="27" spans="1:12" x14ac:dyDescent="0.2">
      <c r="A27" s="1">
        <v>3035</v>
      </c>
      <c r="B27" s="1">
        <v>2</v>
      </c>
      <c r="C27" s="1">
        <v>4</v>
      </c>
      <c r="D27" s="1">
        <v>1</v>
      </c>
      <c r="F27" s="1">
        <v>3035</v>
      </c>
      <c r="I27" s="1">
        <v>3</v>
      </c>
      <c r="K27" s="1">
        <v>170</v>
      </c>
      <c r="L27" s="1">
        <v>3</v>
      </c>
    </row>
    <row r="28" spans="1:12" x14ac:dyDescent="0.2">
      <c r="A28" s="1" t="s">
        <v>78</v>
      </c>
      <c r="B28" s="1">
        <v>4</v>
      </c>
      <c r="C28" s="1">
        <v>4</v>
      </c>
      <c r="D28" s="1">
        <v>1</v>
      </c>
    </row>
    <row r="29" spans="1:12" x14ac:dyDescent="0.2">
      <c r="A29" s="1">
        <v>3036</v>
      </c>
      <c r="B29" s="1">
        <v>3</v>
      </c>
      <c r="C29" s="1">
        <v>4</v>
      </c>
      <c r="D29" s="1">
        <v>1</v>
      </c>
    </row>
    <row r="30" spans="1:12" x14ac:dyDescent="0.2">
      <c r="A30" s="1">
        <v>3037</v>
      </c>
      <c r="B30" s="1">
        <v>4</v>
      </c>
      <c r="C30" s="1">
        <v>4</v>
      </c>
      <c r="D30" s="1">
        <v>1</v>
      </c>
    </row>
    <row r="31" spans="1:12" x14ac:dyDescent="0.2">
      <c r="A31" s="1">
        <v>3253</v>
      </c>
      <c r="B31" s="1">
        <v>3</v>
      </c>
      <c r="C31" s="1">
        <v>4</v>
      </c>
      <c r="D31" s="1">
        <v>1</v>
      </c>
    </row>
    <row r="32" spans="1:12" x14ac:dyDescent="0.2">
      <c r="A32" s="1">
        <v>3038</v>
      </c>
      <c r="B32" s="1">
        <v>2</v>
      </c>
      <c r="C32" s="1">
        <v>4</v>
      </c>
      <c r="D32" s="1">
        <v>1</v>
      </c>
    </row>
    <row r="33" spans="1:12" x14ac:dyDescent="0.2">
      <c r="A33" s="1">
        <v>291</v>
      </c>
      <c r="B33" s="1">
        <v>3</v>
      </c>
      <c r="C33" s="1">
        <v>2</v>
      </c>
      <c r="D33" s="1">
        <v>1</v>
      </c>
      <c r="F33" s="1">
        <v>3253</v>
      </c>
      <c r="I33" s="1">
        <v>2</v>
      </c>
      <c r="K33" s="1">
        <v>82</v>
      </c>
      <c r="L33" s="1">
        <v>2</v>
      </c>
    </row>
    <row r="35" spans="1:12" x14ac:dyDescent="0.2">
      <c r="B35" s="2" t="s">
        <v>37</v>
      </c>
      <c r="G35" s="2" t="s">
        <v>38</v>
      </c>
      <c r="H35" s="2" t="s">
        <v>38</v>
      </c>
    </row>
    <row r="36" spans="1:12" x14ac:dyDescent="0.2">
      <c r="B36" s="1" t="s">
        <v>0</v>
      </c>
      <c r="C36" s="1" t="s">
        <v>1</v>
      </c>
      <c r="D36" s="1" t="s">
        <v>46</v>
      </c>
      <c r="G36" s="1" t="s">
        <v>51</v>
      </c>
      <c r="H36" s="1" t="s">
        <v>39</v>
      </c>
      <c r="I36" s="1" t="s">
        <v>40</v>
      </c>
      <c r="J36" s="1" t="s">
        <v>43</v>
      </c>
      <c r="K36" s="1" t="s">
        <v>41</v>
      </c>
      <c r="L36" s="1" t="s">
        <v>42</v>
      </c>
    </row>
    <row r="37" spans="1:12" x14ac:dyDescent="0.2">
      <c r="A37" s="1" t="s">
        <v>45</v>
      </c>
      <c r="B37" s="1">
        <f>AVERAGE(B6:B33)</f>
        <v>3.2857142857142856</v>
      </c>
      <c r="C37" s="1">
        <f t="shared" ref="C37:D37" si="0">AVERAGE(C6:C33)</f>
        <v>3.8571428571428572</v>
      </c>
      <c r="D37" s="1">
        <f t="shared" si="0"/>
        <v>0.9642857142857143</v>
      </c>
      <c r="G37" s="1" t="e">
        <f>AVERAGE(G6:G33)</f>
        <v>#DIV/0!</v>
      </c>
      <c r="H37" s="1" t="e">
        <f t="shared" ref="H37:L37" si="1">AVERAGE(H6:H33)</f>
        <v>#DIV/0!</v>
      </c>
      <c r="I37" s="1">
        <f t="shared" si="1"/>
        <v>2.5714285714285716</v>
      </c>
      <c r="J37" s="1" t="e">
        <f t="shared" si="1"/>
        <v>#DIV/0!</v>
      </c>
      <c r="K37" s="1">
        <f t="shared" si="1"/>
        <v>142.42857142857142</v>
      </c>
      <c r="L37" s="1">
        <f t="shared" si="1"/>
        <v>2.5714285714285716</v>
      </c>
    </row>
    <row r="38" spans="1:12" x14ac:dyDescent="0.2">
      <c r="A38" s="1" t="s">
        <v>44</v>
      </c>
      <c r="B38" s="1">
        <f>SUM(B6:B33)</f>
        <v>92</v>
      </c>
      <c r="C38" s="1">
        <f t="shared" ref="C38:D38" si="2">SUM(C6:C33)</f>
        <v>108</v>
      </c>
      <c r="D38" s="1">
        <f t="shared" si="2"/>
        <v>27</v>
      </c>
      <c r="G38" s="1">
        <f>SUM(G6:G33)</f>
        <v>0</v>
      </c>
      <c r="H38" s="1">
        <f t="shared" ref="H38:L38" si="3">SUM(H6:H33)</f>
        <v>0</v>
      </c>
      <c r="I38" s="1">
        <f t="shared" si="3"/>
        <v>18</v>
      </c>
      <c r="J38" s="1">
        <f t="shared" si="3"/>
        <v>0</v>
      </c>
      <c r="K38" s="1">
        <f t="shared" si="3"/>
        <v>997</v>
      </c>
      <c r="L38" s="1">
        <f t="shared" si="3"/>
        <v>18</v>
      </c>
    </row>
    <row r="39" spans="1:12" s="4" customFormat="1" x14ac:dyDescent="0.2">
      <c r="A39" s="5" t="s">
        <v>75</v>
      </c>
    </row>
    <row r="40" spans="1:12" s="2" customFormat="1" x14ac:dyDescent="0.2">
      <c r="B40" s="2" t="s">
        <v>37</v>
      </c>
      <c r="G40" s="2" t="s">
        <v>50</v>
      </c>
    </row>
    <row r="41" spans="1:12" x14ac:dyDescent="0.2">
      <c r="A41" s="1" t="s">
        <v>7</v>
      </c>
      <c r="B41" s="1" t="s">
        <v>0</v>
      </c>
      <c r="C41" s="1" t="s">
        <v>1</v>
      </c>
      <c r="D41" s="1" t="s">
        <v>46</v>
      </c>
      <c r="G41" s="1" t="s">
        <v>51</v>
      </c>
      <c r="H41" s="1" t="s">
        <v>39</v>
      </c>
      <c r="I41" s="1" t="s">
        <v>40</v>
      </c>
      <c r="J41" s="1" t="s">
        <v>43</v>
      </c>
      <c r="K41" s="1" t="s">
        <v>41</v>
      </c>
      <c r="L41" s="1" t="s">
        <v>42</v>
      </c>
    </row>
    <row r="42" spans="1:12" x14ac:dyDescent="0.2">
      <c r="A42" s="1">
        <v>765.1</v>
      </c>
      <c r="C42" s="1" t="s">
        <v>52</v>
      </c>
      <c r="G42" s="1">
        <v>16</v>
      </c>
      <c r="H42" s="1">
        <v>0</v>
      </c>
      <c r="I42" s="1">
        <v>0</v>
      </c>
      <c r="J42" s="1">
        <v>15</v>
      </c>
      <c r="K42" s="1">
        <v>18</v>
      </c>
      <c r="L42" s="1">
        <v>1</v>
      </c>
    </row>
    <row r="43" spans="1:12" x14ac:dyDescent="0.2">
      <c r="A43" s="1">
        <v>765.2</v>
      </c>
      <c r="C43" s="1" t="s">
        <v>53</v>
      </c>
      <c r="G43" s="1">
        <v>7</v>
      </c>
      <c r="H43" s="1">
        <v>0</v>
      </c>
      <c r="I43" s="1">
        <v>0</v>
      </c>
      <c r="J43" s="1">
        <v>8</v>
      </c>
      <c r="K43" s="1">
        <v>10</v>
      </c>
      <c r="L43" s="1">
        <v>1</v>
      </c>
    </row>
    <row r="44" spans="1:12" x14ac:dyDescent="0.2">
      <c r="A44" s="1">
        <v>785.1</v>
      </c>
      <c r="G44" s="1">
        <v>7</v>
      </c>
      <c r="H44" s="1">
        <v>0</v>
      </c>
      <c r="I44" s="1">
        <v>0</v>
      </c>
      <c r="J44" s="1">
        <v>13</v>
      </c>
      <c r="K44" s="1">
        <v>16</v>
      </c>
      <c r="L44" s="1">
        <v>0</v>
      </c>
    </row>
    <row r="45" spans="1:12" x14ac:dyDescent="0.2">
      <c r="A45" s="1">
        <v>785.2</v>
      </c>
      <c r="G45" s="1">
        <v>6</v>
      </c>
      <c r="H45" s="1">
        <v>0</v>
      </c>
      <c r="I45" s="1">
        <v>0</v>
      </c>
      <c r="J45" s="1">
        <v>42</v>
      </c>
      <c r="K45" s="1">
        <v>48</v>
      </c>
      <c r="L45" s="1">
        <v>0</v>
      </c>
    </row>
    <row r="46" spans="1:12" x14ac:dyDescent="0.2">
      <c r="A46" s="1">
        <v>787.1</v>
      </c>
      <c r="G46" s="1">
        <v>43</v>
      </c>
      <c r="H46" s="1">
        <v>0</v>
      </c>
      <c r="I46" s="1">
        <v>0</v>
      </c>
      <c r="J46" s="1">
        <v>9</v>
      </c>
      <c r="K46" s="1">
        <v>8</v>
      </c>
      <c r="L46" s="1">
        <v>1</v>
      </c>
    </row>
    <row r="47" spans="1:12" x14ac:dyDescent="0.2">
      <c r="A47" s="1">
        <v>787.2</v>
      </c>
      <c r="G47" s="1">
        <v>5</v>
      </c>
      <c r="H47" s="1">
        <v>0</v>
      </c>
      <c r="I47" s="1">
        <v>0</v>
      </c>
      <c r="J47" s="1">
        <v>15</v>
      </c>
      <c r="K47" s="1">
        <v>16</v>
      </c>
      <c r="L47" s="1">
        <v>1</v>
      </c>
    </row>
    <row r="48" spans="1:12" x14ac:dyDescent="0.2">
      <c r="A48" s="1">
        <v>838.1</v>
      </c>
      <c r="G48" s="1">
        <v>25</v>
      </c>
      <c r="H48" s="1">
        <v>0</v>
      </c>
      <c r="I48" s="1">
        <v>0</v>
      </c>
      <c r="J48" s="1">
        <v>8</v>
      </c>
      <c r="K48" s="1">
        <v>10</v>
      </c>
      <c r="L48" s="1">
        <v>0</v>
      </c>
    </row>
    <row r="49" spans="1:12" x14ac:dyDescent="0.2">
      <c r="A49" s="1">
        <v>838.2</v>
      </c>
      <c r="G49" s="1">
        <v>24</v>
      </c>
      <c r="H49" s="1">
        <v>0</v>
      </c>
      <c r="I49" s="1">
        <v>0</v>
      </c>
      <c r="J49" s="1">
        <v>49</v>
      </c>
      <c r="K49" s="1">
        <v>55</v>
      </c>
      <c r="L49" s="1">
        <v>0</v>
      </c>
    </row>
    <row r="50" spans="1:12" x14ac:dyDescent="0.2">
      <c r="A50" s="1">
        <v>866.1</v>
      </c>
      <c r="G50" s="1">
        <v>23</v>
      </c>
      <c r="H50" s="1">
        <v>0</v>
      </c>
      <c r="I50" s="1">
        <v>0</v>
      </c>
      <c r="J50" s="1">
        <v>9</v>
      </c>
      <c r="K50" s="1">
        <v>10</v>
      </c>
      <c r="L50" s="1">
        <v>1</v>
      </c>
    </row>
    <row r="51" spans="1:12" x14ac:dyDescent="0.2">
      <c r="A51" s="1">
        <v>866.2</v>
      </c>
      <c r="G51" s="1">
        <v>13</v>
      </c>
      <c r="H51" s="1">
        <v>0</v>
      </c>
      <c r="I51" s="1">
        <v>0</v>
      </c>
      <c r="J51" s="1">
        <v>25</v>
      </c>
      <c r="K51" s="1">
        <v>28</v>
      </c>
      <c r="L51" s="1">
        <v>1</v>
      </c>
    </row>
    <row r="52" spans="1:12" x14ac:dyDescent="0.2">
      <c r="A52" s="1">
        <v>868.1</v>
      </c>
      <c r="G52" s="1">
        <v>30</v>
      </c>
      <c r="H52" s="1">
        <v>0</v>
      </c>
      <c r="I52" s="1">
        <v>0</v>
      </c>
      <c r="J52" s="1">
        <v>71</v>
      </c>
      <c r="K52" s="1">
        <v>92</v>
      </c>
      <c r="L52" s="1">
        <v>1</v>
      </c>
    </row>
    <row r="53" spans="1:12" x14ac:dyDescent="0.2">
      <c r="A53" s="1">
        <v>868.2</v>
      </c>
      <c r="G53" s="1">
        <v>26</v>
      </c>
      <c r="H53" s="1">
        <v>0</v>
      </c>
      <c r="I53" s="1">
        <v>0</v>
      </c>
      <c r="J53" s="1">
        <v>70</v>
      </c>
      <c r="K53" s="1">
        <v>82</v>
      </c>
      <c r="L53" s="1">
        <v>1</v>
      </c>
    </row>
    <row r="54" spans="1:12" x14ac:dyDescent="0.2">
      <c r="A54" s="1">
        <v>870.1</v>
      </c>
      <c r="G54" s="1">
        <v>14</v>
      </c>
      <c r="H54" s="1">
        <v>0</v>
      </c>
      <c r="I54" s="1">
        <v>0</v>
      </c>
      <c r="J54" s="1">
        <v>111</v>
      </c>
      <c r="K54" s="1">
        <v>163</v>
      </c>
      <c r="L54" s="1">
        <v>1</v>
      </c>
    </row>
    <row r="55" spans="1:12" x14ac:dyDescent="0.2">
      <c r="A55" s="1">
        <v>870.2</v>
      </c>
      <c r="G55" s="1">
        <v>4</v>
      </c>
      <c r="H55" s="1">
        <v>0</v>
      </c>
      <c r="I55" s="1">
        <v>0</v>
      </c>
      <c r="J55" s="1">
        <v>107</v>
      </c>
      <c r="K55" s="1">
        <v>165</v>
      </c>
      <c r="L55" s="1">
        <v>1</v>
      </c>
    </row>
    <row r="56" spans="1:12" x14ac:dyDescent="0.2">
      <c r="A56" s="1">
        <v>871.1</v>
      </c>
      <c r="G56" s="1">
        <v>20</v>
      </c>
      <c r="H56" s="1">
        <v>0</v>
      </c>
      <c r="I56" s="1">
        <v>0</v>
      </c>
      <c r="J56" s="1">
        <v>54</v>
      </c>
      <c r="K56" s="1">
        <v>103</v>
      </c>
      <c r="L56" s="1">
        <v>2</v>
      </c>
    </row>
    <row r="57" spans="1:12" x14ac:dyDescent="0.2">
      <c r="A57" s="1">
        <v>871.2</v>
      </c>
      <c r="G57" s="1">
        <v>0</v>
      </c>
      <c r="H57" s="1">
        <v>0</v>
      </c>
      <c r="I57" s="1">
        <v>0</v>
      </c>
      <c r="J57" s="1">
        <v>18</v>
      </c>
      <c r="K57" s="1">
        <v>28</v>
      </c>
      <c r="L57" s="1">
        <v>1</v>
      </c>
    </row>
    <row r="59" spans="1:12" x14ac:dyDescent="0.2">
      <c r="B59" s="2" t="s">
        <v>37</v>
      </c>
      <c r="G59" s="2" t="s">
        <v>38</v>
      </c>
      <c r="H59" s="2" t="s">
        <v>38</v>
      </c>
    </row>
    <row r="60" spans="1:12" x14ac:dyDescent="0.2">
      <c r="B60" s="1" t="s">
        <v>0</v>
      </c>
      <c r="C60" s="1" t="s">
        <v>1</v>
      </c>
      <c r="D60" s="1" t="s">
        <v>46</v>
      </c>
      <c r="G60" s="1" t="s">
        <v>51</v>
      </c>
      <c r="H60" s="1" t="s">
        <v>39</v>
      </c>
      <c r="I60" s="1" t="s">
        <v>40</v>
      </c>
      <c r="J60" s="1" t="s">
        <v>43</v>
      </c>
      <c r="K60" s="1" t="s">
        <v>41</v>
      </c>
      <c r="L60" s="1" t="s">
        <v>42</v>
      </c>
    </row>
    <row r="61" spans="1:12" x14ac:dyDescent="0.2">
      <c r="A61" s="1" t="s">
        <v>45</v>
      </c>
      <c r="B61" s="1" t="e">
        <f>AVERAGE(#REF!)</f>
        <v>#REF!</v>
      </c>
      <c r="C61" s="1" t="e">
        <f>AVERAGE(#REF!)</f>
        <v>#REF!</v>
      </c>
      <c r="D61" s="1" t="e">
        <f>AVERAGE(#REF!)</f>
        <v>#REF!</v>
      </c>
      <c r="G61" s="1">
        <f>AVERAGE(G42:G57)</f>
        <v>16.4375</v>
      </c>
      <c r="H61" s="1">
        <f t="shared" ref="H61:L61" si="4">AVERAGE(H42:H57)</f>
        <v>0</v>
      </c>
      <c r="I61" s="1">
        <f t="shared" si="4"/>
        <v>0</v>
      </c>
      <c r="J61" s="1">
        <f t="shared" si="4"/>
        <v>39</v>
      </c>
      <c r="K61" s="1">
        <f t="shared" si="4"/>
        <v>53.25</v>
      </c>
      <c r="L61" s="1">
        <f t="shared" si="4"/>
        <v>0.8125</v>
      </c>
    </row>
    <row r="62" spans="1:12" x14ac:dyDescent="0.2">
      <c r="A62" s="1" t="s">
        <v>44</v>
      </c>
      <c r="B62" s="1" t="e">
        <f>SUM(#REF!)</f>
        <v>#REF!</v>
      </c>
      <c r="C62" s="1" t="e">
        <f>SUM(#REF!)</f>
        <v>#REF!</v>
      </c>
      <c r="D62" s="1" t="e">
        <f>SUM(#REF!)</f>
        <v>#REF!</v>
      </c>
      <c r="G62" s="1">
        <f>SUM(G42:G57)</f>
        <v>263</v>
      </c>
      <c r="H62" s="1">
        <f t="shared" ref="H62:L62" si="5">SUM(H42:H57)</f>
        <v>0</v>
      </c>
      <c r="I62" s="1">
        <f t="shared" si="5"/>
        <v>0</v>
      </c>
      <c r="J62" s="1">
        <f t="shared" si="5"/>
        <v>624</v>
      </c>
      <c r="K62" s="1">
        <f t="shared" si="5"/>
        <v>852</v>
      </c>
      <c r="L62" s="1">
        <f t="shared" si="5"/>
        <v>13</v>
      </c>
    </row>
    <row r="63" spans="1:12" s="4" customFormat="1" x14ac:dyDescent="0.2">
      <c r="A63" s="5" t="s">
        <v>48</v>
      </c>
    </row>
    <row r="64" spans="1:12" x14ac:dyDescent="0.2">
      <c r="A64" s="1" t="s">
        <v>2</v>
      </c>
      <c r="B64" s="1">
        <v>2</v>
      </c>
      <c r="C64" s="1">
        <v>3</v>
      </c>
      <c r="D64" s="1">
        <v>1</v>
      </c>
      <c r="G64" s="1">
        <v>0</v>
      </c>
      <c r="H64" s="1">
        <v>3</v>
      </c>
      <c r="I64" s="1">
        <v>2</v>
      </c>
      <c r="J64" s="1">
        <v>26</v>
      </c>
      <c r="K64" s="1">
        <v>347</v>
      </c>
      <c r="L64" s="1">
        <v>9</v>
      </c>
    </row>
    <row r="65" spans="1:12" x14ac:dyDescent="0.2">
      <c r="A65" s="1" t="s">
        <v>3</v>
      </c>
      <c r="B65" s="1">
        <v>2</v>
      </c>
      <c r="C65" s="1">
        <v>3</v>
      </c>
      <c r="D65" s="1">
        <v>1</v>
      </c>
      <c r="G65" s="1">
        <v>0</v>
      </c>
      <c r="H65" s="1">
        <v>3</v>
      </c>
      <c r="I65" s="1">
        <v>2</v>
      </c>
      <c r="J65" s="1">
        <v>1</v>
      </c>
      <c r="K65" s="1">
        <v>226</v>
      </c>
      <c r="L65" s="1">
        <v>6</v>
      </c>
    </row>
    <row r="66" spans="1:12" x14ac:dyDescent="0.2">
      <c r="A66" s="1" t="s">
        <v>4</v>
      </c>
      <c r="B66" s="1">
        <v>2</v>
      </c>
      <c r="C66" s="1">
        <v>3</v>
      </c>
      <c r="D66" s="1">
        <v>1</v>
      </c>
      <c r="G66" s="1">
        <v>0</v>
      </c>
      <c r="H66" s="1">
        <v>3</v>
      </c>
      <c r="I66" s="1">
        <v>2</v>
      </c>
      <c r="J66" s="1">
        <v>3</v>
      </c>
      <c r="K66" s="1">
        <v>700</v>
      </c>
      <c r="L66" s="1">
        <v>7</v>
      </c>
    </row>
    <row r="67" spans="1:12" x14ac:dyDescent="0.2">
      <c r="A67" s="1" t="s">
        <v>5</v>
      </c>
      <c r="B67" s="1">
        <v>2</v>
      </c>
      <c r="C67" s="1">
        <v>3</v>
      </c>
      <c r="D67" s="1">
        <v>1</v>
      </c>
      <c r="G67" s="1">
        <v>0</v>
      </c>
      <c r="H67" s="1">
        <v>4</v>
      </c>
      <c r="I67" s="1">
        <v>2</v>
      </c>
      <c r="J67" s="1">
        <v>1</v>
      </c>
      <c r="K67" s="1">
        <v>573</v>
      </c>
      <c r="L67" s="1">
        <v>4</v>
      </c>
    </row>
    <row r="68" spans="1:12" x14ac:dyDescent="0.2">
      <c r="A68" s="1" t="s">
        <v>6</v>
      </c>
      <c r="B68" s="1">
        <v>2</v>
      </c>
      <c r="C68" s="1">
        <v>3</v>
      </c>
      <c r="D68" s="1">
        <v>1</v>
      </c>
      <c r="G68" s="1">
        <v>0</v>
      </c>
      <c r="H68" s="1">
        <v>5</v>
      </c>
      <c r="I68" s="1">
        <v>0</v>
      </c>
      <c r="J68" s="1">
        <v>1</v>
      </c>
      <c r="K68" s="1">
        <v>16</v>
      </c>
      <c r="L68" s="1">
        <v>16</v>
      </c>
    </row>
    <row r="69" spans="1:12" x14ac:dyDescent="0.2">
      <c r="A69" s="1" t="s">
        <v>8</v>
      </c>
      <c r="B69" s="1">
        <v>2</v>
      </c>
      <c r="C69" s="1">
        <v>3</v>
      </c>
      <c r="D69" s="1">
        <v>1</v>
      </c>
      <c r="G69" s="1">
        <v>0</v>
      </c>
      <c r="H69" s="1">
        <v>4</v>
      </c>
      <c r="I69" s="1">
        <v>1</v>
      </c>
      <c r="J69" s="1">
        <v>2</v>
      </c>
      <c r="K69" s="1">
        <v>384</v>
      </c>
      <c r="L69" s="1">
        <v>8</v>
      </c>
    </row>
    <row r="70" spans="1:12" x14ac:dyDescent="0.2">
      <c r="A70" s="1" t="s">
        <v>9</v>
      </c>
      <c r="B70" s="1">
        <v>2</v>
      </c>
      <c r="C70" s="1">
        <v>4</v>
      </c>
      <c r="D70" s="1">
        <v>1</v>
      </c>
      <c r="G70" s="1">
        <v>0</v>
      </c>
      <c r="H70" s="1">
        <v>3</v>
      </c>
      <c r="I70" s="1">
        <v>1</v>
      </c>
      <c r="J70" s="1">
        <v>0</v>
      </c>
      <c r="K70" s="1">
        <v>143</v>
      </c>
      <c r="L70" s="1">
        <v>4</v>
      </c>
    </row>
    <row r="71" spans="1:12" x14ac:dyDescent="0.2">
      <c r="A71" s="1" t="s">
        <v>10</v>
      </c>
      <c r="B71" s="1">
        <v>2</v>
      </c>
      <c r="C71" s="1">
        <v>3</v>
      </c>
      <c r="D71" s="1">
        <v>1</v>
      </c>
      <c r="G71" s="1">
        <v>0</v>
      </c>
      <c r="H71" s="1">
        <v>4</v>
      </c>
      <c r="I71" s="1">
        <v>0</v>
      </c>
      <c r="J71" s="1">
        <v>0</v>
      </c>
      <c r="K71" s="1">
        <v>12</v>
      </c>
      <c r="L71" s="1">
        <v>12</v>
      </c>
    </row>
    <row r="72" spans="1:12" x14ac:dyDescent="0.2">
      <c r="A72" s="1" t="s">
        <v>11</v>
      </c>
      <c r="B72" s="1">
        <v>1</v>
      </c>
      <c r="C72" s="1">
        <v>3</v>
      </c>
      <c r="D72" s="1">
        <v>1</v>
      </c>
      <c r="G72" s="1">
        <v>0</v>
      </c>
      <c r="H72" s="1">
        <v>4</v>
      </c>
      <c r="I72" s="1">
        <v>1</v>
      </c>
      <c r="J72" s="1">
        <v>2</v>
      </c>
      <c r="K72" s="1">
        <v>109</v>
      </c>
      <c r="L72" s="1">
        <v>10</v>
      </c>
    </row>
    <row r="73" spans="1:12" x14ac:dyDescent="0.2">
      <c r="A73" s="1" t="s">
        <v>12</v>
      </c>
      <c r="B73" s="1">
        <v>2</v>
      </c>
      <c r="C73" s="1">
        <v>3</v>
      </c>
      <c r="D73" s="1">
        <v>1</v>
      </c>
      <c r="G73" s="1">
        <v>0</v>
      </c>
      <c r="H73" s="1">
        <v>4</v>
      </c>
      <c r="I73" s="1">
        <v>1</v>
      </c>
      <c r="J73" s="1">
        <v>2</v>
      </c>
      <c r="K73" s="1">
        <v>184</v>
      </c>
      <c r="L73" s="1">
        <v>9</v>
      </c>
    </row>
    <row r="74" spans="1:12" x14ac:dyDescent="0.2">
      <c r="A74" s="1" t="s">
        <v>13</v>
      </c>
      <c r="B74" s="1">
        <v>2</v>
      </c>
      <c r="C74" s="1">
        <v>3</v>
      </c>
      <c r="D74" s="1">
        <v>0</v>
      </c>
      <c r="G74" s="1">
        <v>0</v>
      </c>
      <c r="H74" s="1">
        <v>4</v>
      </c>
      <c r="I74" s="1">
        <v>0</v>
      </c>
      <c r="J74" s="1">
        <v>0</v>
      </c>
      <c r="K74" s="1">
        <v>12</v>
      </c>
      <c r="L74" s="1">
        <v>12</v>
      </c>
    </row>
    <row r="75" spans="1:12" x14ac:dyDescent="0.2">
      <c r="A75" s="1" t="s">
        <v>14</v>
      </c>
      <c r="B75" s="1">
        <v>2</v>
      </c>
      <c r="C75" s="1">
        <v>3</v>
      </c>
      <c r="D75" s="1">
        <v>1</v>
      </c>
      <c r="G75" s="1">
        <v>0</v>
      </c>
      <c r="H75" s="1">
        <v>4</v>
      </c>
      <c r="I75" s="1">
        <v>1</v>
      </c>
      <c r="J75" s="1">
        <v>1</v>
      </c>
      <c r="K75" s="1">
        <v>283</v>
      </c>
      <c r="L75" s="1">
        <v>4</v>
      </c>
    </row>
    <row r="76" spans="1:12" x14ac:dyDescent="0.2">
      <c r="A76" s="1" t="s">
        <v>15</v>
      </c>
      <c r="B76" s="1">
        <v>2</v>
      </c>
      <c r="C76" s="1">
        <v>3</v>
      </c>
      <c r="D76" s="1">
        <v>1</v>
      </c>
      <c r="G76" s="1">
        <v>0</v>
      </c>
      <c r="H76" s="1">
        <v>4</v>
      </c>
      <c r="I76" s="1">
        <v>0</v>
      </c>
      <c r="J76" s="1">
        <v>2</v>
      </c>
      <c r="K76" s="1">
        <v>13</v>
      </c>
      <c r="L76" s="1">
        <v>13</v>
      </c>
    </row>
    <row r="77" spans="1:12" x14ac:dyDescent="0.2">
      <c r="A77" s="1" t="s">
        <v>16</v>
      </c>
      <c r="B77" s="1">
        <v>2</v>
      </c>
      <c r="C77" s="1">
        <v>4</v>
      </c>
      <c r="D77" s="1">
        <v>1</v>
      </c>
      <c r="G77" s="1">
        <v>0</v>
      </c>
      <c r="H77" s="1">
        <v>4</v>
      </c>
      <c r="I77" s="1">
        <v>0</v>
      </c>
      <c r="J77" s="1">
        <v>0</v>
      </c>
      <c r="K77" s="1">
        <v>15</v>
      </c>
      <c r="L77" s="1">
        <v>15</v>
      </c>
    </row>
    <row r="78" spans="1:12" x14ac:dyDescent="0.2">
      <c r="A78" s="1" t="s">
        <v>17</v>
      </c>
      <c r="B78" s="1">
        <v>2</v>
      </c>
      <c r="C78" s="1">
        <v>3</v>
      </c>
      <c r="D78" s="1">
        <v>1</v>
      </c>
      <c r="G78" s="1">
        <v>0</v>
      </c>
      <c r="H78" s="1">
        <v>3</v>
      </c>
      <c r="I78" s="1">
        <v>1</v>
      </c>
      <c r="J78" s="1">
        <v>4</v>
      </c>
      <c r="K78" s="1">
        <v>221</v>
      </c>
      <c r="L78" s="1">
        <v>4</v>
      </c>
    </row>
    <row r="79" spans="1:12" x14ac:dyDescent="0.2">
      <c r="A79" s="1" t="s">
        <v>18</v>
      </c>
      <c r="B79" s="1">
        <v>2</v>
      </c>
      <c r="C79" s="1">
        <v>3</v>
      </c>
      <c r="D79" s="1">
        <v>1</v>
      </c>
      <c r="G79" s="1">
        <v>0</v>
      </c>
      <c r="H79" s="1">
        <v>4</v>
      </c>
      <c r="I79" s="1">
        <v>0</v>
      </c>
      <c r="J79" s="1">
        <v>0</v>
      </c>
      <c r="K79" s="1">
        <v>15</v>
      </c>
      <c r="L79" s="1">
        <v>15</v>
      </c>
    </row>
    <row r="80" spans="1:12" x14ac:dyDescent="0.2">
      <c r="A80" s="1" t="s">
        <v>19</v>
      </c>
      <c r="B80" s="1">
        <v>2</v>
      </c>
      <c r="C80" s="1">
        <v>3</v>
      </c>
      <c r="D80" s="1">
        <v>2</v>
      </c>
      <c r="G80" s="1">
        <v>0</v>
      </c>
      <c r="H80" s="1">
        <v>3</v>
      </c>
      <c r="I80" s="1">
        <v>1</v>
      </c>
      <c r="J80" s="1">
        <v>1</v>
      </c>
      <c r="K80" s="1">
        <v>50</v>
      </c>
      <c r="L80" s="1">
        <v>12</v>
      </c>
    </row>
    <row r="81" spans="1:12" x14ac:dyDescent="0.2">
      <c r="A81" s="1" t="s">
        <v>20</v>
      </c>
      <c r="B81" s="1">
        <v>2</v>
      </c>
      <c r="C81" s="1">
        <v>3</v>
      </c>
      <c r="D81" s="1">
        <v>2</v>
      </c>
      <c r="G81" s="1">
        <v>0</v>
      </c>
      <c r="H81" s="1">
        <v>4</v>
      </c>
      <c r="I81" s="1">
        <v>0</v>
      </c>
      <c r="J81" s="1">
        <v>0</v>
      </c>
      <c r="K81" s="1">
        <v>13</v>
      </c>
      <c r="L81" s="1">
        <v>12</v>
      </c>
    </row>
    <row r="82" spans="1:12" x14ac:dyDescent="0.2">
      <c r="A82" s="1" t="s">
        <v>21</v>
      </c>
      <c r="B82" s="1">
        <v>2</v>
      </c>
      <c r="C82" s="1">
        <v>3</v>
      </c>
      <c r="D82" s="1">
        <v>2</v>
      </c>
      <c r="G82" s="1">
        <v>0</v>
      </c>
      <c r="H82" s="1">
        <v>3</v>
      </c>
      <c r="I82" s="1">
        <v>1</v>
      </c>
      <c r="J82" s="1">
        <v>0</v>
      </c>
      <c r="K82" s="1">
        <v>51</v>
      </c>
      <c r="L82" s="1">
        <v>7</v>
      </c>
    </row>
    <row r="83" spans="1:12" x14ac:dyDescent="0.2">
      <c r="A83" s="1" t="s">
        <v>22</v>
      </c>
      <c r="B83" s="1">
        <v>2</v>
      </c>
      <c r="C83" s="1">
        <v>3</v>
      </c>
      <c r="D83" s="1">
        <v>2</v>
      </c>
      <c r="G83" s="1">
        <v>0</v>
      </c>
      <c r="H83" s="1">
        <v>4</v>
      </c>
      <c r="I83" s="1">
        <v>0</v>
      </c>
      <c r="J83" s="1">
        <v>0</v>
      </c>
      <c r="K83" s="1">
        <v>14</v>
      </c>
      <c r="L83" s="1">
        <v>14</v>
      </c>
    </row>
    <row r="84" spans="1:12" x14ac:dyDescent="0.2">
      <c r="A84" s="1" t="s">
        <v>21</v>
      </c>
      <c r="B84" s="1">
        <v>2</v>
      </c>
      <c r="C84" s="1">
        <v>3</v>
      </c>
      <c r="D84" s="1">
        <v>2</v>
      </c>
      <c r="G84" s="1">
        <v>0</v>
      </c>
      <c r="H84" s="1">
        <v>3</v>
      </c>
      <c r="I84" s="1">
        <v>1</v>
      </c>
      <c r="J84" s="1">
        <v>0</v>
      </c>
      <c r="K84" s="1">
        <v>49</v>
      </c>
      <c r="L84" s="1">
        <v>5</v>
      </c>
    </row>
    <row r="85" spans="1:12" x14ac:dyDescent="0.2">
      <c r="A85" s="1" t="s">
        <v>23</v>
      </c>
      <c r="B85" s="1">
        <v>2</v>
      </c>
      <c r="C85" s="1">
        <v>3</v>
      </c>
      <c r="D85" s="1">
        <v>3</v>
      </c>
      <c r="G85" s="1">
        <v>0</v>
      </c>
      <c r="H85" s="1">
        <v>4</v>
      </c>
      <c r="I85" s="1">
        <v>0</v>
      </c>
      <c r="J85" s="1">
        <v>0</v>
      </c>
      <c r="K85" s="1">
        <v>15</v>
      </c>
      <c r="L85" s="1">
        <v>15</v>
      </c>
    </row>
    <row r="86" spans="1:12" x14ac:dyDescent="0.2">
      <c r="A86" s="1" t="s">
        <v>24</v>
      </c>
      <c r="B86" s="1">
        <v>2</v>
      </c>
      <c r="C86" s="1">
        <v>3</v>
      </c>
      <c r="D86" s="1">
        <v>3</v>
      </c>
      <c r="G86" s="1">
        <v>0</v>
      </c>
      <c r="H86" s="1">
        <v>3</v>
      </c>
      <c r="I86" s="1">
        <v>1</v>
      </c>
      <c r="J86" s="1">
        <v>0</v>
      </c>
      <c r="K86" s="1">
        <v>61</v>
      </c>
      <c r="L86" s="1">
        <v>13</v>
      </c>
    </row>
    <row r="87" spans="1:12" x14ac:dyDescent="0.2">
      <c r="A87" s="1" t="s">
        <v>25</v>
      </c>
      <c r="B87" s="1">
        <v>2</v>
      </c>
      <c r="C87" s="1">
        <v>3</v>
      </c>
      <c r="D87" s="1">
        <v>2</v>
      </c>
      <c r="G87" s="1">
        <v>0</v>
      </c>
      <c r="H87" s="1">
        <v>4</v>
      </c>
      <c r="I87" s="1">
        <v>0</v>
      </c>
      <c r="J87" s="1">
        <v>0</v>
      </c>
      <c r="K87" s="1">
        <v>16</v>
      </c>
      <c r="L87" s="1">
        <v>16</v>
      </c>
    </row>
    <row r="88" spans="1:12" x14ac:dyDescent="0.2">
      <c r="A88" s="1" t="s">
        <v>26</v>
      </c>
      <c r="B88" s="1">
        <v>2</v>
      </c>
      <c r="C88" s="1">
        <v>3</v>
      </c>
      <c r="D88" s="1">
        <v>2</v>
      </c>
      <c r="G88" s="1">
        <v>0</v>
      </c>
      <c r="H88" s="1">
        <v>3</v>
      </c>
      <c r="I88" s="1">
        <v>1</v>
      </c>
      <c r="J88" s="1">
        <v>0</v>
      </c>
      <c r="K88" s="1">
        <v>48</v>
      </c>
      <c r="L88" s="1">
        <v>12</v>
      </c>
    </row>
    <row r="89" spans="1:12" x14ac:dyDescent="0.2">
      <c r="A89" s="1" t="s">
        <v>27</v>
      </c>
      <c r="B89" s="1">
        <v>2</v>
      </c>
      <c r="C89" s="1">
        <v>3</v>
      </c>
      <c r="D89" s="1">
        <v>2</v>
      </c>
      <c r="G89" s="1">
        <v>0</v>
      </c>
      <c r="H89" s="1">
        <v>4</v>
      </c>
      <c r="I89" s="1">
        <v>0</v>
      </c>
      <c r="J89" s="1">
        <v>0</v>
      </c>
      <c r="K89" s="1">
        <v>17</v>
      </c>
      <c r="L89" s="1">
        <v>17</v>
      </c>
    </row>
    <row r="90" spans="1:12" x14ac:dyDescent="0.2">
      <c r="A90" s="1" t="s">
        <v>28</v>
      </c>
      <c r="B90" s="1">
        <v>2</v>
      </c>
      <c r="C90" s="1">
        <v>3</v>
      </c>
      <c r="D90" s="1">
        <v>2</v>
      </c>
      <c r="G90" s="1">
        <v>0</v>
      </c>
      <c r="H90" s="1">
        <v>1</v>
      </c>
      <c r="I90" s="1">
        <v>0</v>
      </c>
      <c r="J90" s="1">
        <v>3</v>
      </c>
      <c r="K90" s="1">
        <v>14</v>
      </c>
      <c r="L90" s="1">
        <v>14</v>
      </c>
    </row>
    <row r="91" spans="1:12" x14ac:dyDescent="0.2">
      <c r="A91" s="1" t="s">
        <v>29</v>
      </c>
      <c r="B91" s="1">
        <v>2</v>
      </c>
      <c r="C91" s="1">
        <v>3</v>
      </c>
      <c r="D91" s="1">
        <v>2</v>
      </c>
      <c r="G91" s="1">
        <v>0</v>
      </c>
      <c r="H91" s="1">
        <v>4</v>
      </c>
      <c r="I91" s="1">
        <v>0</v>
      </c>
      <c r="J91" s="1">
        <v>0</v>
      </c>
      <c r="K91" s="1">
        <v>13</v>
      </c>
      <c r="L91" s="1">
        <v>13</v>
      </c>
    </row>
    <row r="92" spans="1:12" x14ac:dyDescent="0.2">
      <c r="A92" s="1" t="s">
        <v>30</v>
      </c>
      <c r="B92" s="1">
        <v>2</v>
      </c>
      <c r="C92" s="1">
        <v>3</v>
      </c>
      <c r="D92" s="1">
        <v>2</v>
      </c>
      <c r="G92" s="1">
        <v>0</v>
      </c>
      <c r="H92" s="1">
        <v>4</v>
      </c>
      <c r="I92" s="1">
        <v>0</v>
      </c>
      <c r="J92" s="1">
        <v>0</v>
      </c>
      <c r="K92" s="1">
        <v>16</v>
      </c>
      <c r="L92" s="1">
        <v>16</v>
      </c>
    </row>
    <row r="93" spans="1:12" x14ac:dyDescent="0.2">
      <c r="A93" s="1" t="s">
        <v>31</v>
      </c>
      <c r="B93" s="1">
        <v>2</v>
      </c>
      <c r="C93" s="1">
        <v>3</v>
      </c>
      <c r="D93" s="1">
        <v>2</v>
      </c>
      <c r="G93" s="1">
        <v>0</v>
      </c>
      <c r="H93" s="1">
        <v>4</v>
      </c>
      <c r="I93" s="1">
        <v>1</v>
      </c>
      <c r="J93" s="1">
        <v>1</v>
      </c>
      <c r="K93" s="1">
        <v>92</v>
      </c>
      <c r="L93" s="1">
        <v>1</v>
      </c>
    </row>
    <row r="94" spans="1:12" x14ac:dyDescent="0.2">
      <c r="A94" s="1" t="s">
        <v>32</v>
      </c>
      <c r="B94" s="1">
        <v>2</v>
      </c>
      <c r="C94" s="1">
        <v>3</v>
      </c>
      <c r="D94" s="1">
        <v>2</v>
      </c>
      <c r="G94" s="1">
        <v>0</v>
      </c>
      <c r="H94" s="1">
        <v>4</v>
      </c>
      <c r="I94" s="1">
        <v>4</v>
      </c>
      <c r="J94" s="1">
        <v>1</v>
      </c>
      <c r="K94" s="1">
        <v>221</v>
      </c>
      <c r="L94" s="1">
        <v>0</v>
      </c>
    </row>
    <row r="95" spans="1:12" x14ac:dyDescent="0.2">
      <c r="A95" s="1" t="s">
        <v>33</v>
      </c>
      <c r="B95" s="1">
        <v>2</v>
      </c>
      <c r="C95" s="1">
        <v>3</v>
      </c>
      <c r="D95" s="1">
        <v>2</v>
      </c>
      <c r="G95" s="1">
        <v>0</v>
      </c>
      <c r="H95" s="1">
        <v>3</v>
      </c>
      <c r="I95" s="1">
        <v>1</v>
      </c>
      <c r="J95" s="1">
        <v>0</v>
      </c>
      <c r="K95" s="1">
        <v>32</v>
      </c>
      <c r="L95" s="1">
        <v>5</v>
      </c>
    </row>
    <row r="96" spans="1:12" x14ac:dyDescent="0.2">
      <c r="A96" s="1" t="s">
        <v>34</v>
      </c>
      <c r="B96" s="1">
        <v>2</v>
      </c>
      <c r="C96" s="1">
        <v>3</v>
      </c>
      <c r="D96" s="1">
        <v>2</v>
      </c>
      <c r="G96" s="1">
        <v>0</v>
      </c>
      <c r="H96" s="1">
        <v>3</v>
      </c>
      <c r="I96" s="1">
        <v>1</v>
      </c>
      <c r="J96" s="1">
        <v>0</v>
      </c>
      <c r="K96" s="1">
        <v>29</v>
      </c>
      <c r="L96" s="1">
        <v>1</v>
      </c>
    </row>
    <row r="97" spans="1:12" x14ac:dyDescent="0.2">
      <c r="A97" s="1" t="s">
        <v>35</v>
      </c>
      <c r="B97" s="1">
        <v>2</v>
      </c>
      <c r="C97" s="1">
        <v>3</v>
      </c>
      <c r="D97" s="1">
        <v>2</v>
      </c>
      <c r="G97" s="1">
        <v>0</v>
      </c>
      <c r="H97" s="1">
        <v>4</v>
      </c>
      <c r="I97" s="1">
        <v>0</v>
      </c>
      <c r="J97" s="1">
        <v>0</v>
      </c>
      <c r="K97" s="1">
        <v>12</v>
      </c>
      <c r="L97" s="1">
        <v>12</v>
      </c>
    </row>
    <row r="98" spans="1:12" x14ac:dyDescent="0.2">
      <c r="A98" s="1" t="s">
        <v>36</v>
      </c>
      <c r="B98" s="1">
        <v>2</v>
      </c>
      <c r="C98" s="1">
        <v>3</v>
      </c>
      <c r="D98" s="1">
        <v>2</v>
      </c>
      <c r="G98" s="1">
        <v>0</v>
      </c>
      <c r="H98" s="1">
        <v>4</v>
      </c>
      <c r="I98" s="1">
        <v>1</v>
      </c>
      <c r="J98" s="1">
        <v>0</v>
      </c>
      <c r="K98" s="1">
        <v>171</v>
      </c>
      <c r="L98" s="1">
        <v>1</v>
      </c>
    </row>
    <row r="100" spans="1:12" x14ac:dyDescent="0.2">
      <c r="B100" s="2" t="s">
        <v>37</v>
      </c>
      <c r="G100" s="2" t="s">
        <v>38</v>
      </c>
      <c r="H100" s="2" t="s">
        <v>38</v>
      </c>
    </row>
    <row r="101" spans="1:12" x14ac:dyDescent="0.2">
      <c r="B101" s="1" t="s">
        <v>0</v>
      </c>
      <c r="C101" s="1" t="s">
        <v>1</v>
      </c>
      <c r="D101" s="1" t="s">
        <v>46</v>
      </c>
      <c r="G101" s="1" t="s">
        <v>51</v>
      </c>
      <c r="H101" s="1" t="s">
        <v>39</v>
      </c>
      <c r="I101" s="1" t="s">
        <v>40</v>
      </c>
      <c r="J101" s="1" t="s">
        <v>43</v>
      </c>
      <c r="K101" s="1" t="s">
        <v>41</v>
      </c>
      <c r="L101" s="1" t="s">
        <v>42</v>
      </c>
    </row>
    <row r="102" spans="1:12" x14ac:dyDescent="0.2">
      <c r="A102" s="1" t="s">
        <v>45</v>
      </c>
      <c r="B102" s="1">
        <f>AVERAGE(B64:B98)</f>
        <v>1.9714285714285715</v>
      </c>
      <c r="C102" s="1">
        <f>AVERAGE(C64:C98)</f>
        <v>3.0571428571428569</v>
      </c>
      <c r="D102" s="1">
        <f>AVERAGE(D64:D98)</f>
        <v>1.5714285714285714</v>
      </c>
      <c r="G102" s="1">
        <f t="shared" ref="G102:L102" si="6">AVERAGE(G64:G98)</f>
        <v>0</v>
      </c>
      <c r="H102" s="1">
        <f t="shared" si="6"/>
        <v>3.6</v>
      </c>
      <c r="I102" s="1">
        <f t="shared" si="6"/>
        <v>0.77142857142857146</v>
      </c>
      <c r="J102" s="1">
        <f t="shared" si="6"/>
        <v>1.4571428571428571</v>
      </c>
      <c r="K102" s="1">
        <f t="shared" si="6"/>
        <v>119.62857142857143</v>
      </c>
      <c r="L102" s="1">
        <f t="shared" si="6"/>
        <v>9.5428571428571427</v>
      </c>
    </row>
    <row r="103" spans="1:12" x14ac:dyDescent="0.2">
      <c r="A103" s="1" t="s">
        <v>44</v>
      </c>
      <c r="B103" s="1">
        <f>SUM(B64:B98)</f>
        <v>69</v>
      </c>
      <c r="C103" s="1">
        <f>SUM(C64:C98)</f>
        <v>107</v>
      </c>
      <c r="D103" s="1">
        <f>SUM(D64:D98)</f>
        <v>55</v>
      </c>
      <c r="G103" s="1">
        <f t="shared" ref="G103:L103" si="7">SUM(G64:G98)</f>
        <v>0</v>
      </c>
      <c r="H103" s="1">
        <f t="shared" si="7"/>
        <v>126</v>
      </c>
      <c r="I103" s="1">
        <f t="shared" si="7"/>
        <v>27</v>
      </c>
      <c r="J103" s="1">
        <f t="shared" si="7"/>
        <v>51</v>
      </c>
      <c r="K103" s="1">
        <f t="shared" si="7"/>
        <v>4187</v>
      </c>
      <c r="L103" s="1">
        <f t="shared" si="7"/>
        <v>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7ADD1-C71A-1140-A859-39B7A2773174}">
  <dimension ref="A1:T7"/>
  <sheetViews>
    <sheetView tabSelected="1" topLeftCell="N1" workbookViewId="0">
      <selection activeCell="N2" sqref="N2:T6"/>
    </sheetView>
  </sheetViews>
  <sheetFormatPr baseColWidth="10" defaultRowHeight="15" x14ac:dyDescent="0.2"/>
  <cols>
    <col min="1" max="1" width="23.1640625" style="8" bestFit="1" customWidth="1"/>
    <col min="2" max="2" width="22" style="8" bestFit="1" customWidth="1"/>
    <col min="3" max="3" width="30.6640625" style="8" bestFit="1" customWidth="1"/>
    <col min="4" max="4" width="14.1640625" style="8" bestFit="1" customWidth="1"/>
    <col min="5" max="5" width="22.6640625" style="8" bestFit="1" customWidth="1"/>
    <col min="6" max="13" width="10.83203125" style="8"/>
    <col min="14" max="14" width="28.1640625" style="7" bestFit="1" customWidth="1"/>
    <col min="15" max="15" width="22" style="8" bestFit="1" customWidth="1"/>
    <col min="16" max="16" width="15" style="8" bestFit="1" customWidth="1"/>
    <col min="17" max="17" width="19.33203125" style="8" bestFit="1" customWidth="1"/>
    <col min="18" max="18" width="20.83203125" style="8" bestFit="1" customWidth="1"/>
    <col min="19" max="19" width="21.6640625" style="8" bestFit="1" customWidth="1"/>
    <col min="20" max="20" width="15.33203125" style="8" bestFit="1" customWidth="1"/>
    <col min="21" max="16384" width="10.83203125" style="8"/>
  </cols>
  <sheetData>
    <row r="1" spans="1:20" s="6" customFormat="1" x14ac:dyDescent="0.2">
      <c r="A1" s="7" t="s">
        <v>85</v>
      </c>
      <c r="B1" s="7" t="s">
        <v>79</v>
      </c>
      <c r="C1" s="7" t="s">
        <v>86</v>
      </c>
      <c r="D1" s="7" t="s">
        <v>87</v>
      </c>
      <c r="E1" s="7" t="s">
        <v>88</v>
      </c>
      <c r="G1" s="6" t="s">
        <v>85</v>
      </c>
      <c r="H1" s="6" t="s">
        <v>79</v>
      </c>
      <c r="I1" s="6" t="s">
        <v>86</v>
      </c>
      <c r="J1" s="6" t="s">
        <v>87</v>
      </c>
      <c r="K1" s="6" t="s">
        <v>88</v>
      </c>
      <c r="N1" s="7"/>
    </row>
    <row r="2" spans="1:20" x14ac:dyDescent="0.2">
      <c r="A2" s="7" t="str">
        <f>'olfactory dysfunction model'!I43</f>
        <v># of object annotations</v>
      </c>
      <c r="B2" s="8">
        <f>'olfactory dysfunction model'!I45</f>
        <v>4187</v>
      </c>
      <c r="C2" s="8">
        <f>'age related metabolic disease'!J26</f>
        <v>852</v>
      </c>
      <c r="D2" s="8">
        <f>'viral infection'!J26</f>
        <v>745</v>
      </c>
      <c r="E2" s="8">
        <f>'synuclein aggregation'!K38</f>
        <v>997</v>
      </c>
      <c r="G2" s="8" t="s">
        <v>41</v>
      </c>
      <c r="H2" s="8">
        <v>4187</v>
      </c>
      <c r="I2" s="8">
        <v>852</v>
      </c>
      <c r="J2" s="8">
        <v>745</v>
      </c>
      <c r="K2" s="8">
        <v>997</v>
      </c>
      <c r="N2" s="7" t="s">
        <v>85</v>
      </c>
      <c r="O2" s="7" t="s">
        <v>41</v>
      </c>
      <c r="P2" s="7" t="s">
        <v>81</v>
      </c>
      <c r="Q2" s="7" t="s">
        <v>80</v>
      </c>
      <c r="R2" s="7" t="s">
        <v>82</v>
      </c>
      <c r="S2" s="7" t="s">
        <v>83</v>
      </c>
      <c r="T2" s="7" t="s">
        <v>84</v>
      </c>
    </row>
    <row r="3" spans="1:20" x14ac:dyDescent="0.2">
      <c r="A3" s="7" t="s">
        <v>81</v>
      </c>
      <c r="B3" s="8">
        <f>'olfactory dysfunction model'!H45</f>
        <v>51</v>
      </c>
      <c r="C3" s="8">
        <f>'age related metabolic disease'!I26</f>
        <v>624</v>
      </c>
      <c r="D3" s="8">
        <f>'viral infection'!I26</f>
        <v>635</v>
      </c>
      <c r="E3" s="8">
        <f>'synuclein aggregation'!J38</f>
        <v>0</v>
      </c>
      <c r="G3" s="8" t="s">
        <v>81</v>
      </c>
      <c r="H3" s="8">
        <v>51</v>
      </c>
      <c r="I3" s="8">
        <v>624</v>
      </c>
      <c r="J3" s="8">
        <v>635</v>
      </c>
      <c r="K3" s="8">
        <v>0</v>
      </c>
      <c r="N3" s="7" t="s">
        <v>79</v>
      </c>
      <c r="O3" s="8">
        <v>4187</v>
      </c>
      <c r="P3" s="8">
        <v>51</v>
      </c>
      <c r="Q3" s="8">
        <v>27</v>
      </c>
      <c r="R3" s="8">
        <v>126</v>
      </c>
      <c r="S3" s="8">
        <v>334</v>
      </c>
      <c r="T3" s="8">
        <v>0</v>
      </c>
    </row>
    <row r="4" spans="1:20" x14ac:dyDescent="0.2">
      <c r="A4" s="7" t="s">
        <v>80</v>
      </c>
      <c r="B4" s="8">
        <f>'olfactory dysfunction model'!G45</f>
        <v>27</v>
      </c>
      <c r="C4" s="8">
        <f>'age related metabolic disease'!H26</f>
        <v>0</v>
      </c>
      <c r="D4" s="8">
        <f>'viral infection'!H26</f>
        <v>0</v>
      </c>
      <c r="E4" s="8">
        <f>'synuclein aggregation'!I38</f>
        <v>18</v>
      </c>
      <c r="G4" s="8" t="s">
        <v>80</v>
      </c>
      <c r="H4" s="8">
        <v>27</v>
      </c>
      <c r="I4" s="8">
        <v>0</v>
      </c>
      <c r="J4" s="8">
        <v>0</v>
      </c>
      <c r="K4" s="8">
        <v>18</v>
      </c>
      <c r="N4" s="7" t="s">
        <v>86</v>
      </c>
      <c r="O4" s="8">
        <v>852</v>
      </c>
      <c r="P4" s="8">
        <v>624</v>
      </c>
      <c r="Q4" s="8">
        <v>0</v>
      </c>
      <c r="R4" s="8">
        <v>0</v>
      </c>
      <c r="S4" s="8">
        <v>13</v>
      </c>
      <c r="T4" s="8">
        <v>263</v>
      </c>
    </row>
    <row r="5" spans="1:20" x14ac:dyDescent="0.2">
      <c r="A5" s="7" t="s">
        <v>82</v>
      </c>
      <c r="B5" s="8">
        <f>'olfactory dysfunction model'!F45</f>
        <v>126</v>
      </c>
      <c r="C5" s="8">
        <v>0</v>
      </c>
      <c r="D5" s="8">
        <v>3</v>
      </c>
      <c r="E5" s="8">
        <v>0</v>
      </c>
      <c r="G5" s="8" t="s">
        <v>82</v>
      </c>
      <c r="H5" s="8">
        <v>126</v>
      </c>
      <c r="I5" s="8">
        <v>0</v>
      </c>
      <c r="J5" s="8">
        <v>3</v>
      </c>
      <c r="K5" s="8">
        <v>0</v>
      </c>
      <c r="N5" s="7" t="s">
        <v>87</v>
      </c>
      <c r="O5" s="8">
        <v>745</v>
      </c>
      <c r="P5" s="8">
        <v>635</v>
      </c>
      <c r="Q5" s="8">
        <v>0</v>
      </c>
      <c r="R5" s="8">
        <v>3</v>
      </c>
      <c r="S5" s="8">
        <v>136</v>
      </c>
      <c r="T5" s="8">
        <v>278</v>
      </c>
    </row>
    <row r="6" spans="1:20" x14ac:dyDescent="0.2">
      <c r="A6" s="7" t="s">
        <v>83</v>
      </c>
      <c r="B6" s="8">
        <f>'olfactory dysfunction model'!J45</f>
        <v>334</v>
      </c>
      <c r="C6" s="8">
        <f>'age related metabolic disease'!K26</f>
        <v>13</v>
      </c>
      <c r="D6" s="8">
        <f>'viral infection'!K26</f>
        <v>136</v>
      </c>
      <c r="E6" s="8">
        <v>18</v>
      </c>
      <c r="G6" s="8" t="s">
        <v>83</v>
      </c>
      <c r="H6" s="8">
        <v>334</v>
      </c>
      <c r="I6" s="8">
        <v>13</v>
      </c>
      <c r="J6" s="8">
        <v>136</v>
      </c>
      <c r="K6" s="8">
        <v>18</v>
      </c>
      <c r="N6" s="7" t="s">
        <v>88</v>
      </c>
      <c r="O6" s="8">
        <v>997</v>
      </c>
      <c r="P6" s="8">
        <v>0</v>
      </c>
      <c r="Q6" s="8">
        <v>18</v>
      </c>
      <c r="R6" s="8">
        <v>0</v>
      </c>
      <c r="S6" s="8">
        <v>18</v>
      </c>
      <c r="T6" s="8">
        <v>0</v>
      </c>
    </row>
    <row r="7" spans="1:20" x14ac:dyDescent="0.2">
      <c r="A7" s="7" t="s">
        <v>84</v>
      </c>
      <c r="B7" s="8">
        <v>0</v>
      </c>
      <c r="C7" s="8">
        <f>'age related metabolic disease'!F26</f>
        <v>263</v>
      </c>
      <c r="D7" s="8">
        <f>'viral infection'!F26</f>
        <v>278</v>
      </c>
      <c r="E7" s="8">
        <v>0</v>
      </c>
      <c r="G7" s="8" t="s">
        <v>84</v>
      </c>
      <c r="H7" s="8">
        <v>0</v>
      </c>
      <c r="I7" s="8">
        <v>263</v>
      </c>
      <c r="J7" s="8">
        <v>278</v>
      </c>
      <c r="K7" s="8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olfactory dysfunction model</vt:lpstr>
      <vt:lpstr>age related metabolic disease</vt:lpstr>
      <vt:lpstr>viral infection</vt:lpstr>
      <vt:lpstr>synuclein aggregation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2021-12-02T15:57:52Z</dcterms:created>
  <dcterms:modified xsi:type="dcterms:W3CDTF">2021-12-20T17:37:30Z</dcterms:modified>
</cp:coreProperties>
</file>