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xr:revisionPtr revIDLastSave="0" documentId="13_ncr:1_{E4FE4F32-912A-4333-B41C-AD5CECA45D03}" xr6:coauthVersionLast="47" xr6:coauthVersionMax="47" xr10:uidLastSave="{00000000-0000-0000-0000-000000000000}"/>
  <bookViews>
    <workbookView xWindow="28680" yWindow="-120" windowWidth="17520" windowHeight="12480" firstSheet="3" activeTab="4" xr2:uid="{E7D134AD-82C4-4CAC-B0B4-476A047B0B83}"/>
  </bookViews>
  <sheets>
    <sheet name="HardwareMonitoringResnetBase" sheetId="3" r:id="rId1"/>
    <sheet name="HardwareMonitoringVGGMain_LAST" sheetId="4" r:id="rId2"/>
    <sheet name="HardwareMonitoringVGGBase" sheetId="5" r:id="rId3"/>
    <sheet name="HardwareMonitoringVGGBase-C" sheetId="8" r:id="rId4"/>
    <sheet name="HardwareMonitoringVGGMain-C" sheetId="7" r:id="rId5"/>
    <sheet name="HardwareMonitoringResnet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8" i="7" l="1"/>
  <c r="H658" i="7"/>
  <c r="G658" i="7"/>
  <c r="F658" i="7"/>
  <c r="E658" i="7"/>
  <c r="C658" i="7"/>
  <c r="B658" i="7"/>
  <c r="D451" i="8"/>
  <c r="F451" i="8"/>
  <c r="K8" i="8" a="1"/>
  <c r="K8" i="8" s="1"/>
  <c r="H451" i="8"/>
  <c r="G451" i="8"/>
  <c r="E451" i="8"/>
  <c r="C451" i="8"/>
  <c r="B451" i="8"/>
  <c r="K14" i="8"/>
  <c r="K12" i="8" a="1"/>
  <c r="K12" i="8" s="1"/>
  <c r="I4" i="8"/>
  <c r="K10" i="8"/>
  <c r="K9" i="8"/>
  <c r="K7" i="8"/>
  <c r="D70" i="4"/>
  <c r="D71" i="4" a="1"/>
  <c r="D71" i="4" s="1"/>
  <c r="D72" i="4"/>
  <c r="D73" i="4"/>
  <c r="D67" i="4" a="1"/>
  <c r="D67" i="4" s="1"/>
  <c r="D58" i="5" a="1"/>
  <c r="D58" i="5" s="1"/>
  <c r="D56" i="5"/>
  <c r="F56" i="5"/>
  <c r="F65" i="4"/>
  <c r="D65" i="4"/>
  <c r="D68" i="4" s="1"/>
  <c r="H65" i="4"/>
  <c r="D69" i="4" s="1"/>
  <c r="G65" i="4"/>
  <c r="E65" i="4"/>
  <c r="B65" i="4"/>
  <c r="D65" i="6"/>
  <c r="H65" i="6"/>
  <c r="G65" i="6"/>
  <c r="F65" i="6"/>
  <c r="E65" i="6"/>
  <c r="C65" i="6"/>
  <c r="B65" i="6"/>
  <c r="C65" i="4"/>
  <c r="H56" i="5"/>
  <c r="G56" i="5"/>
  <c r="E56" i="5"/>
  <c r="C56" i="5"/>
  <c r="B56" i="5"/>
  <c r="H133" i="3"/>
  <c r="G133" i="3"/>
  <c r="B133" i="3"/>
  <c r="E133" i="3"/>
  <c r="C133" i="3"/>
  <c r="F133" i="3"/>
  <c r="D133" i="3"/>
  <c r="K11" i="8" l="1"/>
  <c r="K13" i="8"/>
  <c r="D57" i="5"/>
  <c r="D6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<sst xmlns="http://schemas.openxmlformats.org/spreadsheetml/2006/main" count="1484" uniqueCount="1407">
  <si>
    <t xml:space="preserve"> 28-06-2025 19:30:14</t>
  </si>
  <si>
    <t xml:space="preserve"> 28-06-2025 19:30:13</t>
  </si>
  <si>
    <t xml:space="preserve"> 0.000               </t>
  </si>
  <si>
    <t xml:space="preserve"> 28-06-2025 19:30:12</t>
  </si>
  <si>
    <t xml:space="preserve"> 28-06-2025 19:30:11</t>
  </si>
  <si>
    <t xml:space="preserve"> 28-06-2025 19:30:10</t>
  </si>
  <si>
    <t xml:space="preserve"> 28-06-2025 19:30:09</t>
  </si>
  <si>
    <t xml:space="preserve"> 28-06-2025 19:30:08</t>
  </si>
  <si>
    <t xml:space="preserve"> 28-06-2025 19:30:07</t>
  </si>
  <si>
    <t xml:space="preserve"> 28-06-2025 19:30:06</t>
  </si>
  <si>
    <t xml:space="preserve"> 28-06-2025 19:30:05</t>
  </si>
  <si>
    <t xml:space="preserve"> 28-06-2025 19:30:04</t>
  </si>
  <si>
    <t xml:space="preserve"> 28-06-2025 19:30:03</t>
  </si>
  <si>
    <t xml:space="preserve"> 28-06-2025 19:30:02</t>
  </si>
  <si>
    <t xml:space="preserve"> 28-06-2025 19:30:01</t>
  </si>
  <si>
    <t xml:space="preserve"> 28-06-2025 19:30:00</t>
  </si>
  <si>
    <t xml:space="preserve"> 28-06-2025 19:29:59</t>
  </si>
  <si>
    <t xml:space="preserve"> 28-06-2025 19:29:58</t>
  </si>
  <si>
    <t xml:space="preserve"> 28-06-2025 19:29:57</t>
  </si>
  <si>
    <t xml:space="preserve"> 28-06-2025 19:29:56</t>
  </si>
  <si>
    <t xml:space="preserve"> 28-06-2025 19:29:55</t>
  </si>
  <si>
    <t xml:space="preserve"> 28-06-2025 19:29:54</t>
  </si>
  <si>
    <t xml:space="preserve"> 28-06-2025 19:29:53</t>
  </si>
  <si>
    <t xml:space="preserve"> 28-06-2025 19:29:52</t>
  </si>
  <si>
    <t xml:space="preserve"> 28-06-2025 19:29:51</t>
  </si>
  <si>
    <t xml:space="preserve"> 28-06-2025 19:29:50</t>
  </si>
  <si>
    <t xml:space="preserve"> 28-06-2025 19:29:49</t>
  </si>
  <si>
    <t xml:space="preserve"> 28-06-2025 19:29:48</t>
  </si>
  <si>
    <t xml:space="preserve"> 28-06-2025 19:29:47</t>
  </si>
  <si>
    <t xml:space="preserve"> 28-06-2025 19:29:46</t>
  </si>
  <si>
    <t xml:space="preserve"> 28-06-2025 19:29:45</t>
  </si>
  <si>
    <t xml:space="preserve"> 28-06-2025 19:29:44</t>
  </si>
  <si>
    <t xml:space="preserve"> 28-06-2025 19:29:43</t>
  </si>
  <si>
    <t xml:space="preserve"> 28-06-2025 19:29:42</t>
  </si>
  <si>
    <t xml:space="preserve"> 28-06-2025 19:29:41</t>
  </si>
  <si>
    <t xml:space="preserve"> 28-06-2025 19:29:40</t>
  </si>
  <si>
    <t xml:space="preserve"> 28-06-2025 19:29:39</t>
  </si>
  <si>
    <t xml:space="preserve"> 28-06-2025 19:29:38</t>
  </si>
  <si>
    <t xml:space="preserve"> 28-06-2025 19:29:37</t>
  </si>
  <si>
    <t xml:space="preserve"> 28-06-2025 19:29:36</t>
  </si>
  <si>
    <t xml:space="preserve"> 28-06-2025 19:29:35</t>
  </si>
  <si>
    <t xml:space="preserve"> 28-06-2025 19:29:34</t>
  </si>
  <si>
    <t xml:space="preserve"> 28-06-2025 19:29:33</t>
  </si>
  <si>
    <t xml:space="preserve"> 28-06-2025 19:29:32</t>
  </si>
  <si>
    <t xml:space="preserve"> 28-06-2025 19:29:31</t>
  </si>
  <si>
    <t xml:space="preserve"> 28-06-2025 19:29:30</t>
  </si>
  <si>
    <t xml:space="preserve"> 28-06-2025 19:29:29</t>
  </si>
  <si>
    <t xml:space="preserve"> 28-06-2025 19:29:28</t>
  </si>
  <si>
    <t xml:space="preserve"> 28-06-2025 19:29:27</t>
  </si>
  <si>
    <t xml:space="preserve"> 28-06-2025 19:29:26</t>
  </si>
  <si>
    <t xml:space="preserve"> 28-06-2025 19:29:25</t>
  </si>
  <si>
    <t xml:space="preserve"> 28-06-2025 19:29:24</t>
  </si>
  <si>
    <t xml:space="preserve"> 28-06-2025 19:29:23</t>
  </si>
  <si>
    <t xml:space="preserve"> 28-06-2025 19:29:22</t>
  </si>
  <si>
    <t xml:space="preserve"> 28-06-2025 19:29:21</t>
  </si>
  <si>
    <t xml:space="preserve"> 28-06-2025 19:29:20</t>
  </si>
  <si>
    <t xml:space="preserve"> 28-06-2025 19:29:19</t>
  </si>
  <si>
    <t xml:space="preserve"> 28-06-2025 19:29:18</t>
  </si>
  <si>
    <t xml:space="preserve"> 28-06-2025 19:29:17</t>
  </si>
  <si>
    <t xml:space="preserve"> 28-06-2025 19:29:16</t>
  </si>
  <si>
    <t xml:space="preserve"> 28-06-2025 19:29:15</t>
  </si>
  <si>
    <t xml:space="preserve"> 28-06-2025 19:29:14</t>
  </si>
  <si>
    <t xml:space="preserve"> 28-06-2025 19:29:13</t>
  </si>
  <si>
    <t xml:space="preserve"> 28-06-2025 19:29:12</t>
  </si>
  <si>
    <t xml:space="preserve"> 28-06-2025 19:29:11</t>
  </si>
  <si>
    <t xml:space="preserve"> 28-06-2025 19:29:10</t>
  </si>
  <si>
    <t xml:space="preserve"> 28-06-2025 19:29:09</t>
  </si>
  <si>
    <t xml:space="preserve"> 28-06-2025 19:29:08</t>
  </si>
  <si>
    <t xml:space="preserve"> 28-06-2025 19:29:07</t>
  </si>
  <si>
    <t xml:space="preserve"> 28-06-2025 19:29:06</t>
  </si>
  <si>
    <t xml:space="preserve"> 28-06-2025 19:29:05</t>
  </si>
  <si>
    <t xml:space="preserve"> 28-06-2025 19:29:04</t>
  </si>
  <si>
    <t xml:space="preserve"> 28-06-2025 19:29:03</t>
  </si>
  <si>
    <t xml:space="preserve"> 28-06-2025 19:29:02</t>
  </si>
  <si>
    <t xml:space="preserve"> 28-06-2025 19:29:01</t>
  </si>
  <si>
    <t xml:space="preserve"> 28-06-2025 19:29:00</t>
  </si>
  <si>
    <t xml:space="preserve"> 28-06-2025 19:28:59</t>
  </si>
  <si>
    <t xml:space="preserve"> 28-06-2025 19:28:58</t>
  </si>
  <si>
    <t xml:space="preserve"> 28-06-2025 19:28:57</t>
  </si>
  <si>
    <t xml:space="preserve"> 28-06-2025 19:28:56</t>
  </si>
  <si>
    <t xml:space="preserve"> 28-06-2025 19:28:55</t>
  </si>
  <si>
    <t xml:space="preserve"> 28-06-2025 19:28:54</t>
  </si>
  <si>
    <t xml:space="preserve"> 28-06-2025 19:28:53</t>
  </si>
  <si>
    <t xml:space="preserve"> 28-06-2025 19:28:52</t>
  </si>
  <si>
    <t xml:space="preserve"> 28-06-2025 19:28:51</t>
  </si>
  <si>
    <t xml:space="preserve"> 28-06-2025 19:28:50</t>
  </si>
  <si>
    <t xml:space="preserve"> 28-06-2025 19:28:49</t>
  </si>
  <si>
    <t xml:space="preserve"> 28-06-2025 19:28:48</t>
  </si>
  <si>
    <t xml:space="preserve"> 28-06-2025 19:28:47</t>
  </si>
  <si>
    <t xml:space="preserve"> 28-06-2025 19:28:46</t>
  </si>
  <si>
    <t xml:space="preserve"> 28-06-2025 19:28:45</t>
  </si>
  <si>
    <t xml:space="preserve"> 28-06-2025 19:28:44</t>
  </si>
  <si>
    <t xml:space="preserve"> 28-06-2025 19:28:43</t>
  </si>
  <si>
    <t xml:space="preserve"> 28-06-2025 19:28:42</t>
  </si>
  <si>
    <t xml:space="preserve"> 28-06-2025 19:28:41</t>
  </si>
  <si>
    <t xml:space="preserve"> 28-06-2025 19:28:40</t>
  </si>
  <si>
    <t xml:space="preserve"> 28-06-2025 19:28:39</t>
  </si>
  <si>
    <t xml:space="preserve"> 28-06-2025 19:28:38</t>
  </si>
  <si>
    <t xml:space="preserve"> 28-06-2025 19:28:37</t>
  </si>
  <si>
    <t xml:space="preserve"> 28-06-2025 19:28:36</t>
  </si>
  <si>
    <t xml:space="preserve"> 28-06-2025 19:28:35</t>
  </si>
  <si>
    <t xml:space="preserve"> 28-06-2025 19:28:34</t>
  </si>
  <si>
    <t xml:space="preserve"> 28-06-2025 19:28:33</t>
  </si>
  <si>
    <t xml:space="preserve"> 28-06-2025 19:28:32</t>
  </si>
  <si>
    <t xml:space="preserve"> 28-06-2025 19:28:31</t>
  </si>
  <si>
    <t xml:space="preserve"> 28-06-2025 19:28:30</t>
  </si>
  <si>
    <t xml:space="preserve"> 28-06-2025 19:28:29</t>
  </si>
  <si>
    <t xml:space="preserve"> 28-06-2025 19:28:28</t>
  </si>
  <si>
    <t xml:space="preserve"> 28-06-2025 19:28:27</t>
  </si>
  <si>
    <t xml:space="preserve"> 28-06-2025 19:28:26</t>
  </si>
  <si>
    <t xml:space="preserve"> 28-06-2025 19:28:25</t>
  </si>
  <si>
    <t xml:space="preserve"> 28-06-2025 19:28:24</t>
  </si>
  <si>
    <t xml:space="preserve"> 28-06-2025 19:28:23</t>
  </si>
  <si>
    <t xml:space="preserve"> 28-06-2025 19:28:22</t>
  </si>
  <si>
    <t xml:space="preserve"> 28-06-2025 19:28:21</t>
  </si>
  <si>
    <t xml:space="preserve"> 28-06-2025 19:28:20</t>
  </si>
  <si>
    <t xml:space="preserve"> 28-06-2025 19:28:19</t>
  </si>
  <si>
    <t xml:space="preserve"> 28-06-2025 19:28:18</t>
  </si>
  <si>
    <t xml:space="preserve"> 28-06-2025 19:28:17</t>
  </si>
  <si>
    <t xml:space="preserve"> 28-06-2025 19:28:16</t>
  </si>
  <si>
    <t xml:space="preserve"> 28-06-2025 19:28:15</t>
  </si>
  <si>
    <t xml:space="preserve"> 28-06-2025 19:28:14</t>
  </si>
  <si>
    <t xml:space="preserve"> 28-06-2025 19:28:13</t>
  </si>
  <si>
    <t xml:space="preserve"> 28-06-2025 19:28:12</t>
  </si>
  <si>
    <t xml:space="preserve"> 28-06-2025 19:28:11</t>
  </si>
  <si>
    <t xml:space="preserve"> 28-06-2025 19:28:10</t>
  </si>
  <si>
    <t xml:space="preserve"> 28-06-2025 19:28:09</t>
  </si>
  <si>
    <t xml:space="preserve"> 28-06-2025 19:28:08</t>
  </si>
  <si>
    <t xml:space="preserve"> 28-06-2025 19:28:07</t>
  </si>
  <si>
    <t xml:space="preserve"> 28-06-2025 19:28:06</t>
  </si>
  <si>
    <t xml:space="preserve"> 28-06-2025 19:27:58</t>
  </si>
  <si>
    <t xml:space="preserve">RAM usage           </t>
  </si>
  <si>
    <t xml:space="preserve">CPU power           </t>
  </si>
  <si>
    <t xml:space="preserve">CPU usage           </t>
  </si>
  <si>
    <t xml:space="preserve">Power               </t>
  </si>
  <si>
    <t xml:space="preserve">Memory usage        </t>
  </si>
  <si>
    <t xml:space="preserve"> GPU usage           </t>
  </si>
  <si>
    <t xml:space="preserve"> NVIDIA GeForce RTX 3060 Ti</t>
  </si>
  <si>
    <t xml:space="preserve"> Hardware monitoring log v1.6 </t>
  </si>
  <si>
    <t xml:space="preserve"> 28-06-2025 19:24:32</t>
  </si>
  <si>
    <t xml:space="preserve"> 28-06-2025 19:24:31</t>
  </si>
  <si>
    <t xml:space="preserve"> 28-06-2025 19:24:30</t>
  </si>
  <si>
    <t xml:space="preserve"> 28-06-2025 19:24:29</t>
  </si>
  <si>
    <t xml:space="preserve"> 28-06-2025 19:24:28</t>
  </si>
  <si>
    <t xml:space="preserve"> 28-06-2025 19:24:27</t>
  </si>
  <si>
    <t xml:space="preserve"> 28-06-2025 19:24:26</t>
  </si>
  <si>
    <t xml:space="preserve"> 28-06-2025 19:24:25</t>
  </si>
  <si>
    <t xml:space="preserve"> 28-06-2025 19:24:24</t>
  </si>
  <si>
    <t xml:space="preserve"> 28-06-2025 19:24:23</t>
  </si>
  <si>
    <t xml:space="preserve"> 28-06-2025 19:24:22</t>
  </si>
  <si>
    <t xml:space="preserve"> 28-06-2025 19:24:21</t>
  </si>
  <si>
    <t xml:space="preserve"> 28-06-2025 19:24:20</t>
  </si>
  <si>
    <t xml:space="preserve"> 28-06-2025 19:24:19</t>
  </si>
  <si>
    <t xml:space="preserve"> 28-06-2025 19:24:18</t>
  </si>
  <si>
    <t xml:space="preserve"> 28-06-2025 19:24:17</t>
  </si>
  <si>
    <t xml:space="preserve"> 28-06-2025 19:24:16</t>
  </si>
  <si>
    <t xml:space="preserve"> 28-06-2025 19:24:15</t>
  </si>
  <si>
    <t xml:space="preserve"> 28-06-2025 19:24:14</t>
  </si>
  <si>
    <t xml:space="preserve"> 28-06-2025 19:24:13</t>
  </si>
  <si>
    <t xml:space="preserve"> 28-06-2025 19:24:12</t>
  </si>
  <si>
    <t xml:space="preserve"> 28-06-2025 19:24:11</t>
  </si>
  <si>
    <t xml:space="preserve"> 28-06-2025 19:24:10</t>
  </si>
  <si>
    <t xml:space="preserve"> 28-06-2025 19:24:09</t>
  </si>
  <si>
    <t xml:space="preserve"> 28-06-2025 19:24:08</t>
  </si>
  <si>
    <t xml:space="preserve"> 28-06-2025 19:24:07</t>
  </si>
  <si>
    <t xml:space="preserve"> 28-06-2025 19:24:06</t>
  </si>
  <si>
    <t xml:space="preserve"> 28-06-2025 19:24:05</t>
  </si>
  <si>
    <t xml:space="preserve"> 28-06-2025 19:24:04</t>
  </si>
  <si>
    <t xml:space="preserve"> 28-06-2025 19:24:03</t>
  </si>
  <si>
    <t xml:space="preserve"> 28-06-2025 19:24:02</t>
  </si>
  <si>
    <t xml:space="preserve"> 28-06-2025 19:24:01</t>
  </si>
  <si>
    <t xml:space="preserve"> 28-06-2025 19:24:00</t>
  </si>
  <si>
    <t xml:space="preserve"> 28-06-2025 19:23:59</t>
  </si>
  <si>
    <t xml:space="preserve"> 28-06-2025 19:23:58</t>
  </si>
  <si>
    <t xml:space="preserve"> 28-06-2025 19:23:57</t>
  </si>
  <si>
    <t xml:space="preserve"> 28-06-2025 19:23:56</t>
  </si>
  <si>
    <t xml:space="preserve"> 28-06-2025 19:23:55</t>
  </si>
  <si>
    <t xml:space="preserve"> 28-06-2025 19:23:54</t>
  </si>
  <si>
    <t xml:space="preserve"> 28-06-2025 19:23:53</t>
  </si>
  <si>
    <t xml:space="preserve"> 28-06-2025 19:23:52</t>
  </si>
  <si>
    <t xml:space="preserve"> 28-06-2025 19:23:51</t>
  </si>
  <si>
    <t xml:space="preserve"> 28-06-2025 19:23:50</t>
  </si>
  <si>
    <t xml:space="preserve"> 28-06-2025 19:23:49</t>
  </si>
  <si>
    <t xml:space="preserve"> 28-06-2025 19:23:48</t>
  </si>
  <si>
    <t xml:space="preserve"> 28-06-2025 19:23:47</t>
  </si>
  <si>
    <t xml:space="preserve"> 28-06-2025 19:23:46</t>
  </si>
  <si>
    <t xml:space="preserve"> 28-06-2025 19:23:45</t>
  </si>
  <si>
    <t xml:space="preserve"> 28-06-2025 19:26:35</t>
  </si>
  <si>
    <t xml:space="preserve"> 28-06-2025 19:26:34</t>
  </si>
  <si>
    <t xml:space="preserve"> 28-06-2025 19:26:33</t>
  </si>
  <si>
    <t xml:space="preserve"> 28-06-2025 19:26:32</t>
  </si>
  <si>
    <t xml:space="preserve"> 28-06-2025 19:26:31</t>
  </si>
  <si>
    <t xml:space="preserve"> 28-06-2025 19:26:30</t>
  </si>
  <si>
    <t xml:space="preserve"> 28-06-2025 19:26:29</t>
  </si>
  <si>
    <t xml:space="preserve"> 28-06-2025 19:26:28</t>
  </si>
  <si>
    <t xml:space="preserve"> 28-06-2025 19:26:27</t>
  </si>
  <si>
    <t xml:space="preserve"> 28-06-2025 19:26:26</t>
  </si>
  <si>
    <t xml:space="preserve"> 28-06-2025 19:26:25</t>
  </si>
  <si>
    <t xml:space="preserve"> 28-06-2025 19:26:24</t>
  </si>
  <si>
    <t xml:space="preserve"> 28-06-2025 19:26:23</t>
  </si>
  <si>
    <t xml:space="preserve"> 28-06-2025 19:26:22</t>
  </si>
  <si>
    <t xml:space="preserve"> 28-06-2025 19:26:21</t>
  </si>
  <si>
    <t xml:space="preserve"> 28-06-2025 19:26:20</t>
  </si>
  <si>
    <t xml:space="preserve"> 28-06-2025 19:26:19</t>
  </si>
  <si>
    <t xml:space="preserve"> 28-06-2025 19:26:18</t>
  </si>
  <si>
    <t xml:space="preserve"> 28-06-2025 19:26:17</t>
  </si>
  <si>
    <t xml:space="preserve"> 28-06-2025 19:26:16</t>
  </si>
  <si>
    <t xml:space="preserve"> 28-06-2025 19:26:15</t>
  </si>
  <si>
    <t xml:space="preserve"> 28-06-2025 19:26:14</t>
  </si>
  <si>
    <t xml:space="preserve"> 28-06-2025 19:26:13</t>
  </si>
  <si>
    <t xml:space="preserve"> 28-06-2025 19:26:12</t>
  </si>
  <si>
    <t xml:space="preserve"> 28-06-2025 19:26:11</t>
  </si>
  <si>
    <t xml:space="preserve"> 28-06-2025 19:26:10</t>
  </si>
  <si>
    <t xml:space="preserve"> 28-06-2025 19:26:09</t>
  </si>
  <si>
    <t xml:space="preserve"> 28-06-2025 19:26:08</t>
  </si>
  <si>
    <t xml:space="preserve"> 28-06-2025 19:26:07</t>
  </si>
  <si>
    <t xml:space="preserve"> 28-06-2025 19:26:06</t>
  </si>
  <si>
    <t xml:space="preserve"> 28-06-2025 19:26:05</t>
  </si>
  <si>
    <t xml:space="preserve"> 28-06-2025 19:26:04</t>
  </si>
  <si>
    <t xml:space="preserve"> 28-06-2025 19:26:03</t>
  </si>
  <si>
    <t xml:space="preserve"> 28-06-2025 19:26:02</t>
  </si>
  <si>
    <t xml:space="preserve"> 28-06-2025 19:26:01</t>
  </si>
  <si>
    <t xml:space="preserve"> 28-06-2025 19:26:00</t>
  </si>
  <si>
    <t xml:space="preserve"> 28-06-2025 19:25:59</t>
  </si>
  <si>
    <t xml:space="preserve"> 28-06-2025 19:25:58</t>
  </si>
  <si>
    <t xml:space="preserve"> 28-06-2025 19:25:57</t>
  </si>
  <si>
    <t xml:space="preserve"> 28-06-2025 19:25:56</t>
  </si>
  <si>
    <t xml:space="preserve"> 28-06-2025 19:25:55</t>
  </si>
  <si>
    <t xml:space="preserve"> 28-06-2025 19:25:54</t>
  </si>
  <si>
    <t xml:space="preserve"> 28-06-2025 19:32:07</t>
  </si>
  <si>
    <t xml:space="preserve"> 28-06-2025 19:32:06</t>
  </si>
  <si>
    <t xml:space="preserve"> 28-06-2025 19:32:05</t>
  </si>
  <si>
    <t xml:space="preserve"> 28-06-2025 19:32:04</t>
  </si>
  <si>
    <t xml:space="preserve"> 28-06-2025 19:32:03</t>
  </si>
  <si>
    <t xml:space="preserve"> 28-06-2025 19:32:02</t>
  </si>
  <si>
    <t xml:space="preserve"> 28-06-2025 19:32:01</t>
  </si>
  <si>
    <t xml:space="preserve"> 28-06-2025 19:32:00</t>
  </si>
  <si>
    <t xml:space="preserve"> 28-06-2025 19:31:59</t>
  </si>
  <si>
    <t xml:space="preserve"> 28-06-2025 19:31:58</t>
  </si>
  <si>
    <t xml:space="preserve"> 28-06-2025 19:31:57</t>
  </si>
  <si>
    <t xml:space="preserve"> 28-06-2025 19:31:56</t>
  </si>
  <si>
    <t xml:space="preserve"> 28-06-2025 19:31:55</t>
  </si>
  <si>
    <t xml:space="preserve"> 28-06-2025 19:31:54</t>
  </si>
  <si>
    <t xml:space="preserve"> 28-06-2025 19:31:53</t>
  </si>
  <si>
    <t xml:space="preserve"> 28-06-2025 19:31:52</t>
  </si>
  <si>
    <t xml:space="preserve"> 28-06-2025 19:31:51</t>
  </si>
  <si>
    <t xml:space="preserve"> 28-06-2025 19:31:50</t>
  </si>
  <si>
    <t xml:space="preserve"> 28-06-2025 19:31:49</t>
  </si>
  <si>
    <t xml:space="preserve"> 28-06-2025 19:31:48</t>
  </si>
  <si>
    <t xml:space="preserve"> 28-06-2025 19:31:47</t>
  </si>
  <si>
    <t xml:space="preserve"> 28-06-2025 19:31:46</t>
  </si>
  <si>
    <t xml:space="preserve"> 28-06-2025 19:31:45</t>
  </si>
  <si>
    <t xml:space="preserve"> 28-06-2025 19:31:44</t>
  </si>
  <si>
    <t xml:space="preserve"> 28-06-2025 19:31:43</t>
  </si>
  <si>
    <t xml:space="preserve"> 28-06-2025 19:31:42</t>
  </si>
  <si>
    <t xml:space="preserve"> 28-06-2025 19:31:41</t>
  </si>
  <si>
    <t xml:space="preserve"> 28-06-2025 19:31:40</t>
  </si>
  <si>
    <t xml:space="preserve"> 28-06-2025 19:31:39</t>
  </si>
  <si>
    <t xml:space="preserve"> 28-06-2025 19:31:38</t>
  </si>
  <si>
    <t xml:space="preserve"> 28-06-2025 19:31:37</t>
  </si>
  <si>
    <t xml:space="preserve"> 28-06-2025 19:31:36</t>
  </si>
  <si>
    <t xml:space="preserve"> 28-06-2025 19:31:35</t>
  </si>
  <si>
    <t xml:space="preserve"> 28-06-2025 19:31:34</t>
  </si>
  <si>
    <t xml:space="preserve"> 28-06-2025 19:31:33</t>
  </si>
  <si>
    <t xml:space="preserve"> 28-06-2025 19:31:32</t>
  </si>
  <si>
    <t xml:space="preserve"> 28-06-2025 19:31:31</t>
  </si>
  <si>
    <t xml:space="preserve"> 28-06-2025 19:31:30</t>
  </si>
  <si>
    <t xml:space="preserve"> 28-06-2025 19:31:29</t>
  </si>
  <si>
    <t xml:space="preserve"> 28-06-2025 19:31:28</t>
  </si>
  <si>
    <t xml:space="preserve"> 28-06-2025 19:31:27</t>
  </si>
  <si>
    <t xml:space="preserve"> 28-06-2025 19:31:26</t>
  </si>
  <si>
    <t xml:space="preserve"> 28-06-2025 19:31:25</t>
  </si>
  <si>
    <t xml:space="preserve"> 28-06-2025 19:31:24</t>
  </si>
  <si>
    <t xml:space="preserve"> 28-06-2025 19:31:23</t>
  </si>
  <si>
    <t xml:space="preserve"> 28-06-2025 19:31:22</t>
  </si>
  <si>
    <t xml:space="preserve"> 28-06-2025 19:31:21</t>
  </si>
  <si>
    <t xml:space="preserve"> 28-06-2025 19:31:20</t>
  </si>
  <si>
    <t xml:space="preserve"> 28-06-2025 19:31:19</t>
  </si>
  <si>
    <t xml:space="preserve"> 28-06-2025 19:31:18</t>
  </si>
  <si>
    <t xml:space="preserve"> 28-06-2025 19:31:17</t>
  </si>
  <si>
    <t xml:space="preserve"> 28-06-2025 19:31:16</t>
  </si>
  <si>
    <t xml:space="preserve"> 28-06-2025 19:31:15</t>
  </si>
  <si>
    <t xml:space="preserve"> 28-06-2025 19:31:14</t>
  </si>
  <si>
    <t xml:space="preserve"> 28-06-2025 19:31:13</t>
  </si>
  <si>
    <t xml:space="preserve"> 28-06-2025 19:31:12</t>
  </si>
  <si>
    <t xml:space="preserve"> 28-06-2025 19:31:11</t>
  </si>
  <si>
    <t xml:space="preserve"> 28-06-2025 19:31:10</t>
  </si>
  <si>
    <t xml:space="preserve"> 28-06-2025 19:31:09</t>
  </si>
  <si>
    <t xml:space="preserve"> 28-06-2025 19:31:08</t>
  </si>
  <si>
    <t xml:space="preserve"> 28-06-2025 19:31:07</t>
  </si>
  <si>
    <t xml:space="preserve">Memory usage MB                  </t>
  </si>
  <si>
    <t xml:space="preserve">RAM usage MB                  </t>
  </si>
  <si>
    <t>Coluna1</t>
  </si>
  <si>
    <t xml:space="preserve"> Hardware monitoring log v1,6 </t>
  </si>
  <si>
    <t>Total</t>
  </si>
  <si>
    <t>Coluna2</t>
  </si>
  <si>
    <t>Com os valores:</t>
  </si>
  <si>
    <t> ​x1 =127,61 (VGG16Hibrido) s1 = 62,87, n1 = 61</t>
  </si>
  <si>
    <t>x2 =14,00 (VGG16Base) s2 = 0,22, n2​ = 30</t>
  </si>
  <si>
    <t>Media</t>
  </si>
  <si>
    <t>Desvio Padrao</t>
  </si>
  <si>
    <t>Amostras</t>
  </si>
  <si>
    <t>Hibrido</t>
  </si>
  <si>
    <t>Não Hibrido</t>
  </si>
  <si>
    <t xml:space="preserve"> 28-06-2025 23:44:41</t>
  </si>
  <si>
    <t xml:space="preserve"> 28-06-2025 23:44:40</t>
  </si>
  <si>
    <t xml:space="preserve"> 28-06-2025 23:44:39</t>
  </si>
  <si>
    <t xml:space="preserve"> 28-06-2025 23:44:38</t>
  </si>
  <si>
    <t xml:space="preserve"> 28-06-2025 23:44:37</t>
  </si>
  <si>
    <t xml:space="preserve"> 28-06-2025 23:44:36</t>
  </si>
  <si>
    <t xml:space="preserve"> 28-06-2025 23:44:35</t>
  </si>
  <si>
    <t xml:space="preserve"> 28-06-2025 23:44:34</t>
  </si>
  <si>
    <t xml:space="preserve"> 28-06-2025 23:44:33</t>
  </si>
  <si>
    <t xml:space="preserve"> 28-06-2025 23:44:32</t>
  </si>
  <si>
    <t xml:space="preserve"> 28-06-2025 23:44:31</t>
  </si>
  <si>
    <t xml:space="preserve"> 28-06-2025 23:44:30</t>
  </si>
  <si>
    <t xml:space="preserve"> 28-06-2025 23:44:29</t>
  </si>
  <si>
    <t xml:space="preserve"> 28-06-2025 23:44:28</t>
  </si>
  <si>
    <t xml:space="preserve"> 28-06-2025 23:44:27</t>
  </si>
  <si>
    <t xml:space="preserve"> 28-06-2025 23:44:26</t>
  </si>
  <si>
    <t xml:space="preserve"> 28-06-2025 23:44:25</t>
  </si>
  <si>
    <t xml:space="preserve"> 28-06-2025 23:44:24</t>
  </si>
  <si>
    <t xml:space="preserve"> 28-06-2025 23:44:23</t>
  </si>
  <si>
    <t xml:space="preserve"> 28-06-2025 23:44:22</t>
  </si>
  <si>
    <t xml:space="preserve"> 28-06-2025 23:44:21</t>
  </si>
  <si>
    <t xml:space="preserve"> 28-06-2025 23:44:20</t>
  </si>
  <si>
    <t xml:space="preserve"> 28-06-2025 23:44:19</t>
  </si>
  <si>
    <t xml:space="preserve"> 28-06-2025 23:44:18</t>
  </si>
  <si>
    <t xml:space="preserve"> 28-06-2025 23:44:17</t>
  </si>
  <si>
    <t xml:space="preserve"> 28-06-2025 23:44:16</t>
  </si>
  <si>
    <t xml:space="preserve"> 28-06-2025 23:44:15</t>
  </si>
  <si>
    <t xml:space="preserve"> 28-06-2025 23:44:14</t>
  </si>
  <si>
    <t xml:space="preserve"> 28-06-2025 23:44:13</t>
  </si>
  <si>
    <t xml:space="preserve"> 28-06-2025 23:44:12</t>
  </si>
  <si>
    <t xml:space="preserve"> 28-06-2025 23:44:11</t>
  </si>
  <si>
    <t xml:space="preserve"> 28-06-2025 23:44:10</t>
  </si>
  <si>
    <t xml:space="preserve"> 28-06-2025 23:44:09</t>
  </si>
  <si>
    <t xml:space="preserve"> 28-06-2025 23:44:08</t>
  </si>
  <si>
    <t xml:space="preserve"> 28-06-2025 23:44:07</t>
  </si>
  <si>
    <t xml:space="preserve"> 28-06-2025 23:44:06</t>
  </si>
  <si>
    <t xml:space="preserve"> 28-06-2025 23:44:05</t>
  </si>
  <si>
    <t xml:space="preserve"> 28-06-2025 23:44:04</t>
  </si>
  <si>
    <t xml:space="preserve"> 28-06-2025 23:44:03</t>
  </si>
  <si>
    <t xml:space="preserve"> 28-06-2025 23:44:02</t>
  </si>
  <si>
    <t xml:space="preserve"> 28-06-2025 23:44:01</t>
  </si>
  <si>
    <t xml:space="preserve"> 28-06-2025 23:44:00</t>
  </si>
  <si>
    <t xml:space="preserve"> 28-06-2025 23:43:59</t>
  </si>
  <si>
    <t xml:space="preserve"> 28-06-2025 23:43:58</t>
  </si>
  <si>
    <t xml:space="preserve"> 28-06-2025 23:43:57</t>
  </si>
  <si>
    <t xml:space="preserve"> 28-06-2025 23:43:56</t>
  </si>
  <si>
    <t xml:space="preserve"> 28-06-2025 23:43:55</t>
  </si>
  <si>
    <t xml:space="preserve"> 28-06-2025 23:43:54</t>
  </si>
  <si>
    <t xml:space="preserve"> 28-06-2025 23:43:53</t>
  </si>
  <si>
    <t xml:space="preserve"> 28-06-2025 23:43:52</t>
  </si>
  <si>
    <t xml:space="preserve"> 28-06-2025 23:43:51</t>
  </si>
  <si>
    <t xml:space="preserve"> 28-06-2025 23:43:50</t>
  </si>
  <si>
    <t xml:space="preserve"> 28-06-2025 23:43:49</t>
  </si>
  <si>
    <t xml:space="preserve"> 28-06-2025 23:43:48</t>
  </si>
  <si>
    <t xml:space="preserve"> 28-06-2025 23:43:47</t>
  </si>
  <si>
    <t xml:space="preserve"> 28-06-2025 23:43:46</t>
  </si>
  <si>
    <t xml:space="preserve"> 28-06-2025 23:43:45</t>
  </si>
  <si>
    <t xml:space="preserve"> 28-06-2025 23:43:44</t>
  </si>
  <si>
    <t xml:space="preserve"> 28-06-2025 23:43:43</t>
  </si>
  <si>
    <t xml:space="preserve"> 28-06-2025 23:43:42</t>
  </si>
  <si>
    <t xml:space="preserve"> 28-06-2025 23:43:41</t>
  </si>
  <si>
    <t xml:space="preserve"> 28-06-2025 23:43:40</t>
  </si>
  <si>
    <t xml:space="preserve"> 28-06-2025 23:43:39</t>
  </si>
  <si>
    <t xml:space="preserve"> 28-06-2025 23:43:38</t>
  </si>
  <si>
    <t xml:space="preserve"> 28-06-2025 23:43:37</t>
  </si>
  <si>
    <t xml:space="preserve"> 28-06-2025 23:43:36</t>
  </si>
  <si>
    <t xml:space="preserve"> 28-06-2025 23:43:35</t>
  </si>
  <si>
    <t xml:space="preserve"> 28-06-2025 23:43:34</t>
  </si>
  <si>
    <t xml:space="preserve"> 28-06-2025 23:43:33</t>
  </si>
  <si>
    <t xml:space="preserve"> 28-06-2025 23:43:32</t>
  </si>
  <si>
    <t xml:space="preserve"> 28-06-2025 23:43:31</t>
  </si>
  <si>
    <t xml:space="preserve"> 28-06-2025 23:43:30</t>
  </si>
  <si>
    <t xml:space="preserve"> 28-06-2025 23:43:29</t>
  </si>
  <si>
    <t xml:space="preserve"> 28-06-2025 23:43:28</t>
  </si>
  <si>
    <t xml:space="preserve"> 28-06-2025 23:43:27</t>
  </si>
  <si>
    <t xml:space="preserve"> 28-06-2025 23:43:26</t>
  </si>
  <si>
    <t xml:space="preserve"> 28-06-2025 23:43:25</t>
  </si>
  <si>
    <t xml:space="preserve"> 28-06-2025 23:43:24</t>
  </si>
  <si>
    <t xml:space="preserve"> 28-06-2025 23:43:23</t>
  </si>
  <si>
    <t xml:space="preserve"> 28-06-2025 23:43:22</t>
  </si>
  <si>
    <t xml:space="preserve"> 28-06-2025 23:43:21</t>
  </si>
  <si>
    <t xml:space="preserve"> 28-06-2025 23:43:20</t>
  </si>
  <si>
    <t xml:space="preserve"> 28-06-2025 23:43:19</t>
  </si>
  <si>
    <t xml:space="preserve"> 28-06-2025 23:43:18</t>
  </si>
  <si>
    <t xml:space="preserve"> 28-06-2025 23:43:17</t>
  </si>
  <si>
    <t xml:space="preserve"> 28-06-2025 23:43:16</t>
  </si>
  <si>
    <t xml:space="preserve"> 28-06-2025 23:43:15</t>
  </si>
  <si>
    <t xml:space="preserve"> 28-06-2025 23:43:14</t>
  </si>
  <si>
    <t xml:space="preserve"> 28-06-2025 23:43:13</t>
  </si>
  <si>
    <t xml:space="preserve"> 28-06-2025 23:43:12</t>
  </si>
  <si>
    <t xml:space="preserve"> 28-06-2025 23:43:11</t>
  </si>
  <si>
    <t xml:space="preserve"> 28-06-2025 23:43:10</t>
  </si>
  <si>
    <t xml:space="preserve"> 28-06-2025 23:43:09</t>
  </si>
  <si>
    <t xml:space="preserve"> 28-06-2025 23:43:08</t>
  </si>
  <si>
    <t xml:space="preserve"> 28-06-2025 23:43:07</t>
  </si>
  <si>
    <t xml:space="preserve"> 28-06-2025 23:43:06</t>
  </si>
  <si>
    <t xml:space="preserve"> 28-06-2025 23:43:05</t>
  </si>
  <si>
    <t xml:space="preserve"> 28-06-2025 23:43:04</t>
  </si>
  <si>
    <t xml:space="preserve"> 28-06-2025 23:43:03</t>
  </si>
  <si>
    <t xml:space="preserve"> 28-06-2025 23:43:02</t>
  </si>
  <si>
    <t xml:space="preserve"> 28-06-2025 23:43:01</t>
  </si>
  <si>
    <t xml:space="preserve"> 28-06-2025 23:43:00</t>
  </si>
  <si>
    <t xml:space="preserve"> 28-06-2025 23:42:59</t>
  </si>
  <si>
    <t xml:space="preserve"> 28-06-2025 23:42:58</t>
  </si>
  <si>
    <t xml:space="preserve"> 28-06-2025 23:42:57</t>
  </si>
  <si>
    <t xml:space="preserve"> 28-06-2025 23:42:56</t>
  </si>
  <si>
    <t xml:space="preserve"> 28-06-2025 23:42:55</t>
  </si>
  <si>
    <t xml:space="preserve"> 28-06-2025 23:42:54</t>
  </si>
  <si>
    <t xml:space="preserve"> 28-06-2025 23:42:53</t>
  </si>
  <si>
    <t xml:space="preserve"> 28-06-2025 23:42:52</t>
  </si>
  <si>
    <t xml:space="preserve"> 28-06-2025 23:42:51</t>
  </si>
  <si>
    <t xml:space="preserve"> 28-06-2025 23:42:50</t>
  </si>
  <si>
    <t xml:space="preserve"> 28-06-2025 23:42:49</t>
  </si>
  <si>
    <t xml:space="preserve"> 28-06-2025 23:42:48</t>
  </si>
  <si>
    <t xml:space="preserve"> 28-06-2025 23:42:47</t>
  </si>
  <si>
    <t xml:space="preserve"> 28-06-2025 23:42:46</t>
  </si>
  <si>
    <t xml:space="preserve"> 28-06-2025 23:42:45</t>
  </si>
  <si>
    <t xml:space="preserve"> 28-06-2025 23:42:44</t>
  </si>
  <si>
    <t xml:space="preserve"> 28-06-2025 23:42:43</t>
  </si>
  <si>
    <t xml:space="preserve"> 28-06-2025 23:42:42</t>
  </si>
  <si>
    <t xml:space="preserve"> 28-06-2025 23:42:41</t>
  </si>
  <si>
    <t xml:space="preserve"> 28-06-2025 23:42:40</t>
  </si>
  <si>
    <t xml:space="preserve"> 28-06-2025 23:42:39</t>
  </si>
  <si>
    <t xml:space="preserve"> 28-06-2025 23:42:38</t>
  </si>
  <si>
    <t xml:space="preserve"> 28-06-2025 23:42:37</t>
  </si>
  <si>
    <t xml:space="preserve"> 28-06-2025 23:42:36</t>
  </si>
  <si>
    <t xml:space="preserve"> 28-06-2025 23:42:35</t>
  </si>
  <si>
    <t xml:space="preserve"> 28-06-2025 23:42:34</t>
  </si>
  <si>
    <t xml:space="preserve"> 28-06-2025 23:42:33</t>
  </si>
  <si>
    <t xml:space="preserve"> 28-06-2025 23:42:32</t>
  </si>
  <si>
    <t xml:space="preserve"> 28-06-2025 23:42:31</t>
  </si>
  <si>
    <t xml:space="preserve"> 28-06-2025 23:42:30</t>
  </si>
  <si>
    <t xml:space="preserve"> 28-06-2025 23:42:29</t>
  </si>
  <si>
    <t xml:space="preserve"> 28-06-2025 23:42:28</t>
  </si>
  <si>
    <t xml:space="preserve"> 28-06-2025 23:42:27</t>
  </si>
  <si>
    <t xml:space="preserve"> 28-06-2025 23:42:26</t>
  </si>
  <si>
    <t xml:space="preserve"> 28-06-2025 23:42:25</t>
  </si>
  <si>
    <t xml:space="preserve"> 28-06-2025 23:42:24</t>
  </si>
  <si>
    <t xml:space="preserve"> 28-06-2025 23:42:23</t>
  </si>
  <si>
    <t xml:space="preserve"> 28-06-2025 23:42:22</t>
  </si>
  <si>
    <t xml:space="preserve"> 28-06-2025 23:42:21</t>
  </si>
  <si>
    <t xml:space="preserve"> 28-06-2025 23:42:20</t>
  </si>
  <si>
    <t xml:space="preserve"> 28-06-2025 23:42:19</t>
  </si>
  <si>
    <t xml:space="preserve"> 28-06-2025 23:42:18</t>
  </si>
  <si>
    <t xml:space="preserve"> 28-06-2025 23:42:17</t>
  </si>
  <si>
    <t xml:space="preserve"> 28-06-2025 23:42:16</t>
  </si>
  <si>
    <t xml:space="preserve"> 28-06-2025 23:42:15</t>
  </si>
  <si>
    <t xml:space="preserve"> 28-06-2025 23:42:14</t>
  </si>
  <si>
    <t xml:space="preserve"> 28-06-2025 23:42:13</t>
  </si>
  <si>
    <t xml:space="preserve"> 28-06-2025 23:42:12</t>
  </si>
  <si>
    <t xml:space="preserve"> 28-06-2025 23:42:11</t>
  </si>
  <si>
    <t xml:space="preserve"> 28-06-2025 23:42:10</t>
  </si>
  <si>
    <t xml:space="preserve"> 28-06-2025 23:42:09</t>
  </si>
  <si>
    <t xml:space="preserve"> 28-06-2025 23:42:08</t>
  </si>
  <si>
    <t xml:space="preserve"> 28-06-2025 23:42:07</t>
  </si>
  <si>
    <t xml:space="preserve"> 28-06-2025 23:42:06</t>
  </si>
  <si>
    <t xml:space="preserve"> 28-06-2025 23:42:05</t>
  </si>
  <si>
    <t xml:space="preserve"> 28-06-2025 23:42:04</t>
  </si>
  <si>
    <t xml:space="preserve"> 28-06-2025 23:42:03</t>
  </si>
  <si>
    <t xml:space="preserve"> 28-06-2025 23:42:02</t>
  </si>
  <si>
    <t xml:space="preserve"> 28-06-2025 23:42:01</t>
  </si>
  <si>
    <t xml:space="preserve"> 28-06-2025 23:42:00</t>
  </si>
  <si>
    <t xml:space="preserve"> 28-06-2025 23:41:59</t>
  </si>
  <si>
    <t xml:space="preserve"> 28-06-2025 23:41:58</t>
  </si>
  <si>
    <t xml:space="preserve"> 28-06-2025 23:41:57</t>
  </si>
  <si>
    <t xml:space="preserve"> 28-06-2025 23:41:56</t>
  </si>
  <si>
    <t xml:space="preserve"> 28-06-2025 23:41:55</t>
  </si>
  <si>
    <t xml:space="preserve"> 28-06-2025 23:41:54</t>
  </si>
  <si>
    <t xml:space="preserve"> 28-06-2025 23:41:53</t>
  </si>
  <si>
    <t xml:space="preserve"> 28-06-2025 23:41:52</t>
  </si>
  <si>
    <t xml:space="preserve"> 28-06-2025 23:41:51</t>
  </si>
  <si>
    <t xml:space="preserve"> 28-06-2025 23:41:50</t>
  </si>
  <si>
    <t xml:space="preserve"> 28-06-2025 23:41:49</t>
  </si>
  <si>
    <t xml:space="preserve"> 28-06-2025 23:41:48</t>
  </si>
  <si>
    <t xml:space="preserve"> 28-06-2025 23:41:47</t>
  </si>
  <si>
    <t xml:space="preserve"> 28-06-2025 23:41:46</t>
  </si>
  <si>
    <t xml:space="preserve"> 28-06-2025 23:41:45</t>
  </si>
  <si>
    <t xml:space="preserve"> 28-06-2025 23:41:44</t>
  </si>
  <si>
    <t xml:space="preserve"> 28-06-2025 23:41:43</t>
  </si>
  <si>
    <t xml:space="preserve"> 28-06-2025 23:41:42</t>
  </si>
  <si>
    <t xml:space="preserve"> 28-06-2025 23:41:41</t>
  </si>
  <si>
    <t xml:space="preserve"> 28-06-2025 23:41:40</t>
  </si>
  <si>
    <t xml:space="preserve"> 28-06-2025 23:41:39</t>
  </si>
  <si>
    <t xml:space="preserve"> 28-06-2025 23:41:38</t>
  </si>
  <si>
    <t xml:space="preserve"> 28-06-2025 23:41:37</t>
  </si>
  <si>
    <t xml:space="preserve"> 28-06-2025 23:41:36</t>
  </si>
  <si>
    <t xml:space="preserve"> 28-06-2025 23:41:35</t>
  </si>
  <si>
    <t xml:space="preserve"> 28-06-2025 23:41:34</t>
  </si>
  <si>
    <t xml:space="preserve"> 28-06-2025 23:41:33</t>
  </si>
  <si>
    <t xml:space="preserve"> 28-06-2025 23:41:32</t>
  </si>
  <si>
    <t xml:space="preserve"> 28-06-2025 23:41:31</t>
  </si>
  <si>
    <t xml:space="preserve"> 28-06-2025 23:41:30</t>
  </si>
  <si>
    <t xml:space="preserve"> 28-06-2025 23:41:29</t>
  </si>
  <si>
    <t xml:space="preserve"> 28-06-2025 23:41:28</t>
  </si>
  <si>
    <t xml:space="preserve"> 28-06-2025 23:41:27</t>
  </si>
  <si>
    <t xml:space="preserve"> 28-06-2025 23:41:26</t>
  </si>
  <si>
    <t xml:space="preserve"> 28-06-2025 23:41:25</t>
  </si>
  <si>
    <t xml:space="preserve"> 28-06-2025 23:41:24</t>
  </si>
  <si>
    <t xml:space="preserve"> 28-06-2025 23:41:23</t>
  </si>
  <si>
    <t xml:space="preserve"> 28-06-2025 23:41:22</t>
  </si>
  <si>
    <t xml:space="preserve"> 28-06-2025 23:41:21</t>
  </si>
  <si>
    <t xml:space="preserve"> 28-06-2025 23:41:20</t>
  </si>
  <si>
    <t xml:space="preserve"> 28-06-2025 23:41:19</t>
  </si>
  <si>
    <t xml:space="preserve"> 28-06-2025 23:41:18</t>
  </si>
  <si>
    <t xml:space="preserve"> 28-06-2025 23:41:17</t>
  </si>
  <si>
    <t xml:space="preserve"> 28-06-2025 23:41:16</t>
  </si>
  <si>
    <t xml:space="preserve"> 28-06-2025 23:41:15</t>
  </si>
  <si>
    <t xml:space="preserve"> 28-06-2025 23:41:14</t>
  </si>
  <si>
    <t xml:space="preserve"> 28-06-2025 23:41:13</t>
  </si>
  <si>
    <t xml:space="preserve"> 28-06-2025 23:41:12</t>
  </si>
  <si>
    <t xml:space="preserve"> 28-06-2025 23:41:11</t>
  </si>
  <si>
    <t xml:space="preserve"> 28-06-2025 23:41:10</t>
  </si>
  <si>
    <t xml:space="preserve"> 28-06-2025 23:41:09</t>
  </si>
  <si>
    <t xml:space="preserve"> 28-06-2025 23:41:08</t>
  </si>
  <si>
    <t xml:space="preserve"> 28-06-2025 23:41:07</t>
  </si>
  <si>
    <t xml:space="preserve"> 28-06-2025 23:41:06</t>
  </si>
  <si>
    <t xml:space="preserve"> 28-06-2025 23:41:05</t>
  </si>
  <si>
    <t xml:space="preserve"> 28-06-2025 23:41:04</t>
  </si>
  <si>
    <t xml:space="preserve"> 28-06-2025 23:41:03</t>
  </si>
  <si>
    <t xml:space="preserve"> 28-06-2025 23:41:02</t>
  </si>
  <si>
    <t xml:space="preserve"> 28-06-2025 23:41:01</t>
  </si>
  <si>
    <t xml:space="preserve"> 28-06-2025 23:41:00</t>
  </si>
  <si>
    <t xml:space="preserve"> 28-06-2025 23:40:59</t>
  </si>
  <si>
    <t xml:space="preserve"> 28-06-2025 23:40:58</t>
  </si>
  <si>
    <t xml:space="preserve"> 28-06-2025 23:40:57</t>
  </si>
  <si>
    <t xml:space="preserve"> 28-06-2025 23:40:56</t>
  </si>
  <si>
    <t xml:space="preserve"> 28-06-2025 23:40:55</t>
  </si>
  <si>
    <t xml:space="preserve"> 28-06-2025 23:40:54</t>
  </si>
  <si>
    <t xml:space="preserve"> 28-06-2025 23:40:53</t>
  </si>
  <si>
    <t xml:space="preserve"> 28-06-2025 23:40:52</t>
  </si>
  <si>
    <t xml:space="preserve"> 28-06-2025 23:40:51</t>
  </si>
  <si>
    <t xml:space="preserve"> 28-06-2025 23:40:50</t>
  </si>
  <si>
    <t xml:space="preserve"> 28-06-2025 23:40:49</t>
  </si>
  <si>
    <t xml:space="preserve"> 28-06-2025 23:40:48</t>
  </si>
  <si>
    <t xml:space="preserve"> 28-06-2025 23:40:47</t>
  </si>
  <si>
    <t xml:space="preserve"> 28-06-2025 23:40:46</t>
  </si>
  <si>
    <t xml:space="preserve"> 28-06-2025 23:40:45</t>
  </si>
  <si>
    <t xml:space="preserve"> 28-06-2025 23:40:44</t>
  </si>
  <si>
    <t xml:space="preserve"> 28-06-2025 23:40:43</t>
  </si>
  <si>
    <t xml:space="preserve"> 28-06-2025 23:40:42</t>
  </si>
  <si>
    <t xml:space="preserve"> 28-06-2025 23:40:41</t>
  </si>
  <si>
    <t xml:space="preserve"> 28-06-2025 23:40:40</t>
  </si>
  <si>
    <t xml:space="preserve"> 28-06-2025 23:40:39</t>
  </si>
  <si>
    <t xml:space="preserve"> 28-06-2025 23:40:38</t>
  </si>
  <si>
    <t xml:space="preserve"> 28-06-2025 23:40:37</t>
  </si>
  <si>
    <t xml:space="preserve"> 28-06-2025 23:40:36</t>
  </si>
  <si>
    <t xml:space="preserve"> 28-06-2025 23:40:35</t>
  </si>
  <si>
    <t xml:space="preserve"> 28-06-2025 23:40:34</t>
  </si>
  <si>
    <t xml:space="preserve"> 28-06-2025 23:40:33</t>
  </si>
  <si>
    <t xml:space="preserve"> 28-06-2025 23:40:32</t>
  </si>
  <si>
    <t xml:space="preserve"> 28-06-2025 23:40:31</t>
  </si>
  <si>
    <t xml:space="preserve"> 28-06-2025 23:40:30</t>
  </si>
  <si>
    <t xml:space="preserve"> 28-06-2025 23:40:29</t>
  </si>
  <si>
    <t xml:space="preserve"> 28-06-2025 23:40:28</t>
  </si>
  <si>
    <t xml:space="preserve"> 28-06-2025 23:40:27</t>
  </si>
  <si>
    <t xml:space="preserve"> 28-06-2025 23:40:26</t>
  </si>
  <si>
    <t xml:space="preserve"> 28-06-2025 23:40:25</t>
  </si>
  <si>
    <t xml:space="preserve"> 28-06-2025 23:40:24</t>
  </si>
  <si>
    <t xml:space="preserve"> 28-06-2025 23:40:23</t>
  </si>
  <si>
    <t xml:space="preserve"> 28-06-2025 23:40:22</t>
  </si>
  <si>
    <t xml:space="preserve"> 28-06-2025 23:40:21</t>
  </si>
  <si>
    <t xml:space="preserve"> 28-06-2025 23:40:20</t>
  </si>
  <si>
    <t xml:space="preserve"> 28-06-2025 23:40:19</t>
  </si>
  <si>
    <t xml:space="preserve"> 28-06-2025 23:40:18</t>
  </si>
  <si>
    <t xml:space="preserve"> 28-06-2025 23:40:17</t>
  </si>
  <si>
    <t xml:space="preserve"> 28-06-2025 23:40:16</t>
  </si>
  <si>
    <t xml:space="preserve"> 28-06-2025 23:40:15</t>
  </si>
  <si>
    <t xml:space="preserve"> 28-06-2025 23:40:14</t>
  </si>
  <si>
    <t xml:space="preserve"> 28-06-2025 23:40:13</t>
  </si>
  <si>
    <t xml:space="preserve"> 28-06-2025 23:40:12</t>
  </si>
  <si>
    <t xml:space="preserve"> 28-06-2025 23:40:11</t>
  </si>
  <si>
    <t xml:space="preserve"> 28-06-2025 23:40:10</t>
  </si>
  <si>
    <t xml:space="preserve"> 28-06-2025 23:40:09</t>
  </si>
  <si>
    <t xml:space="preserve"> 28-06-2025 23:40:08</t>
  </si>
  <si>
    <t xml:space="preserve"> 28-06-2025 23:40:07</t>
  </si>
  <si>
    <t xml:space="preserve"> 28-06-2025 23:40:06</t>
  </si>
  <si>
    <t xml:space="preserve"> 28-06-2025 23:40:05</t>
  </si>
  <si>
    <t xml:space="preserve"> 28-06-2025 23:40:04</t>
  </si>
  <si>
    <t xml:space="preserve"> 28-06-2025 23:40:03</t>
  </si>
  <si>
    <t xml:space="preserve"> 28-06-2025 23:40:02</t>
  </si>
  <si>
    <t xml:space="preserve"> 28-06-2025 23:40:01</t>
  </si>
  <si>
    <t xml:space="preserve"> 28-06-2025 23:40:00</t>
  </si>
  <si>
    <t xml:space="preserve"> 28-06-2025 23:39:59</t>
  </si>
  <si>
    <t xml:space="preserve"> 28-06-2025 23:39:58</t>
  </si>
  <si>
    <t xml:space="preserve"> 28-06-2025 23:39:57</t>
  </si>
  <si>
    <t xml:space="preserve"> 28-06-2025 23:39:56</t>
  </si>
  <si>
    <t xml:space="preserve"> 28-06-2025 23:39:55</t>
  </si>
  <si>
    <t xml:space="preserve"> 28-06-2025 23:39:54</t>
  </si>
  <si>
    <t xml:space="preserve"> 28-06-2025 23:39:53</t>
  </si>
  <si>
    <t xml:space="preserve"> 28-06-2025 23:39:52</t>
  </si>
  <si>
    <t xml:space="preserve"> 28-06-2025 23:39:51</t>
  </si>
  <si>
    <t xml:space="preserve"> 28-06-2025 23:39:50</t>
  </si>
  <si>
    <t xml:space="preserve"> 28-06-2025 23:39:49</t>
  </si>
  <si>
    <t xml:space="preserve"> 28-06-2025 23:39:48</t>
  </si>
  <si>
    <t xml:space="preserve"> 28-06-2025 23:39:47</t>
  </si>
  <si>
    <t xml:space="preserve"> 28-06-2025 23:39:46</t>
  </si>
  <si>
    <t xml:space="preserve"> 28-06-2025 23:39:45</t>
  </si>
  <si>
    <t xml:space="preserve"> 28-06-2025 23:39:44</t>
  </si>
  <si>
    <t xml:space="preserve"> 28-06-2025 23:39:43</t>
  </si>
  <si>
    <t xml:space="preserve"> 28-06-2025 23:39:42</t>
  </si>
  <si>
    <t xml:space="preserve"> 28-06-2025 23:39:41</t>
  </si>
  <si>
    <t xml:space="preserve"> 28-06-2025 23:39:40</t>
  </si>
  <si>
    <t xml:space="preserve"> 28-06-2025 23:39:39</t>
  </si>
  <si>
    <t xml:space="preserve"> 28-06-2025 23:39:38</t>
  </si>
  <si>
    <t xml:space="preserve"> 28-06-2025 23:39:37</t>
  </si>
  <si>
    <t xml:space="preserve"> 28-06-2025 23:39:36</t>
  </si>
  <si>
    <t xml:space="preserve"> 28-06-2025 23:39:35</t>
  </si>
  <si>
    <t xml:space="preserve"> 28-06-2025 23:39:34</t>
  </si>
  <si>
    <t xml:space="preserve"> 28-06-2025 23:39:33</t>
  </si>
  <si>
    <t xml:space="preserve"> 28-06-2025 23:39:32</t>
  </si>
  <si>
    <t xml:space="preserve"> 28-06-2025 23:39:31</t>
  </si>
  <si>
    <t xml:space="preserve"> 28-06-2025 23:39:30</t>
  </si>
  <si>
    <t xml:space="preserve"> 28-06-2025 23:39:29</t>
  </si>
  <si>
    <t xml:space="preserve"> 28-06-2025 23:39:28</t>
  </si>
  <si>
    <t xml:space="preserve"> 28-06-2025 23:39:27</t>
  </si>
  <si>
    <t xml:space="preserve"> 28-06-2025 23:39:26</t>
  </si>
  <si>
    <t xml:space="preserve"> 28-06-2025 23:39:25</t>
  </si>
  <si>
    <t xml:space="preserve"> 28-06-2025 23:39:24</t>
  </si>
  <si>
    <t xml:space="preserve"> 28-06-2025 23:39:23</t>
  </si>
  <si>
    <t xml:space="preserve"> 28-06-2025 23:39:22</t>
  </si>
  <si>
    <t xml:space="preserve"> 28-06-2025 23:39:21</t>
  </si>
  <si>
    <t xml:space="preserve"> 28-06-2025 23:39:20</t>
  </si>
  <si>
    <t xml:space="preserve"> 28-06-2025 23:39:19</t>
  </si>
  <si>
    <t xml:space="preserve"> 28-06-2025 23:39:18</t>
  </si>
  <si>
    <t xml:space="preserve"> 28-06-2025 23:39:17</t>
  </si>
  <si>
    <t xml:space="preserve"> 28-06-2025 23:39:16</t>
  </si>
  <si>
    <t xml:space="preserve"> 28-06-2025 23:39:15</t>
  </si>
  <si>
    <t xml:space="preserve"> 28-06-2025 23:39:14</t>
  </si>
  <si>
    <t xml:space="preserve"> 28-06-2025 23:39:13</t>
  </si>
  <si>
    <t xml:space="preserve"> 28-06-2025 23:39:12</t>
  </si>
  <si>
    <t xml:space="preserve"> 28-06-2025 23:39:11</t>
  </si>
  <si>
    <t xml:space="preserve"> 28-06-2025 23:39:10</t>
  </si>
  <si>
    <t xml:space="preserve"> 28-06-2025 23:39:09</t>
  </si>
  <si>
    <t xml:space="preserve"> 28-06-2025 23:39:08</t>
  </si>
  <si>
    <t xml:space="preserve"> 28-06-2025 23:39:07</t>
  </si>
  <si>
    <t xml:space="preserve"> 28-06-2025 23:39:06</t>
  </si>
  <si>
    <t xml:space="preserve"> 28-06-2025 23:39:05</t>
  </si>
  <si>
    <t xml:space="preserve"> 28-06-2025 23:39:04</t>
  </si>
  <si>
    <t xml:space="preserve"> 28-06-2025 23:39:03</t>
  </si>
  <si>
    <t xml:space="preserve"> 28-06-2025 23:39:02</t>
  </si>
  <si>
    <t xml:space="preserve"> 28-06-2025 23:39:01</t>
  </si>
  <si>
    <t xml:space="preserve"> 28-06-2025 23:39:00</t>
  </si>
  <si>
    <t xml:space="preserve"> 28-06-2025 23:38:59</t>
  </si>
  <si>
    <t xml:space="preserve"> 28-06-2025 23:38:58</t>
  </si>
  <si>
    <t xml:space="preserve"> 28-06-2025 23:38:57</t>
  </si>
  <si>
    <t xml:space="preserve"> 28-06-2025 23:38:56</t>
  </si>
  <si>
    <t xml:space="preserve"> 28-06-2025 23:38:55</t>
  </si>
  <si>
    <t xml:space="preserve"> 28-06-2025 23:38:54</t>
  </si>
  <si>
    <t xml:space="preserve"> 28-06-2025 23:38:53</t>
  </si>
  <si>
    <t xml:space="preserve"> 28-06-2025 23:38:52</t>
  </si>
  <si>
    <t xml:space="preserve"> 28-06-2025 23:38:51</t>
  </si>
  <si>
    <t xml:space="preserve"> 28-06-2025 23:38:50</t>
  </si>
  <si>
    <t xml:space="preserve"> 28-06-2025 23:38:49</t>
  </si>
  <si>
    <t xml:space="preserve"> 28-06-2025 23:38:48</t>
  </si>
  <si>
    <t xml:space="preserve"> 28-06-2025 23:38:47</t>
  </si>
  <si>
    <t xml:space="preserve"> 28-06-2025 23:38:46</t>
  </si>
  <si>
    <t xml:space="preserve"> 28-06-2025 23:38:45</t>
  </si>
  <si>
    <t xml:space="preserve"> 28-06-2025 23:38:44</t>
  </si>
  <si>
    <t xml:space="preserve"> 28-06-2025 23:38:43</t>
  </si>
  <si>
    <t xml:space="preserve"> 28-06-2025 23:38:42</t>
  </si>
  <si>
    <t xml:space="preserve"> 28-06-2025 23:38:41</t>
  </si>
  <si>
    <t xml:space="preserve"> 28-06-2025 23:38:40</t>
  </si>
  <si>
    <t xml:space="preserve"> 28-06-2025 23:38:39</t>
  </si>
  <si>
    <t xml:space="preserve"> 28-06-2025 23:38:38</t>
  </si>
  <si>
    <t xml:space="preserve"> 28-06-2025 23:38:37</t>
  </si>
  <si>
    <t xml:space="preserve"> 28-06-2025 23:38:36</t>
  </si>
  <si>
    <t xml:space="preserve"> 28-06-2025 23:38:35</t>
  </si>
  <si>
    <t xml:space="preserve"> 28-06-2025 23:38:34</t>
  </si>
  <si>
    <t xml:space="preserve"> 28-06-2025 23:38:33</t>
  </si>
  <si>
    <t xml:space="preserve"> 28-06-2025 23:38:32</t>
  </si>
  <si>
    <t xml:space="preserve"> 28-06-2025 23:38:31</t>
  </si>
  <si>
    <t xml:space="preserve"> 28-06-2025 23:38:30</t>
  </si>
  <si>
    <t xml:space="preserve"> 28-06-2025 23:38:29</t>
  </si>
  <si>
    <t xml:space="preserve"> 28-06-2025 23:38:28</t>
  </si>
  <si>
    <t xml:space="preserve"> 28-06-2025 23:38:27</t>
  </si>
  <si>
    <t xml:space="preserve"> 28-06-2025 23:38:26</t>
  </si>
  <si>
    <t xml:space="preserve"> 28-06-2025 23:38:25</t>
  </si>
  <si>
    <t xml:space="preserve"> 28-06-2025 23:38:24</t>
  </si>
  <si>
    <t xml:space="preserve"> 28-06-2025 23:38:23</t>
  </si>
  <si>
    <t xml:space="preserve"> 28-06-2025 23:38:22</t>
  </si>
  <si>
    <t xml:space="preserve"> 28-06-2025 23:38:21</t>
  </si>
  <si>
    <t xml:space="preserve"> 28-06-2025 23:38:20</t>
  </si>
  <si>
    <t xml:space="preserve"> 28-06-2025 23:38:19</t>
  </si>
  <si>
    <t xml:space="preserve"> 28-06-2025 23:38:18</t>
  </si>
  <si>
    <t xml:space="preserve"> 28-06-2025 23:38:17</t>
  </si>
  <si>
    <t xml:space="preserve"> 28-06-2025 23:38:16</t>
  </si>
  <si>
    <t xml:space="preserve"> 28-06-2025 23:38:15</t>
  </si>
  <si>
    <t xml:space="preserve"> 28-06-2025 23:38:14</t>
  </si>
  <si>
    <t xml:space="preserve"> 28-06-2025 23:38:13</t>
  </si>
  <si>
    <t xml:space="preserve"> 28-06-2025 23:38:12</t>
  </si>
  <si>
    <t xml:space="preserve"> 28-06-2025 23:38:11</t>
  </si>
  <si>
    <t xml:space="preserve"> 28-06-2025 23:38:10</t>
  </si>
  <si>
    <t xml:space="preserve"> 28-06-2025 23:38:09</t>
  </si>
  <si>
    <t xml:space="preserve"> 28-06-2025 23:38:08</t>
  </si>
  <si>
    <t xml:space="preserve"> 28-06-2025 23:38:07</t>
  </si>
  <si>
    <t xml:space="preserve"> 28-06-2025 23:38:06</t>
  </si>
  <si>
    <t xml:space="preserve"> 28-06-2025 23:38:05</t>
  </si>
  <si>
    <t xml:space="preserve"> 28-06-2025 23:38:04</t>
  </si>
  <si>
    <t xml:space="preserve"> 28-06-2025 23:38:03</t>
  </si>
  <si>
    <t xml:space="preserve"> 28-06-2025 23:38:02</t>
  </si>
  <si>
    <t xml:space="preserve"> 28-06-2025 23:38:01</t>
  </si>
  <si>
    <t xml:space="preserve"> 28-06-2025 23:38:00</t>
  </si>
  <si>
    <t xml:space="preserve"> 28-06-2025 23:37:59</t>
  </si>
  <si>
    <t xml:space="preserve"> 28-06-2025 23:37:58</t>
  </si>
  <si>
    <t xml:space="preserve"> 28-06-2025 23:37:57</t>
  </si>
  <si>
    <t xml:space="preserve"> 28-06-2025 23:37:56</t>
  </si>
  <si>
    <t xml:space="preserve"> 28-06-2025 23:37:55</t>
  </si>
  <si>
    <t xml:space="preserve"> 28-06-2025 23:37:54</t>
  </si>
  <si>
    <t xml:space="preserve"> 28-06-2025 23:37:53</t>
  </si>
  <si>
    <t xml:space="preserve"> 28-06-2025 23:37:52</t>
  </si>
  <si>
    <t xml:space="preserve"> 28-06-2025 23:37:51</t>
  </si>
  <si>
    <t xml:space="preserve"> 28-06-2025 23:37:50</t>
  </si>
  <si>
    <t xml:space="preserve"> 28-06-2025 23:37:49</t>
  </si>
  <si>
    <t xml:space="preserve"> 28-06-2025 23:37:48</t>
  </si>
  <si>
    <t xml:space="preserve"> 28-06-2025 23:37:47</t>
  </si>
  <si>
    <t xml:space="preserve"> 28-06-2025 23:37:46</t>
  </si>
  <si>
    <t xml:space="preserve"> 28-06-2025 23:37:45</t>
  </si>
  <si>
    <t xml:space="preserve"> 28-06-2025 23:37:44</t>
  </si>
  <si>
    <t xml:space="preserve"> 28-06-2025 23:37:43</t>
  </si>
  <si>
    <t xml:space="preserve"> 28-06-2025 23:37:42</t>
  </si>
  <si>
    <t xml:space="preserve"> 28-06-2025 23:37:41</t>
  </si>
  <si>
    <t xml:space="preserve"> 28-06-2025 23:37:40</t>
  </si>
  <si>
    <t xml:space="preserve"> 28-06-2025 23:37:39</t>
  </si>
  <si>
    <t xml:space="preserve"> 28-06-2025 23:37:38</t>
  </si>
  <si>
    <t xml:space="preserve"> 28-06-2025 23:37:37</t>
  </si>
  <si>
    <t xml:space="preserve"> 28-06-2025 23:37:36</t>
  </si>
  <si>
    <t xml:space="preserve"> 28-06-2025 23:37:35</t>
  </si>
  <si>
    <t xml:space="preserve"> 28-06-2025 23:37:34</t>
  </si>
  <si>
    <t xml:space="preserve"> 28-06-2025 23:37:33</t>
  </si>
  <si>
    <t xml:space="preserve"> 28-06-2025 23:37:32</t>
  </si>
  <si>
    <t xml:space="preserve"> 28-06-2025 23:37:31</t>
  </si>
  <si>
    <t xml:space="preserve"> 28-06-2025 23:37:30</t>
  </si>
  <si>
    <t xml:space="preserve"> 28-06-2025 23:37:29</t>
  </si>
  <si>
    <t xml:space="preserve"> 28-06-2025 23:37:28</t>
  </si>
  <si>
    <t xml:space="preserve"> 28-06-2025 23:37:27</t>
  </si>
  <si>
    <t xml:space="preserve"> 28-06-2025 23:37:26</t>
  </si>
  <si>
    <t xml:space="preserve"> 28-06-2025 23:37:25</t>
  </si>
  <si>
    <t xml:space="preserve"> 28-06-2025 23:37:24</t>
  </si>
  <si>
    <t xml:space="preserve"> 28-06-2025 23:37:23</t>
  </si>
  <si>
    <t xml:space="preserve"> 28-06-2025 23:37:22</t>
  </si>
  <si>
    <t xml:space="preserve"> 28-06-2025 23:37:21</t>
  </si>
  <si>
    <t xml:space="preserve"> 28-06-2025 23:37:20</t>
  </si>
  <si>
    <t xml:space="preserve"> 28-06-2025 23:37:19</t>
  </si>
  <si>
    <t xml:space="preserve"> 28-06-2025 23:37:18</t>
  </si>
  <si>
    <t xml:space="preserve"> 28-06-2025 23:37:17</t>
  </si>
  <si>
    <t xml:space="preserve"> 28-06-2025 23:37:16</t>
  </si>
  <si>
    <t xml:space="preserve"> 28-06-2025 23:37:15</t>
  </si>
  <si>
    <t xml:space="preserve"> 28-06-2025 23:37:14</t>
  </si>
  <si>
    <t xml:space="preserve"> 28-06-2025 23:37:13</t>
  </si>
  <si>
    <t xml:space="preserve"> 28-06-2025 23:37:12</t>
  </si>
  <si>
    <t xml:space="preserve"> 28-06-2025 23:37:11</t>
  </si>
  <si>
    <t xml:space="preserve"> 28-06-2025 23:37:10</t>
  </si>
  <si>
    <t xml:space="preserve"> 28-06-2025 23:37:09</t>
  </si>
  <si>
    <t xml:space="preserve"> 28-06-2025 23:37:08</t>
  </si>
  <si>
    <t xml:space="preserve"> 28-06-2025 23:37:07</t>
  </si>
  <si>
    <t xml:space="preserve"> 28-06-2025 23:37:06</t>
  </si>
  <si>
    <t xml:space="preserve"> 28-06-2025 23:37:05</t>
  </si>
  <si>
    <t xml:space="preserve"> 28-06-2025 23:37:04</t>
  </si>
  <si>
    <t xml:space="preserve"> 28-06-2025 23:37:03</t>
  </si>
  <si>
    <t xml:space="preserve"> 28-06-2025 23:37:02</t>
  </si>
  <si>
    <t xml:space="preserve"> 28-06-2025 23:37:01</t>
  </si>
  <si>
    <t xml:space="preserve"> 28-06-2025 23:37:00</t>
  </si>
  <si>
    <t xml:space="preserve"> 28-06-2025 23:36:59</t>
  </si>
  <si>
    <t xml:space="preserve"> 28-06-2025 23:36:58</t>
  </si>
  <si>
    <t xml:space="preserve"> 28-06-2025 23:36:57</t>
  </si>
  <si>
    <t xml:space="preserve"> 28-06-2025 23:36:56</t>
  </si>
  <si>
    <t xml:space="preserve"> 28-06-2025 23:36:55</t>
  </si>
  <si>
    <t xml:space="preserve"> 28-06-2025 23:36:54</t>
  </si>
  <si>
    <t xml:space="preserve"> 28-06-2025 23:36:53</t>
  </si>
  <si>
    <t xml:space="preserve"> 28-06-2025 23:36:52</t>
  </si>
  <si>
    <t xml:space="preserve"> 28-06-2025 23:36:51</t>
  </si>
  <si>
    <t xml:space="preserve"> 28-06-2025 23:36:50</t>
  </si>
  <si>
    <t xml:space="preserve"> 28-06-2025 23:36:49</t>
  </si>
  <si>
    <t xml:space="preserve"> 28-06-2025 23:36:48</t>
  </si>
  <si>
    <t xml:space="preserve"> 28-06-2025 23:36:47</t>
  </si>
  <si>
    <t xml:space="preserve"> 28-06-2025 23:36:46</t>
  </si>
  <si>
    <t xml:space="preserve"> 28-06-2025 23:36:45</t>
  </si>
  <si>
    <t xml:space="preserve"> 28-06-2025 23:36:44</t>
  </si>
  <si>
    <t xml:space="preserve"> 28-06-2025 23:36:43</t>
  </si>
  <si>
    <t xml:space="preserve"> 28-06-2025 23:36:42</t>
  </si>
  <si>
    <t xml:space="preserve"> 28-06-2025 23:36:41</t>
  </si>
  <si>
    <t xml:space="preserve"> 28-06-2025 23:36:40</t>
  </si>
  <si>
    <t xml:space="preserve"> 28-06-2025 23:36:39</t>
  </si>
  <si>
    <t xml:space="preserve"> 28-06-2025 23:36:38</t>
  </si>
  <si>
    <t xml:space="preserve"> 28-06-2025 23:36:37</t>
  </si>
  <si>
    <t xml:space="preserve"> 28-06-2025 23:36:36</t>
  </si>
  <si>
    <t xml:space="preserve"> 28-06-2025 23:36:35</t>
  </si>
  <si>
    <t xml:space="preserve"> 28-06-2025 23:36:34</t>
  </si>
  <si>
    <t xml:space="preserve"> 28-06-2025 23:36:33</t>
  </si>
  <si>
    <t xml:space="preserve"> 28-06-2025 23:36:32</t>
  </si>
  <si>
    <t xml:space="preserve"> 28-06-2025 23:36:31</t>
  </si>
  <si>
    <t xml:space="preserve"> 28-06-2025 23:36:30</t>
  </si>
  <si>
    <t xml:space="preserve"> 28-06-2025 23:36:29</t>
  </si>
  <si>
    <t xml:space="preserve"> 28-06-2025 23:36:28</t>
  </si>
  <si>
    <t xml:space="preserve"> 28-06-2025 23:36:27</t>
  </si>
  <si>
    <t xml:space="preserve"> 28-06-2025 23:36:26</t>
  </si>
  <si>
    <t xml:space="preserve"> 28-06-2025 23:36:25</t>
  </si>
  <si>
    <t xml:space="preserve"> 28-06-2025 23:36:24</t>
  </si>
  <si>
    <t xml:space="preserve"> 28-06-2025 23:36:23</t>
  </si>
  <si>
    <t xml:space="preserve"> 28-06-2025 23:36:22</t>
  </si>
  <si>
    <t xml:space="preserve"> 28-06-2025 23:36:21</t>
  </si>
  <si>
    <t xml:space="preserve"> 28-06-2025 23:36:20</t>
  </si>
  <si>
    <t xml:space="preserve"> 28-06-2025 23:36:19</t>
  </si>
  <si>
    <t xml:space="preserve"> 28-06-2025 23:36:18</t>
  </si>
  <si>
    <t xml:space="preserve"> 28-06-2025 23:36:17</t>
  </si>
  <si>
    <t xml:space="preserve"> 28-06-2025 23:36:16</t>
  </si>
  <si>
    <t xml:space="preserve"> 28-06-2025 23:36:15</t>
  </si>
  <si>
    <t xml:space="preserve"> 28-06-2025 23:36:14</t>
  </si>
  <si>
    <t xml:space="preserve"> 28-06-2025 23:36:13</t>
  </si>
  <si>
    <t xml:space="preserve"> 28-06-2025 23:36:12</t>
  </si>
  <si>
    <t xml:space="preserve"> 28-06-2025 23:36:11</t>
  </si>
  <si>
    <t xml:space="preserve"> 28-06-2025 23:36:10</t>
  </si>
  <si>
    <t xml:space="preserve"> 28-06-2025 23:36:09</t>
  </si>
  <si>
    <t xml:space="preserve"> 28-06-2025 23:36:08</t>
  </si>
  <si>
    <t xml:space="preserve"> 28-06-2025 23:36:07</t>
  </si>
  <si>
    <t xml:space="preserve"> 28-06-2025 23:36:06</t>
  </si>
  <si>
    <t xml:space="preserve"> 28-06-2025 23:36:05</t>
  </si>
  <si>
    <t xml:space="preserve"> 28-06-2025 23:36:04</t>
  </si>
  <si>
    <t xml:space="preserve"> 28-06-2025 23:36:03</t>
  </si>
  <si>
    <t xml:space="preserve"> 28-06-2025 23:36:02</t>
  </si>
  <si>
    <t xml:space="preserve"> 28-06-2025 23:36:01</t>
  </si>
  <si>
    <t xml:space="preserve"> 28-06-2025 23:36:00</t>
  </si>
  <si>
    <t xml:space="preserve"> 28-06-2025 23:35:59</t>
  </si>
  <si>
    <t xml:space="preserve"> 28-06-2025 23:35:58</t>
  </si>
  <si>
    <t xml:space="preserve"> 28-06-2025 23:35:57</t>
  </si>
  <si>
    <t xml:space="preserve"> 28-06-2025 23:35:56</t>
  </si>
  <si>
    <t xml:space="preserve"> 28-06-2025 23:35:55</t>
  </si>
  <si>
    <t xml:space="preserve"> 28-06-2025 23:35:54</t>
  </si>
  <si>
    <t xml:space="preserve"> 28-06-2025 23:35:53</t>
  </si>
  <si>
    <t xml:space="preserve"> 28-06-2025 23:35:52</t>
  </si>
  <si>
    <t xml:space="preserve"> 28-06-2025 23:35:51</t>
  </si>
  <si>
    <t xml:space="preserve"> 28-06-2025 23:35:50</t>
  </si>
  <si>
    <t xml:space="preserve"> 28-06-2025 23:35:49</t>
  </si>
  <si>
    <t xml:space="preserve"> 28-06-2025 23:35:48</t>
  </si>
  <si>
    <t xml:space="preserve"> 28-06-2025 23:35:47</t>
  </si>
  <si>
    <t xml:space="preserve"> 28-06-2025 23:35:46</t>
  </si>
  <si>
    <t xml:space="preserve"> 28-06-2025 23:35:45</t>
  </si>
  <si>
    <t xml:space="preserve"> 28-06-2025 23:35:44</t>
  </si>
  <si>
    <t xml:space="preserve"> 28-06-2025 23:35:43</t>
  </si>
  <si>
    <t xml:space="preserve"> 28-06-2025 23:35:42</t>
  </si>
  <si>
    <t xml:space="preserve"> 28-06-2025 23:35:41</t>
  </si>
  <si>
    <t xml:space="preserve"> 28-06-2025 23:35:40</t>
  </si>
  <si>
    <t xml:space="preserve"> 28-06-2025 23:35:39</t>
  </si>
  <si>
    <t xml:space="preserve"> 28-06-2025 23:35:38</t>
  </si>
  <si>
    <t xml:space="preserve"> 28-06-2025 23:35:37</t>
  </si>
  <si>
    <t xml:space="preserve"> 28-06-2025 23:35:36</t>
  </si>
  <si>
    <t xml:space="preserve"> 28-06-2025 23:35:35</t>
  </si>
  <si>
    <t xml:space="preserve"> 28-06-2025 23:35:34</t>
  </si>
  <si>
    <t xml:space="preserve"> 28-06-2025 23:35:33</t>
  </si>
  <si>
    <t xml:space="preserve"> 28-06-2025 23:35:32</t>
  </si>
  <si>
    <t xml:space="preserve"> 28-06-2025 23:35:31</t>
  </si>
  <si>
    <t xml:space="preserve"> 28-06-2025 23:35:30</t>
  </si>
  <si>
    <t xml:space="preserve"> 28-06-2025 23:35:29</t>
  </si>
  <si>
    <t xml:space="preserve"> 28-06-2025 23:35:28</t>
  </si>
  <si>
    <t xml:space="preserve"> 28-06-2025 23:35:27</t>
  </si>
  <si>
    <t xml:space="preserve"> 28-06-2025 23:35:26</t>
  </si>
  <si>
    <t xml:space="preserve"> 28-06-2025 23:35:25</t>
  </si>
  <si>
    <t xml:space="preserve"> 28-06-2025 23:35:24</t>
  </si>
  <si>
    <t xml:space="preserve"> 28-06-2025 23:35:23</t>
  </si>
  <si>
    <t xml:space="preserve"> 28-06-2025 23:35:22</t>
  </si>
  <si>
    <t xml:space="preserve"> 28-06-2025 23:35:21</t>
  </si>
  <si>
    <t xml:space="preserve"> 28-06-2025 23:35:20</t>
  </si>
  <si>
    <t xml:space="preserve"> 28-06-2025 23:35:19</t>
  </si>
  <si>
    <t xml:space="preserve"> 28-06-2025 23:35:18</t>
  </si>
  <si>
    <t xml:space="preserve"> 28-06-2025 23:35:17</t>
  </si>
  <si>
    <t xml:space="preserve"> 28-06-2025 23:35:16</t>
  </si>
  <si>
    <t xml:space="preserve"> 28-06-2025 23:35:15</t>
  </si>
  <si>
    <t xml:space="preserve"> 28-06-2025 23:35:14</t>
  </si>
  <si>
    <t xml:space="preserve"> 28-06-2025 23:35:13</t>
  </si>
  <si>
    <t xml:space="preserve"> 28-06-2025 23:35:12</t>
  </si>
  <si>
    <t xml:space="preserve"> 28-06-2025 23:35:11</t>
  </si>
  <si>
    <t xml:space="preserve"> 28-06-2025 23:35:10</t>
  </si>
  <si>
    <t xml:space="preserve"> 28-06-2025 23:35:09</t>
  </si>
  <si>
    <t xml:space="preserve"> 28-06-2025 23:35:08</t>
  </si>
  <si>
    <t xml:space="preserve"> 28-06-2025 23:35:07</t>
  </si>
  <si>
    <t xml:space="preserve"> 28-06-2025 23:35:06</t>
  </si>
  <si>
    <t xml:space="preserve"> 28-06-2025 23:35:05</t>
  </si>
  <si>
    <t xml:space="preserve"> 28-06-2025 23:35:04</t>
  </si>
  <si>
    <t xml:space="preserve"> 28-06-2025 23:35:03</t>
  </si>
  <si>
    <t xml:space="preserve"> 28-06-2025 23:35:02</t>
  </si>
  <si>
    <t xml:space="preserve"> 28-06-2025 23:35:01</t>
  </si>
  <si>
    <t xml:space="preserve"> 28-06-2025 23:35:00</t>
  </si>
  <si>
    <t xml:space="preserve"> 28-06-2025 23:34:59</t>
  </si>
  <si>
    <t xml:space="preserve"> 28-06-2025 23:34:58</t>
  </si>
  <si>
    <t xml:space="preserve"> 28-06-2025 23:34:57</t>
  </si>
  <si>
    <t xml:space="preserve"> 28-06-2025 23:34:56</t>
  </si>
  <si>
    <t xml:space="preserve"> 28-06-2025 23:34:55</t>
  </si>
  <si>
    <t xml:space="preserve"> 28-06-2025 23:34:54</t>
  </si>
  <si>
    <t xml:space="preserve"> 28-06-2025 23:34:53</t>
  </si>
  <si>
    <t xml:space="preserve"> 28-06-2025 23:34:52</t>
  </si>
  <si>
    <t xml:space="preserve"> 28-06-2025 23:34:51</t>
  </si>
  <si>
    <t xml:space="preserve"> 28-06-2025 23:34:50</t>
  </si>
  <si>
    <t xml:space="preserve"> 28-06-2025 23:34:49</t>
  </si>
  <si>
    <t xml:space="preserve"> 28-06-2025 23:34:48</t>
  </si>
  <si>
    <t xml:space="preserve"> 28-06-2025 23:34:47</t>
  </si>
  <si>
    <t xml:space="preserve"> 28-06-2025 23:34:46</t>
  </si>
  <si>
    <t xml:space="preserve"> 28-06-2025 23:34:45</t>
  </si>
  <si>
    <t xml:space="preserve"> 28-06-2025 23:34:44</t>
  </si>
  <si>
    <t xml:space="preserve"> 28-06-2025 23:34:43</t>
  </si>
  <si>
    <t xml:space="preserve"> 28-06-2025 23:34:42</t>
  </si>
  <si>
    <t xml:space="preserve"> 28-06-2025 23:34:41</t>
  </si>
  <si>
    <t xml:space="preserve"> 28-06-2025 23:34:40</t>
  </si>
  <si>
    <t xml:space="preserve"> 28-06-2025 23:34:39</t>
  </si>
  <si>
    <t xml:space="preserve"> 28-06-2025 23:34:38</t>
  </si>
  <si>
    <t xml:space="preserve"> 28-06-2025 23:34:37</t>
  </si>
  <si>
    <t xml:space="preserve"> 28-06-2025 23:34:36</t>
  </si>
  <si>
    <t xml:space="preserve"> 28-06-2025 23:34:35</t>
  </si>
  <si>
    <t xml:space="preserve"> 28-06-2025 23:34:34</t>
  </si>
  <si>
    <t xml:space="preserve"> 28-06-2025 23:34:33</t>
  </si>
  <si>
    <t xml:space="preserve"> 28-06-2025 23:34:32</t>
  </si>
  <si>
    <t xml:space="preserve"> 28-06-2025 23:34:31</t>
  </si>
  <si>
    <t xml:space="preserve"> 28-06-2025 23:34:30</t>
  </si>
  <si>
    <t xml:space="preserve"> 28-06-2025 23:34:29</t>
  </si>
  <si>
    <t xml:space="preserve"> 28-06-2025 23:34:28</t>
  </si>
  <si>
    <t xml:space="preserve"> 28-06-2025 23:34:27</t>
  </si>
  <si>
    <t xml:space="preserve"> 28-06-2025 23:34:26</t>
  </si>
  <si>
    <t xml:space="preserve"> 28-06-2025 23:34:25</t>
  </si>
  <si>
    <t xml:space="preserve"> 28-06-2025 23:34:24</t>
  </si>
  <si>
    <t xml:space="preserve"> 28-06-2025 23:34:23</t>
  </si>
  <si>
    <t xml:space="preserve"> 28-06-2025 23:34:22</t>
  </si>
  <si>
    <t xml:space="preserve"> 28-06-2025 23:34:21</t>
  </si>
  <si>
    <t xml:space="preserve"> 28-06-2025 23:34:20</t>
  </si>
  <si>
    <t xml:space="preserve"> 28-06-2025 23:34:19</t>
  </si>
  <si>
    <t xml:space="preserve"> 28-06-2025 23:34:18</t>
  </si>
  <si>
    <t xml:space="preserve"> 28-06-2025 23:34:17</t>
  </si>
  <si>
    <t xml:space="preserve"> 28-06-2025 23:34:16</t>
  </si>
  <si>
    <t xml:space="preserve"> 28-06-2025 23:34:15</t>
  </si>
  <si>
    <t xml:space="preserve"> 28-06-2025 23:34:14</t>
  </si>
  <si>
    <t xml:space="preserve"> 28-06-2025 23:34:13</t>
  </si>
  <si>
    <t xml:space="preserve"> 28-06-2025 23:34:12</t>
  </si>
  <si>
    <t xml:space="preserve"> 28-06-2025 23:34:11</t>
  </si>
  <si>
    <t xml:space="preserve"> 28-06-2025 23:34:10</t>
  </si>
  <si>
    <t xml:space="preserve"> 28-06-2025 23:34:09</t>
  </si>
  <si>
    <t xml:space="preserve"> 28-06-2025 23:34:08</t>
  </si>
  <si>
    <t xml:space="preserve"> 28-06-2025 23:34:07</t>
  </si>
  <si>
    <t xml:space="preserve"> 28-06-2025 23:34:06</t>
  </si>
  <si>
    <t xml:space="preserve"> 28-06-2025 23:34:05</t>
  </si>
  <si>
    <t xml:space="preserve"> 28-06-2025 23:34:04</t>
  </si>
  <si>
    <t xml:space="preserve"> 28-06-2025 23:34:03</t>
  </si>
  <si>
    <t xml:space="preserve"> 28-06-2025 23:34:02</t>
  </si>
  <si>
    <t xml:space="preserve"> 28-06-2025 23:34:01</t>
  </si>
  <si>
    <t xml:space="preserve"> 28-06-2025 23:34:00</t>
  </si>
  <si>
    <t xml:space="preserve"> 28-06-2025 23:33:59</t>
  </si>
  <si>
    <t xml:space="preserve"> 28-06-2025 23:33:58</t>
  </si>
  <si>
    <t xml:space="preserve"> 28-06-2025 23:33:57</t>
  </si>
  <si>
    <t xml:space="preserve"> 28-06-2025 23:33:56</t>
  </si>
  <si>
    <t xml:space="preserve"> 28-06-2025 23:33:55</t>
  </si>
  <si>
    <t xml:space="preserve"> 28-06-2025 23:33:54</t>
  </si>
  <si>
    <t xml:space="preserve"> 28-06-2025 23:33:53</t>
  </si>
  <si>
    <t xml:space="preserve"> 28-06-2025 23:33:52</t>
  </si>
  <si>
    <t xml:space="preserve"> 28-06-2025 23:33:51</t>
  </si>
  <si>
    <t xml:space="preserve"> 28-06-2025 23:33:50</t>
  </si>
  <si>
    <t xml:space="preserve"> 28-06-2025 23:33:49</t>
  </si>
  <si>
    <t xml:space="preserve">0.612               </t>
  </si>
  <si>
    <t xml:space="preserve"> 28-06-2025 23:33:48</t>
  </si>
  <si>
    <t xml:space="preserve"> 28-06-2025 23:33:45</t>
  </si>
  <si>
    <t xml:space="preserve"> 28-06-2025 23:53:13</t>
  </si>
  <si>
    <t xml:space="preserve"> 28-06-2025 23:53:12</t>
  </si>
  <si>
    <t xml:space="preserve"> 28-06-2025 23:53:11</t>
  </si>
  <si>
    <t xml:space="preserve"> 28-06-2025 23:53:10</t>
  </si>
  <si>
    <t xml:space="preserve"> 28-06-2025 23:53:09</t>
  </si>
  <si>
    <t xml:space="preserve"> 28-06-2025 23:53:08</t>
  </si>
  <si>
    <t xml:space="preserve"> 28-06-2025 23:53:07</t>
  </si>
  <si>
    <t xml:space="preserve"> 28-06-2025 23:53:06</t>
  </si>
  <si>
    <t xml:space="preserve"> 28-06-2025 23:53:05</t>
  </si>
  <si>
    <t xml:space="preserve"> 28-06-2025 23:53:04</t>
  </si>
  <si>
    <t xml:space="preserve"> 28-06-2025 23:53:03</t>
  </si>
  <si>
    <t xml:space="preserve"> 28-06-2025 23:53:02</t>
  </si>
  <si>
    <t xml:space="preserve"> 28-06-2025 23:53:01</t>
  </si>
  <si>
    <t xml:space="preserve"> 28-06-2025 23:53:00</t>
  </si>
  <si>
    <t xml:space="preserve"> 28-06-2025 23:52:59</t>
  </si>
  <si>
    <t xml:space="preserve"> 28-06-2025 23:52:58</t>
  </si>
  <si>
    <t xml:space="preserve"> 28-06-2025 23:52:57</t>
  </si>
  <si>
    <t xml:space="preserve"> 28-06-2025 23:52:56</t>
  </si>
  <si>
    <t xml:space="preserve"> 28-06-2025 23:52:55</t>
  </si>
  <si>
    <t xml:space="preserve"> 28-06-2025 23:52:54</t>
  </si>
  <si>
    <t xml:space="preserve"> 28-06-2025 23:52:53</t>
  </si>
  <si>
    <t xml:space="preserve"> 28-06-2025 23:52:52</t>
  </si>
  <si>
    <t xml:space="preserve"> 28-06-2025 23:52:51</t>
  </si>
  <si>
    <t xml:space="preserve"> 28-06-2025 23:52:50</t>
  </si>
  <si>
    <t xml:space="preserve"> 28-06-2025 23:52:49</t>
  </si>
  <si>
    <t xml:space="preserve"> 28-06-2025 23:52:48</t>
  </si>
  <si>
    <t xml:space="preserve"> 28-06-2025 23:52:47</t>
  </si>
  <si>
    <t xml:space="preserve"> 28-06-2025 23:52:46</t>
  </si>
  <si>
    <t xml:space="preserve"> 28-06-2025 23:52:45</t>
  </si>
  <si>
    <t xml:space="preserve"> 28-06-2025 23:52:44</t>
  </si>
  <si>
    <t xml:space="preserve"> 28-06-2025 23:52:43</t>
  </si>
  <si>
    <t xml:space="preserve"> 28-06-2025 23:52:42</t>
  </si>
  <si>
    <t xml:space="preserve"> 28-06-2025 23:52:41</t>
  </si>
  <si>
    <t xml:space="preserve"> 28-06-2025 23:52:40</t>
  </si>
  <si>
    <t xml:space="preserve"> 28-06-2025 23:52:39</t>
  </si>
  <si>
    <t xml:space="preserve"> 28-06-2025 23:52:38</t>
  </si>
  <si>
    <t xml:space="preserve"> 28-06-2025 23:52:37</t>
  </si>
  <si>
    <t xml:space="preserve"> 28-06-2025 23:52:36</t>
  </si>
  <si>
    <t xml:space="preserve"> 28-06-2025 23:52:35</t>
  </si>
  <si>
    <t xml:space="preserve"> 28-06-2025 23:52:34</t>
  </si>
  <si>
    <t xml:space="preserve"> 28-06-2025 23:52:33</t>
  </si>
  <si>
    <t xml:space="preserve"> 28-06-2025 23:52:32</t>
  </si>
  <si>
    <t xml:space="preserve"> 28-06-2025 23:52:31</t>
  </si>
  <si>
    <t xml:space="preserve"> 28-06-2025 23:52:30</t>
  </si>
  <si>
    <t xml:space="preserve"> 28-06-2025 23:52:29</t>
  </si>
  <si>
    <t xml:space="preserve"> 28-06-2025 23:52:28</t>
  </si>
  <si>
    <t xml:space="preserve"> 28-06-2025 23:52:27</t>
  </si>
  <si>
    <t xml:space="preserve"> 28-06-2025 23:52:26</t>
  </si>
  <si>
    <t xml:space="preserve"> 28-06-2025 23:52:25</t>
  </si>
  <si>
    <t xml:space="preserve"> 28-06-2025 23:52:24</t>
  </si>
  <si>
    <t xml:space="preserve"> 28-06-2025 23:52:23</t>
  </si>
  <si>
    <t xml:space="preserve"> 28-06-2025 23:52:22</t>
  </si>
  <si>
    <t xml:space="preserve"> 28-06-2025 23:52:21</t>
  </si>
  <si>
    <t xml:space="preserve"> 28-06-2025 23:52:20</t>
  </si>
  <si>
    <t xml:space="preserve"> 28-06-2025 23:52:19</t>
  </si>
  <si>
    <t xml:space="preserve"> 28-06-2025 23:52:18</t>
  </si>
  <si>
    <t xml:space="preserve"> 28-06-2025 23:52:17</t>
  </si>
  <si>
    <t xml:space="preserve"> 28-06-2025 23:52:16</t>
  </si>
  <si>
    <t xml:space="preserve"> 28-06-2025 23:52:15</t>
  </si>
  <si>
    <t xml:space="preserve"> 28-06-2025 23:52:14</t>
  </si>
  <si>
    <t xml:space="preserve"> 28-06-2025 23:52:13</t>
  </si>
  <si>
    <t xml:space="preserve"> 28-06-2025 23:52:12</t>
  </si>
  <si>
    <t xml:space="preserve"> 28-06-2025 23:52:11</t>
  </si>
  <si>
    <t xml:space="preserve"> 28-06-2025 23:52:10</t>
  </si>
  <si>
    <t xml:space="preserve"> 28-06-2025 23:52:09</t>
  </si>
  <si>
    <t xml:space="preserve"> 28-06-2025 23:52:08</t>
  </si>
  <si>
    <t xml:space="preserve"> 28-06-2025 23:52:07</t>
  </si>
  <si>
    <t xml:space="preserve"> 28-06-2025 23:52:06</t>
  </si>
  <si>
    <t xml:space="preserve"> 28-06-2025 23:52:05</t>
  </si>
  <si>
    <t xml:space="preserve"> 28-06-2025 23:52:04</t>
  </si>
  <si>
    <t xml:space="preserve"> 28-06-2025 23:52:03</t>
  </si>
  <si>
    <t xml:space="preserve"> 28-06-2025 23:52:02</t>
  </si>
  <si>
    <t xml:space="preserve"> 28-06-2025 23:52:01</t>
  </si>
  <si>
    <t xml:space="preserve"> 28-06-2025 23:52:00</t>
  </si>
  <si>
    <t xml:space="preserve"> 28-06-2025 23:51:59</t>
  </si>
  <si>
    <t xml:space="preserve"> 28-06-2025 23:51:58</t>
  </si>
  <si>
    <t xml:space="preserve"> 28-06-2025 23:51:57</t>
  </si>
  <si>
    <t xml:space="preserve"> 28-06-2025 23:51:56</t>
  </si>
  <si>
    <t xml:space="preserve"> 28-06-2025 23:51:55</t>
  </si>
  <si>
    <t xml:space="preserve"> 28-06-2025 23:51:54</t>
  </si>
  <si>
    <t xml:space="preserve"> 28-06-2025 23:51:53</t>
  </si>
  <si>
    <t xml:space="preserve"> 28-06-2025 23:51:52</t>
  </si>
  <si>
    <t xml:space="preserve"> 28-06-2025 23:51:51</t>
  </si>
  <si>
    <t xml:space="preserve"> 28-06-2025 23:51:50</t>
  </si>
  <si>
    <t xml:space="preserve"> 28-06-2025 23:51:49</t>
  </si>
  <si>
    <t xml:space="preserve"> 28-06-2025 23:51:48</t>
  </si>
  <si>
    <t xml:space="preserve"> 28-06-2025 23:51:47</t>
  </si>
  <si>
    <t xml:space="preserve"> 28-06-2025 23:51:46</t>
  </si>
  <si>
    <t xml:space="preserve"> 28-06-2025 23:51:45</t>
  </si>
  <si>
    <t xml:space="preserve"> 28-06-2025 23:51:44</t>
  </si>
  <si>
    <t xml:space="preserve"> 28-06-2025 23:51:43</t>
  </si>
  <si>
    <t xml:space="preserve"> 28-06-2025 23:51:42</t>
  </si>
  <si>
    <t xml:space="preserve"> 28-06-2025 23:51:41</t>
  </si>
  <si>
    <t xml:space="preserve"> 28-06-2025 23:51:40</t>
  </si>
  <si>
    <t xml:space="preserve"> 28-06-2025 23:51:39</t>
  </si>
  <si>
    <t xml:space="preserve"> 28-06-2025 23:51:38</t>
  </si>
  <si>
    <t xml:space="preserve"> 28-06-2025 23:51:37</t>
  </si>
  <si>
    <t xml:space="preserve"> 28-06-2025 23:51:36</t>
  </si>
  <si>
    <t xml:space="preserve"> 28-06-2025 23:51:35</t>
  </si>
  <si>
    <t xml:space="preserve"> 28-06-2025 23:51:34</t>
  </si>
  <si>
    <t xml:space="preserve"> 28-06-2025 23:51:33</t>
  </si>
  <si>
    <t xml:space="preserve"> 28-06-2025 23:51:32</t>
  </si>
  <si>
    <t xml:space="preserve"> 28-06-2025 23:51:31</t>
  </si>
  <si>
    <t xml:space="preserve"> 28-06-2025 23:51:30</t>
  </si>
  <si>
    <t xml:space="preserve"> 28-06-2025 23:51:29</t>
  </si>
  <si>
    <t xml:space="preserve"> 28-06-2025 23:51:28</t>
  </si>
  <si>
    <t xml:space="preserve"> 28-06-2025 23:51:27</t>
  </si>
  <si>
    <t xml:space="preserve"> 28-06-2025 23:51:26</t>
  </si>
  <si>
    <t xml:space="preserve"> 28-06-2025 23:51:25</t>
  </si>
  <si>
    <t xml:space="preserve"> 28-06-2025 23:51:24</t>
  </si>
  <si>
    <t xml:space="preserve"> 28-06-2025 23:51:23</t>
  </si>
  <si>
    <t xml:space="preserve"> 28-06-2025 23:51:22</t>
  </si>
  <si>
    <t xml:space="preserve"> 28-06-2025 23:51:21</t>
  </si>
  <si>
    <t xml:space="preserve"> 28-06-2025 23:51:20</t>
  </si>
  <si>
    <t xml:space="preserve"> 28-06-2025 23:51:19</t>
  </si>
  <si>
    <t xml:space="preserve"> 28-06-2025 23:51:18</t>
  </si>
  <si>
    <t xml:space="preserve"> 28-06-2025 23:51:17</t>
  </si>
  <si>
    <t xml:space="preserve"> 28-06-2025 23:51:16</t>
  </si>
  <si>
    <t xml:space="preserve"> 28-06-2025 23:51:15</t>
  </si>
  <si>
    <t xml:space="preserve"> 28-06-2025 23:51:14</t>
  </si>
  <si>
    <t xml:space="preserve"> 28-06-2025 23:51:13</t>
  </si>
  <si>
    <t xml:space="preserve"> 28-06-2025 23:51:12</t>
  </si>
  <si>
    <t xml:space="preserve"> 28-06-2025 23:51:11</t>
  </si>
  <si>
    <t xml:space="preserve"> 28-06-2025 23:51:10</t>
  </si>
  <si>
    <t xml:space="preserve"> 28-06-2025 23:51:09</t>
  </si>
  <si>
    <t xml:space="preserve"> 28-06-2025 23:51:08</t>
  </si>
  <si>
    <t xml:space="preserve"> 28-06-2025 23:51:07</t>
  </si>
  <si>
    <t xml:space="preserve"> 28-06-2025 23:51:06</t>
  </si>
  <si>
    <t xml:space="preserve"> 28-06-2025 23:51:05</t>
  </si>
  <si>
    <t xml:space="preserve"> 28-06-2025 23:51:04</t>
  </si>
  <si>
    <t xml:space="preserve"> 28-06-2025 23:51:03</t>
  </si>
  <si>
    <t xml:space="preserve"> 28-06-2025 23:51:02</t>
  </si>
  <si>
    <t xml:space="preserve"> 28-06-2025 23:51:01</t>
  </si>
  <si>
    <t xml:space="preserve"> 28-06-2025 23:51:00</t>
  </si>
  <si>
    <t xml:space="preserve"> 28-06-2025 23:50:59</t>
  </si>
  <si>
    <t xml:space="preserve"> 28-06-2025 23:50:58</t>
  </si>
  <si>
    <t xml:space="preserve"> 28-06-2025 23:50:57</t>
  </si>
  <si>
    <t xml:space="preserve"> 28-06-2025 23:50:56</t>
  </si>
  <si>
    <t xml:space="preserve"> 28-06-2025 23:50:55</t>
  </si>
  <si>
    <t xml:space="preserve"> 28-06-2025 23:50:54</t>
  </si>
  <si>
    <t xml:space="preserve"> 28-06-2025 23:50:53</t>
  </si>
  <si>
    <t xml:space="preserve"> 28-06-2025 23:50:52</t>
  </si>
  <si>
    <t xml:space="preserve"> 28-06-2025 23:50:51</t>
  </si>
  <si>
    <t xml:space="preserve"> 28-06-2025 23:50:50</t>
  </si>
  <si>
    <t xml:space="preserve"> 28-06-2025 23:50:49</t>
  </si>
  <si>
    <t xml:space="preserve"> 28-06-2025 23:50:48</t>
  </si>
  <si>
    <t xml:space="preserve"> 28-06-2025 23:50:47</t>
  </si>
  <si>
    <t xml:space="preserve"> 28-06-2025 23:50:46</t>
  </si>
  <si>
    <t xml:space="preserve"> 28-06-2025 23:50:45</t>
  </si>
  <si>
    <t xml:space="preserve"> 28-06-2025 23:50:44</t>
  </si>
  <si>
    <t xml:space="preserve"> 28-06-2025 23:50:43</t>
  </si>
  <si>
    <t xml:space="preserve"> 28-06-2025 23:50:42</t>
  </si>
  <si>
    <t xml:space="preserve"> 28-06-2025 23:50:41</t>
  </si>
  <si>
    <t xml:space="preserve"> 28-06-2025 23:50:40</t>
  </si>
  <si>
    <t xml:space="preserve"> 28-06-2025 23:50:39</t>
  </si>
  <si>
    <t xml:space="preserve"> 28-06-2025 23:50:38</t>
  </si>
  <si>
    <t xml:space="preserve"> 28-06-2025 23:50:37</t>
  </si>
  <si>
    <t xml:space="preserve"> 28-06-2025 23:50:36</t>
  </si>
  <si>
    <t xml:space="preserve"> 28-06-2025 23:50:35</t>
  </si>
  <si>
    <t xml:space="preserve"> 28-06-2025 23:50:34</t>
  </si>
  <si>
    <t xml:space="preserve"> 28-06-2025 23:50:33</t>
  </si>
  <si>
    <t xml:space="preserve"> 28-06-2025 23:50:32</t>
  </si>
  <si>
    <t xml:space="preserve"> 28-06-2025 23:50:31</t>
  </si>
  <si>
    <t xml:space="preserve"> 28-06-2025 23:50:30</t>
  </si>
  <si>
    <t xml:space="preserve"> 28-06-2025 23:50:29</t>
  </si>
  <si>
    <t xml:space="preserve"> 28-06-2025 23:50:28</t>
  </si>
  <si>
    <t xml:space="preserve"> 28-06-2025 23:50:27</t>
  </si>
  <si>
    <t xml:space="preserve"> 28-06-2025 23:50:26</t>
  </si>
  <si>
    <t xml:space="preserve"> 28-06-2025 23:50:25</t>
  </si>
  <si>
    <t xml:space="preserve"> 28-06-2025 23:50:24</t>
  </si>
  <si>
    <t xml:space="preserve"> 28-06-2025 23:50:23</t>
  </si>
  <si>
    <t xml:space="preserve"> 28-06-2025 23:50:22</t>
  </si>
  <si>
    <t xml:space="preserve"> 28-06-2025 23:50:21</t>
  </si>
  <si>
    <t xml:space="preserve"> 28-06-2025 23:50:20</t>
  </si>
  <si>
    <t xml:space="preserve"> 28-06-2025 23:50:19</t>
  </si>
  <si>
    <t xml:space="preserve"> 28-06-2025 23:50:18</t>
  </si>
  <si>
    <t xml:space="preserve"> 28-06-2025 23:50:17</t>
  </si>
  <si>
    <t xml:space="preserve"> 28-06-2025 23:50:16</t>
  </si>
  <si>
    <t xml:space="preserve"> 28-06-2025 23:50:15</t>
  </si>
  <si>
    <t xml:space="preserve"> 28-06-2025 23:50:14</t>
  </si>
  <si>
    <t xml:space="preserve"> 28-06-2025 23:50:13</t>
  </si>
  <si>
    <t xml:space="preserve"> 28-06-2025 23:50:12</t>
  </si>
  <si>
    <t xml:space="preserve"> 28-06-2025 23:50:11</t>
  </si>
  <si>
    <t xml:space="preserve"> 28-06-2025 23:50:10</t>
  </si>
  <si>
    <t xml:space="preserve"> 28-06-2025 23:50:09</t>
  </si>
  <si>
    <t xml:space="preserve"> 28-06-2025 23:50:08</t>
  </si>
  <si>
    <t xml:space="preserve"> 28-06-2025 23:50:07</t>
  </si>
  <si>
    <t xml:space="preserve"> 28-06-2025 23:50:06</t>
  </si>
  <si>
    <t xml:space="preserve"> 28-06-2025 23:50:05</t>
  </si>
  <si>
    <t xml:space="preserve"> 28-06-2025 23:50:04</t>
  </si>
  <si>
    <t xml:space="preserve"> 28-06-2025 23:50:03</t>
  </si>
  <si>
    <t xml:space="preserve"> 28-06-2025 23:50:02</t>
  </si>
  <si>
    <t xml:space="preserve"> 28-06-2025 23:50:01</t>
  </si>
  <si>
    <t xml:space="preserve"> 28-06-2025 23:50:00</t>
  </si>
  <si>
    <t xml:space="preserve"> 28-06-2025 23:49:59</t>
  </si>
  <si>
    <t xml:space="preserve"> 28-06-2025 23:49:58</t>
  </si>
  <si>
    <t xml:space="preserve"> 28-06-2025 23:49:57</t>
  </si>
  <si>
    <t xml:space="preserve"> 28-06-2025 23:49:56</t>
  </si>
  <si>
    <t xml:space="preserve"> 28-06-2025 23:49:55</t>
  </si>
  <si>
    <t xml:space="preserve"> 28-06-2025 23:49:54</t>
  </si>
  <si>
    <t xml:space="preserve"> 28-06-2025 23:49:53</t>
  </si>
  <si>
    <t xml:space="preserve"> 28-06-2025 23:49:52</t>
  </si>
  <si>
    <t xml:space="preserve"> 28-06-2025 23:49:51</t>
  </si>
  <si>
    <t xml:space="preserve"> 28-06-2025 23:49:50</t>
  </si>
  <si>
    <t xml:space="preserve"> 28-06-2025 23:49:49</t>
  </si>
  <si>
    <t xml:space="preserve"> 28-06-2025 23:49:48</t>
  </si>
  <si>
    <t xml:space="preserve"> 28-06-2025 23:49:47</t>
  </si>
  <si>
    <t xml:space="preserve"> 28-06-2025 23:49:46</t>
  </si>
  <si>
    <t xml:space="preserve"> 28-06-2025 23:49:45</t>
  </si>
  <si>
    <t xml:space="preserve"> 28-06-2025 23:49:44</t>
  </si>
  <si>
    <t xml:space="preserve"> 28-06-2025 23:49:43</t>
  </si>
  <si>
    <t xml:space="preserve"> 28-06-2025 23:49:42</t>
  </si>
  <si>
    <t xml:space="preserve"> 28-06-2025 23:49:41</t>
  </si>
  <si>
    <t xml:space="preserve"> 28-06-2025 23:49:40</t>
  </si>
  <si>
    <t xml:space="preserve"> 28-06-2025 23:49:39</t>
  </si>
  <si>
    <t xml:space="preserve"> 28-06-2025 23:49:38</t>
  </si>
  <si>
    <t xml:space="preserve"> 28-06-2025 23:49:37</t>
  </si>
  <si>
    <t xml:space="preserve"> 28-06-2025 23:49:36</t>
  </si>
  <si>
    <t xml:space="preserve"> 28-06-2025 23:49:35</t>
  </si>
  <si>
    <t xml:space="preserve"> 28-06-2025 23:49:34</t>
  </si>
  <si>
    <t xml:space="preserve"> 28-06-2025 23:49:33</t>
  </si>
  <si>
    <t xml:space="preserve"> 28-06-2025 23:49:32</t>
  </si>
  <si>
    <t xml:space="preserve"> 28-06-2025 23:49:31</t>
  </si>
  <si>
    <t xml:space="preserve"> 28-06-2025 23:49:30</t>
  </si>
  <si>
    <t xml:space="preserve"> 28-06-2025 23:49:29</t>
  </si>
  <si>
    <t xml:space="preserve"> 28-06-2025 23:49:28</t>
  </si>
  <si>
    <t xml:space="preserve"> 28-06-2025 23:49:27</t>
  </si>
  <si>
    <t xml:space="preserve"> 28-06-2025 23:49:26</t>
  </si>
  <si>
    <t xml:space="preserve"> 28-06-2025 23:49:25</t>
  </si>
  <si>
    <t xml:space="preserve"> 28-06-2025 23:49:24</t>
  </si>
  <si>
    <t xml:space="preserve"> 28-06-2025 23:49:23</t>
  </si>
  <si>
    <t xml:space="preserve"> 28-06-2025 23:49:22</t>
  </si>
  <si>
    <t xml:space="preserve"> 28-06-2025 23:49:21</t>
  </si>
  <si>
    <t xml:space="preserve"> 28-06-2025 23:49:20</t>
  </si>
  <si>
    <t xml:space="preserve"> 28-06-2025 23:49:19</t>
  </si>
  <si>
    <t xml:space="preserve"> 28-06-2025 23:49:18</t>
  </si>
  <si>
    <t xml:space="preserve"> 28-06-2025 23:49:17</t>
  </si>
  <si>
    <t xml:space="preserve"> 28-06-2025 23:49:16</t>
  </si>
  <si>
    <t xml:space="preserve"> 28-06-2025 23:49:15</t>
  </si>
  <si>
    <t xml:space="preserve"> 28-06-2025 23:49:14</t>
  </si>
  <si>
    <t xml:space="preserve"> 28-06-2025 23:49:13</t>
  </si>
  <si>
    <t xml:space="preserve"> 28-06-2025 23:49:12</t>
  </si>
  <si>
    <t xml:space="preserve"> 28-06-2025 23:49:11</t>
  </si>
  <si>
    <t xml:space="preserve"> 28-06-2025 23:49:10</t>
  </si>
  <si>
    <t xml:space="preserve"> 28-06-2025 23:49:09</t>
  </si>
  <si>
    <t xml:space="preserve"> 28-06-2025 23:49:08</t>
  </si>
  <si>
    <t xml:space="preserve"> 28-06-2025 23:49:07</t>
  </si>
  <si>
    <t xml:space="preserve"> 28-06-2025 23:49:06</t>
  </si>
  <si>
    <t xml:space="preserve"> 28-06-2025 23:49:05</t>
  </si>
  <si>
    <t xml:space="preserve"> 28-06-2025 23:49:04</t>
  </si>
  <si>
    <t xml:space="preserve"> 28-06-2025 23:49:03</t>
  </si>
  <si>
    <t xml:space="preserve"> 28-06-2025 23:49:02</t>
  </si>
  <si>
    <t xml:space="preserve"> 28-06-2025 23:49:01</t>
  </si>
  <si>
    <t xml:space="preserve"> 28-06-2025 23:49:00</t>
  </si>
  <si>
    <t xml:space="preserve"> 28-06-2025 23:48:59</t>
  </si>
  <si>
    <t xml:space="preserve"> 28-06-2025 23:48:58</t>
  </si>
  <si>
    <t xml:space="preserve"> 28-06-2025 23:48:57</t>
  </si>
  <si>
    <t xml:space="preserve"> 28-06-2025 23:48:56</t>
  </si>
  <si>
    <t xml:space="preserve"> 28-06-2025 23:48:55</t>
  </si>
  <si>
    <t xml:space="preserve"> 28-06-2025 23:48:54</t>
  </si>
  <si>
    <t xml:space="preserve"> 28-06-2025 23:48:53</t>
  </si>
  <si>
    <t xml:space="preserve"> 28-06-2025 23:48:52</t>
  </si>
  <si>
    <t xml:space="preserve"> 28-06-2025 23:48:51</t>
  </si>
  <si>
    <t xml:space="preserve"> 28-06-2025 23:48:50</t>
  </si>
  <si>
    <t xml:space="preserve"> 28-06-2025 23:48:49</t>
  </si>
  <si>
    <t xml:space="preserve"> 28-06-2025 23:48:48</t>
  </si>
  <si>
    <t xml:space="preserve"> 28-06-2025 23:48:47</t>
  </si>
  <si>
    <t xml:space="preserve"> 28-06-2025 23:48:46</t>
  </si>
  <si>
    <t xml:space="preserve"> 28-06-2025 23:48:45</t>
  </si>
  <si>
    <t xml:space="preserve"> 28-06-2025 23:48:44</t>
  </si>
  <si>
    <t xml:space="preserve"> 28-06-2025 23:48:43</t>
  </si>
  <si>
    <t xml:space="preserve"> 28-06-2025 23:48:42</t>
  </si>
  <si>
    <t xml:space="preserve"> 28-06-2025 23:48:41</t>
  </si>
  <si>
    <t xml:space="preserve"> 28-06-2025 23:48:40</t>
  </si>
  <si>
    <t xml:space="preserve"> 28-06-2025 23:48:39</t>
  </si>
  <si>
    <t xml:space="preserve"> 28-06-2025 23:48:38</t>
  </si>
  <si>
    <t xml:space="preserve"> 28-06-2025 23:48:37</t>
  </si>
  <si>
    <t xml:space="preserve"> 28-06-2025 23:48:36</t>
  </si>
  <si>
    <t xml:space="preserve"> 28-06-2025 23:48:35</t>
  </si>
  <si>
    <t xml:space="preserve"> 28-06-2025 23:48:34</t>
  </si>
  <si>
    <t xml:space="preserve"> 28-06-2025 23:48:33</t>
  </si>
  <si>
    <t xml:space="preserve"> 28-06-2025 23:48:32</t>
  </si>
  <si>
    <t xml:space="preserve"> 28-06-2025 23:48:31</t>
  </si>
  <si>
    <t xml:space="preserve"> 28-06-2025 23:48:30</t>
  </si>
  <si>
    <t xml:space="preserve"> 28-06-2025 23:48:29</t>
  </si>
  <si>
    <t xml:space="preserve"> 28-06-2025 23:48:28</t>
  </si>
  <si>
    <t xml:space="preserve"> 28-06-2025 23:48:27</t>
  </si>
  <si>
    <t xml:space="preserve"> 28-06-2025 23:48:26</t>
  </si>
  <si>
    <t xml:space="preserve"> 28-06-2025 23:48:25</t>
  </si>
  <si>
    <t xml:space="preserve"> 28-06-2025 23:48:24</t>
  </si>
  <si>
    <t xml:space="preserve"> 28-06-2025 23:48:23</t>
  </si>
  <si>
    <t xml:space="preserve"> 28-06-2025 23:48:22</t>
  </si>
  <si>
    <t xml:space="preserve"> 28-06-2025 23:48:21</t>
  </si>
  <si>
    <t xml:space="preserve"> 28-06-2025 23:48:20</t>
  </si>
  <si>
    <t xml:space="preserve"> 28-06-2025 23:48:19</t>
  </si>
  <si>
    <t xml:space="preserve"> 28-06-2025 23:48:18</t>
  </si>
  <si>
    <t xml:space="preserve"> 28-06-2025 23:48:17</t>
  </si>
  <si>
    <t xml:space="preserve"> 28-06-2025 23:48:16</t>
  </si>
  <si>
    <t xml:space="preserve"> 28-06-2025 23:48:15</t>
  </si>
  <si>
    <t xml:space="preserve"> 28-06-2025 23:48:14</t>
  </si>
  <si>
    <t xml:space="preserve"> 28-06-2025 23:48:13</t>
  </si>
  <si>
    <t xml:space="preserve"> 28-06-2025 23:48:12</t>
  </si>
  <si>
    <t xml:space="preserve"> 28-06-2025 23:48:11</t>
  </si>
  <si>
    <t xml:space="preserve"> 28-06-2025 23:48:10</t>
  </si>
  <si>
    <t xml:space="preserve"> 28-06-2025 23:48:09</t>
  </si>
  <si>
    <t xml:space="preserve"> 28-06-2025 23:48:08</t>
  </si>
  <si>
    <t xml:space="preserve"> 28-06-2025 23:48:07</t>
  </si>
  <si>
    <t xml:space="preserve"> 28-06-2025 23:48:06</t>
  </si>
  <si>
    <t xml:space="preserve"> 28-06-2025 23:48:05</t>
  </si>
  <si>
    <t xml:space="preserve"> 28-06-2025 23:48:04</t>
  </si>
  <si>
    <t xml:space="preserve"> 28-06-2025 23:48:03</t>
  </si>
  <si>
    <t xml:space="preserve"> 28-06-2025 23:48:02</t>
  </si>
  <si>
    <t xml:space="preserve"> 28-06-2025 23:48:01</t>
  </si>
  <si>
    <t xml:space="preserve"> 28-06-2025 23:48:00</t>
  </si>
  <si>
    <t xml:space="preserve"> 28-06-2025 23:47:59</t>
  </si>
  <si>
    <t xml:space="preserve"> 28-06-2025 23:47:58</t>
  </si>
  <si>
    <t xml:space="preserve"> 28-06-2025 23:47:57</t>
  </si>
  <si>
    <t xml:space="preserve"> 28-06-2025 23:47:56</t>
  </si>
  <si>
    <t xml:space="preserve"> 28-06-2025 23:47:55</t>
  </si>
  <si>
    <t xml:space="preserve"> 28-06-2025 23:47:54</t>
  </si>
  <si>
    <t xml:space="preserve"> 28-06-2025 23:47:53</t>
  </si>
  <si>
    <t xml:space="preserve"> 28-06-2025 23:47:52</t>
  </si>
  <si>
    <t xml:space="preserve"> 28-06-2025 23:47:51</t>
  </si>
  <si>
    <t xml:space="preserve"> 28-06-2025 23:47:50</t>
  </si>
  <si>
    <t xml:space="preserve"> 28-06-2025 23:47:49</t>
  </si>
  <si>
    <t xml:space="preserve"> 28-06-2025 23:47:48</t>
  </si>
  <si>
    <t xml:space="preserve"> 28-06-2025 23:47:47</t>
  </si>
  <si>
    <t xml:space="preserve"> 28-06-2025 23:47:46</t>
  </si>
  <si>
    <t xml:space="preserve"> 28-06-2025 23:47:45</t>
  </si>
  <si>
    <t xml:space="preserve"> 28-06-2025 23:47:44</t>
  </si>
  <si>
    <t xml:space="preserve"> 28-06-2025 23:47:43</t>
  </si>
  <si>
    <t xml:space="preserve"> 28-06-2025 23:47:42</t>
  </si>
  <si>
    <t xml:space="preserve"> 28-06-2025 23:47:41</t>
  </si>
  <si>
    <t xml:space="preserve"> 28-06-2025 23:47:40</t>
  </si>
  <si>
    <t xml:space="preserve"> 28-06-2025 23:47:39</t>
  </si>
  <si>
    <t xml:space="preserve"> 28-06-2025 23:47:38</t>
  </si>
  <si>
    <t xml:space="preserve"> 28-06-2025 23:47:37</t>
  </si>
  <si>
    <t xml:space="preserve"> 28-06-2025 23:47:36</t>
  </si>
  <si>
    <t xml:space="preserve"> 28-06-2025 23:47:35</t>
  </si>
  <si>
    <t xml:space="preserve"> 28-06-2025 23:47:34</t>
  </si>
  <si>
    <t xml:space="preserve"> 28-06-2025 23:47:33</t>
  </si>
  <si>
    <t xml:space="preserve"> 28-06-2025 23:47:32</t>
  </si>
  <si>
    <t xml:space="preserve"> 28-06-2025 23:47:31</t>
  </si>
  <si>
    <t xml:space="preserve"> 28-06-2025 23:47:30</t>
  </si>
  <si>
    <t xml:space="preserve"> 28-06-2025 23:47:29</t>
  </si>
  <si>
    <t xml:space="preserve"> 28-06-2025 23:47:28</t>
  </si>
  <si>
    <t xml:space="preserve"> 28-06-2025 23:47:27</t>
  </si>
  <si>
    <t xml:space="preserve"> 28-06-2025 23:47:26</t>
  </si>
  <si>
    <t xml:space="preserve"> 28-06-2025 23:47:25</t>
  </si>
  <si>
    <t xml:space="preserve"> 28-06-2025 23:47:24</t>
  </si>
  <si>
    <t xml:space="preserve"> 28-06-2025 23:47:23</t>
  </si>
  <si>
    <t xml:space="preserve"> 28-06-2025 23:47:22</t>
  </si>
  <si>
    <t xml:space="preserve"> 28-06-2025 23:47:21</t>
  </si>
  <si>
    <t xml:space="preserve"> 28-06-2025 23:47:20</t>
  </si>
  <si>
    <t xml:space="preserve"> 28-06-2025 23:47:19</t>
  </si>
  <si>
    <t xml:space="preserve"> 28-06-2025 23:47:18</t>
  </si>
  <si>
    <t xml:space="preserve"> 28-06-2025 23:47:17</t>
  </si>
  <si>
    <t xml:space="preserve"> 28-06-2025 23:47:16</t>
  </si>
  <si>
    <t xml:space="preserve"> 28-06-2025 23:47:15</t>
  </si>
  <si>
    <t xml:space="preserve"> 28-06-2025 23:47:14</t>
  </si>
  <si>
    <t xml:space="preserve"> 28-06-2025 23:47:13</t>
  </si>
  <si>
    <t xml:space="preserve"> 28-06-2025 23:47:12</t>
  </si>
  <si>
    <t xml:space="preserve"> 28-06-2025 23:47:11</t>
  </si>
  <si>
    <t xml:space="preserve"> 28-06-2025 23:47:10</t>
  </si>
  <si>
    <t xml:space="preserve"> 28-06-2025 23:47:09</t>
  </si>
  <si>
    <t xml:space="preserve"> 28-06-2025 23:47:08</t>
  </si>
  <si>
    <t xml:space="preserve"> 28-06-2025 23:47:07</t>
  </si>
  <si>
    <t xml:space="preserve"> 28-06-2025 23:47:06</t>
  </si>
  <si>
    <t xml:space="preserve"> 28-06-2025 23:47:05</t>
  </si>
  <si>
    <t xml:space="preserve"> 28-06-2025 23:47:04</t>
  </si>
  <si>
    <t xml:space="preserve"> 28-06-2025 23:47:03</t>
  </si>
  <si>
    <t xml:space="preserve"> 28-06-2025 23:47:02</t>
  </si>
  <si>
    <t xml:space="preserve"> 28-06-2025 23:47:01</t>
  </si>
  <si>
    <t xml:space="preserve"> 28-06-2025 23:47:00</t>
  </si>
  <si>
    <t xml:space="preserve"> 28-06-2025 23:46:59</t>
  </si>
  <si>
    <t xml:space="preserve"> 28-06-2025 23:46:58</t>
  </si>
  <si>
    <t xml:space="preserve"> 28-06-2025 23:46:57</t>
  </si>
  <si>
    <t xml:space="preserve"> 28-06-2025 23:46:56</t>
  </si>
  <si>
    <t xml:space="preserve"> 28-06-2025 23:46:55</t>
  </si>
  <si>
    <t xml:space="preserve"> 28-06-2025 23:46:54</t>
  </si>
  <si>
    <t xml:space="preserve"> 28-06-2025 23:46:53</t>
  </si>
  <si>
    <t xml:space="preserve"> 28-06-2025 23:46:52</t>
  </si>
  <si>
    <t xml:space="preserve"> 28-06-2025 23:46:51</t>
  </si>
  <si>
    <t xml:space="preserve"> 28-06-2025 23:46:50</t>
  </si>
  <si>
    <t xml:space="preserve"> 28-06-2025 23:46:49</t>
  </si>
  <si>
    <t xml:space="preserve"> 28-06-2025 23:46:48</t>
  </si>
  <si>
    <t xml:space="preserve"> 28-06-2025 23:46:47</t>
  </si>
  <si>
    <t xml:space="preserve"> 28-06-2025 23:46:46</t>
  </si>
  <si>
    <t xml:space="preserve"> 28-06-2025 23:46:45</t>
  </si>
  <si>
    <t xml:space="preserve"> 28-06-2025 23:46:44</t>
  </si>
  <si>
    <t xml:space="preserve"> 28-06-2025 23:46:43</t>
  </si>
  <si>
    <t xml:space="preserve"> 28-06-2025 23:46:42</t>
  </si>
  <si>
    <t xml:space="preserve"> 28-06-2025 23:46:41</t>
  </si>
  <si>
    <t xml:space="preserve"> 28-06-2025 23:46:40</t>
  </si>
  <si>
    <t xml:space="preserve"> 28-06-2025 23:46:39</t>
  </si>
  <si>
    <t xml:space="preserve"> 28-06-2025 23:46:38</t>
  </si>
  <si>
    <t xml:space="preserve"> 28-06-2025 23:46:37</t>
  </si>
  <si>
    <t xml:space="preserve"> 28-06-2025 23:46:36</t>
  </si>
  <si>
    <t xml:space="preserve"> 28-06-2025 23:46:35</t>
  </si>
  <si>
    <t xml:space="preserve"> 28-06-2025 23:46:34</t>
  </si>
  <si>
    <t xml:space="preserve"> 28-06-2025 23:46:33</t>
  </si>
  <si>
    <t xml:space="preserve"> 28-06-2025 23:46:32</t>
  </si>
  <si>
    <t xml:space="preserve"> 28-06-2025 23:46:31</t>
  </si>
  <si>
    <t xml:space="preserve"> 28-06-2025 23:46:30</t>
  </si>
  <si>
    <t xml:space="preserve"> 28-06-2025 23:46:29</t>
  </si>
  <si>
    <t xml:space="preserve"> 28-06-2025 23:46:28</t>
  </si>
  <si>
    <t xml:space="preserve"> 28-06-2025 23:46:27</t>
  </si>
  <si>
    <t xml:space="preserve"> 28-06-2025 23:46:26</t>
  </si>
  <si>
    <t xml:space="preserve"> 28-06-2025 23:46:25</t>
  </si>
  <si>
    <t xml:space="preserve"> 28-06-2025 23:46:24</t>
  </si>
  <si>
    <t xml:space="preserve"> 28-06-2025 23:46:23</t>
  </si>
  <si>
    <t xml:space="preserve"> 28-06-2025 23:46:22</t>
  </si>
  <si>
    <t xml:space="preserve"> 28-06-2025 23:46:21</t>
  </si>
  <si>
    <t xml:space="preserve"> 28-06-2025 23:46:20</t>
  </si>
  <si>
    <t xml:space="preserve"> 28-06-2025 23:46:19</t>
  </si>
  <si>
    <t xml:space="preserve"> 28-06-2025 23:46:18</t>
  </si>
  <si>
    <t xml:space="preserve"> 28-06-2025 23:46:17</t>
  </si>
  <si>
    <t xml:space="preserve"> 28-06-2025 23:46:16</t>
  </si>
  <si>
    <t xml:space="preserve"> 28-06-2025 23:46:15</t>
  </si>
  <si>
    <t xml:space="preserve"> 28-06-2025 23:46:14</t>
  </si>
  <si>
    <t xml:space="preserve"> 28-06-2025 23:46:13</t>
  </si>
  <si>
    <t xml:space="preserve"> 28-06-2025 23:46:12</t>
  </si>
  <si>
    <t xml:space="preserve"> 28-06-2025 23:46:11</t>
  </si>
  <si>
    <t xml:space="preserve"> 28-06-2025 23:46:10</t>
  </si>
  <si>
    <t xml:space="preserve"> 28-06-2025 23:46:09</t>
  </si>
  <si>
    <t xml:space="preserve"> 28-06-2025 23:46:08</t>
  </si>
  <si>
    <t xml:space="preserve"> 28-06-2025 23:46:07</t>
  </si>
  <si>
    <t xml:space="preserve"> 28-06-2025 23:46:06</t>
  </si>
  <si>
    <t xml:space="preserve"> 28-06-2025 23:46:05</t>
  </si>
  <si>
    <t xml:space="preserve"> 28-06-2025 23:46:04</t>
  </si>
  <si>
    <t xml:space="preserve"> 28-06-2025 23:46:03</t>
  </si>
  <si>
    <t xml:space="preserve"> 28-06-2025 23:46:02</t>
  </si>
  <si>
    <t xml:space="preserve"> 28-06-2025 23:46:01</t>
  </si>
  <si>
    <t xml:space="preserve"> 28-06-2025 23:46:00</t>
  </si>
  <si>
    <t xml:space="preserve"> 28-06-2025 23:45:59</t>
  </si>
  <si>
    <t xml:space="preserve"> 28-06-2025 23:45:58</t>
  </si>
  <si>
    <t xml:space="preserve"> 28-06-2025 23:45:57</t>
  </si>
  <si>
    <t xml:space="preserve"> 28-06-2025 23:45:56</t>
  </si>
  <si>
    <t xml:space="preserve"> 28-06-2025 23:45:55</t>
  </si>
  <si>
    <t xml:space="preserve"> 28-06-2025 23:45:54</t>
  </si>
  <si>
    <t xml:space="preserve"> 28-06-2025 23:45:53</t>
  </si>
  <si>
    <t xml:space="preserve"> 28-06-2025 23:45:52</t>
  </si>
  <si>
    <t xml:space="preserve"> 28-06-2025 23:45:51</t>
  </si>
  <si>
    <t xml:space="preserve"> 28-06-2025 23:45:50</t>
  </si>
  <si>
    <t xml:space="preserve"> 28-06-2025 23:45:49</t>
  </si>
  <si>
    <t xml:space="preserve"> 28-06-2025 23:45:48</t>
  </si>
  <si>
    <t xml:space="preserve"> 28-06-2025 23:45:47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</si>
</sst>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981CCB-16C4-4E08-9262-E31A544A1358}" name="Tabela3" displayName="Tabela3" ref="A3:H133" totalsRowCount="1">
  <autoFilter ref="A3:H132" xr:uid="{6A981CCB-16C4-4E08-9262-E31A544A1358}"/>
  <tableColumns count="8">
    <tableColumn id="1" xr3:uid="{F232CBD1-53D3-4736-80BF-BBE9A5A5BE5A}" name=" 28-06-2025 19:27:58" totalsRowLabel="Total"/>
    <tableColumn id="2" xr3:uid="{172CCE7B-B900-45B5-8C7E-B4FE54CC1B22}" name=" GPU usage           " totalsRowFunction="custom" dataDxfId="76" totalsRowDxfId="75">
      <totalsRowFormula>SUBTOTAL(1,Tabela3[[ GPU usage           ]])/1000</totalsRowFormula>
    </tableColumn>
    <tableColumn id="3" xr3:uid="{1A8008FB-6A34-418F-B17E-4E2717D59C73}" name="Memory usage        " totalsRowFunction="custom" dataDxfId="74" totalsRowDxfId="73">
      <totalsRowFormula>SUBTOTAL(1,Tabela3[[Memory usage        ]])/1000</totalsRowFormula>
    </tableColumn>
    <tableColumn id="4" xr3:uid="{30276144-A1EE-4190-9940-A0DE0FF7A0DE}" name="Power               " totalsRowFunction="custom" dataDxfId="72" totalsRowDxfId="71">
      <totalsRowFormula>SUBTOTAL(9,Tabela3[[Power               ]])/1000/60</totalsRowFormula>
    </tableColumn>
    <tableColumn id="5" xr3:uid="{609B4C34-CDCF-47EC-8939-A01DC204A505}" name="CPU usage           " totalsRowFunction="custom" dataDxfId="70" totalsRowDxfId="69">
      <totalsRowFormula>SUBTOTAL(1,Tabela3[[CPU usage           ]])/1000</totalsRowFormula>
    </tableColumn>
    <tableColumn id="6" xr3:uid="{2F78437B-5AB1-435F-847F-97DB28FAE955}" name="CPU power           " totalsRowFunction="custom" dataDxfId="68" totalsRowDxfId="67">
      <totalsRowFormula>SUBTOTAL(9,Tabela3[[CPU power           ]])/1000/60</totalsRowFormula>
    </tableColumn>
    <tableColumn id="7" xr3:uid="{FFA43756-62F8-4141-B636-E8B7ED25B269}" name="RAM usage           " totalsRowFunction="custom" dataDxfId="66" totalsRowDxfId="65">
      <totalsRowFormula>SUBTOTAL(1,Tabela3[[RAM usage           ]])/1000</totalsRowFormula>
    </tableColumn>
    <tableColumn id="8" xr3:uid="{D222C1F5-F067-4034-A1FA-C9F06EA5A5B9}" name="Coluna1" totalsRowFunction="custom" dataDxfId="64" totalsRowDxfId="63">
      <totalsRowFormula>SUBTOTAL(2,Tabela3[[RAM usage           ]])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958195-D9AD-4B15-B2CE-8F730DB750CE}" name="Tabela1" displayName="Tabela1" ref="A3:H65" totalsRowCount="1">
  <autoFilter ref="A3:H64" xr:uid="{9F958195-D9AD-4B15-B2CE-8F730DB750CE}"/>
  <tableColumns count="8">
    <tableColumn id="1" xr3:uid="{A61BEA96-CDBD-4CCA-974D-87694CBB3126}" name="Coluna1" totalsRowLabel="Total"/>
    <tableColumn id="2" xr3:uid="{33CE1659-421D-459A-B886-35B21FDA1081}" name=" GPU usage           " totalsRowFunction="custom" dataDxfId="62" totalsRowDxfId="61">
      <totalsRowFormula>SUBTOTAL(1,Tabela1[[ GPU usage           ]])/1000</totalsRowFormula>
    </tableColumn>
    <tableColumn id="3" xr3:uid="{96E1D0D4-8A67-4120-A216-192A2D5C7F2C}" name="Memory usage MB                  " totalsRowFunction="custom" dataDxfId="60" totalsRowDxfId="59">
      <totalsRowFormula>SUBTOTAL(1,Tabela3[[Memory usage        ]])/1000</totalsRowFormula>
    </tableColumn>
    <tableColumn id="4" xr3:uid="{3D0633E8-AB69-4218-8C4F-B39160FC6D82}" name="Power               " totalsRowFunction="custom" dataDxfId="58" totalsRowDxfId="57">
      <totalsRowFormula>SUBTOTAL(9,Tabela1[[Power               ]])</totalsRowFormula>
    </tableColumn>
    <tableColumn id="5" xr3:uid="{BF3CEB0C-25B2-4B9E-8F4C-B2110934B53E}" name="CPU usage           " totalsRowFunction="custom" dataDxfId="56" totalsRowDxfId="55">
      <totalsRowFormula>SUBTOTAL(1,Tabela1[[CPU usage           ]])/1000</totalsRowFormula>
    </tableColumn>
    <tableColumn id="6" xr3:uid="{42AF8131-EF4B-4C31-8118-6E76A0FBE7C6}" name="CPU power           " totalsRowFunction="custom" dataDxfId="54" totalsRowDxfId="53">
      <totalsRowFormula>SUBTOTAL(9,Tabela1[[CPU power           ]])</totalsRowFormula>
    </tableColumn>
    <tableColumn id="7" xr3:uid="{6B47668E-0D0A-4808-A298-01E20A02E18F}" name="RAM usage MB                  " totalsRowFunction="custom" dataDxfId="52" totalsRowDxfId="51">
      <totalsRowFormula>SUBTOTAL(1,Tabela1[[RAM usage MB                  ]])/1000</totalsRowFormula>
    </tableColumn>
    <tableColumn id="8" xr3:uid="{ACC68787-2CEB-4DB2-B85C-197C8A7F6291}" name="Coluna2" totalsRowFunction="custom" dataDxfId="50" totalsRowDxfId="49">
      <totalsRowFormula>SUBTOTAL(2,Tabela1[[RAM usage MB                  ]])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75196-5322-4FBB-BEA3-E8B5782071E4}" name="Tabela2" displayName="Tabela2" ref="A3:H56" totalsRowCount="1">
  <autoFilter ref="A3:H55" xr:uid="{0F975196-5322-4FBB-BEA3-E8B5782071E4}"/>
  <tableColumns count="8">
    <tableColumn id="1" xr3:uid="{B5E0EC7D-94B4-4CFB-9012-411A40D10B69}" name="Coluna1" totalsRowLabel="Total"/>
    <tableColumn id="2" xr3:uid="{63239B5C-3644-4291-9E8B-F766F57E77BE}" name=" GPU usage           " totalsRowFunction="custom" totalsRowDxfId="48">
      <totalsRowFormula>SUBTOTAL(1,Tabela2[[ GPU usage           ]])/1000</totalsRowFormula>
    </tableColumn>
    <tableColumn id="3" xr3:uid="{60E6DDDA-0A97-4814-B05C-FD570805F59E}" name="Memory usage        " totalsRowFunction="custom" dataDxfId="47" totalsRowDxfId="46">
      <totalsRowFormula>SUBTOTAL(1,Tabela2[[Memory usage        ]])/1000</totalsRowFormula>
    </tableColumn>
    <tableColumn id="4" xr3:uid="{92F69B0D-D3FF-4ABD-B50B-7636F873ECF4}" name="Power               " totalsRowFunction="custom" dataDxfId="45" totalsRowDxfId="44">
      <totalsRowFormula>SUBTOTAL(9,Tabela2[[Power               ]])</totalsRowFormula>
    </tableColumn>
    <tableColumn id="5" xr3:uid="{29F82222-735A-4183-9E84-E7057A5E78F6}" name="CPU usage           " totalsRowFunction="custom" dataDxfId="43" totalsRowDxfId="42">
      <totalsRowFormula>SUBTOTAL(1,Tabela2[[CPU usage           ]])/1000</totalsRowFormula>
    </tableColumn>
    <tableColumn id="6" xr3:uid="{A868A803-1691-4480-A37A-66E12860957D}" name="CPU power           " totalsRowFunction="custom" dataDxfId="41" totalsRowDxfId="40">
      <totalsRowFormula>SUBTOTAL(9,Tabela2[[CPU power           ]])</totalsRowFormula>
    </tableColumn>
    <tableColumn id="7" xr3:uid="{CE6F7873-3505-4EEC-9F66-AAF005CD4B5D}" name="RAM usage           " totalsRowFunction="custom" dataDxfId="39" totalsRowDxfId="38">
      <totalsRowFormula>SUBTOTAL(1,Tabela2[[RAM usage           ]])/1000</totalsRowFormula>
    </tableColumn>
    <tableColumn id="8" xr3:uid="{E92092DE-2793-48B8-BF43-7E01A957953D}" name="Coluna2" totalsRowFunction="custom" dataDxfId="37">
      <totalsRowFormula>SUBTOTAL(2,Tabela2[[RAM usage           ]])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779305-749C-45E7-A4E0-DC826D10E73F}" name="Tabela16" displayName="Tabela16" ref="A3:H451" totalsRowCount="1">
  <autoFilter ref="A3:H450" xr:uid="{CFEFCEB2-D014-45F0-BA1E-151C92BA49B6}"/>
  <tableColumns count="8">
    <tableColumn id="1" xr3:uid="{4050286E-F55B-469D-97D2-35D8C4EFB43B}" name="Coluna1" totalsRowLabel="Total"/>
    <tableColumn id="2" xr3:uid="{53EAB9F4-79F3-4D6C-AAB2-0C14AF90EBC7}" name=" GPU usage           " totalsRowFunction="custom" totalsRowDxfId="17">
      <totalsRowFormula>SUBTOTAL(1,Tabela16[[ GPU usage           ]])/1000</totalsRowFormula>
    </tableColumn>
    <tableColumn id="3" xr3:uid="{FC5766F2-42AC-4F57-A432-B61308018482}" name="Memory usage        " totalsRowFunction="custom" dataDxfId="23" totalsRowDxfId="16">
      <totalsRowFormula>SUBTOTAL(1,Tabela16[[Memory usage        ]])/1000</totalsRowFormula>
    </tableColumn>
    <tableColumn id="4" xr3:uid="{E09F51C4-D917-4125-BC40-6C9C3FA56164}" name="Power               " totalsRowFunction="custom" dataDxfId="22" totalsRowDxfId="15">
      <totalsRowFormula>SUBTOTAL(9,Tabela16[[Power               ]])/1000/60</totalsRowFormula>
    </tableColumn>
    <tableColumn id="5" xr3:uid="{74BB7865-5037-4C61-91C1-DC8ADB3BD6B9}" name="CPU usage           " totalsRowFunction="custom" dataDxfId="21" totalsRowDxfId="14">
      <totalsRowFormula>SUBTOTAL(1,Tabela16[[CPU usage           ]])/1000</totalsRowFormula>
    </tableColumn>
    <tableColumn id="6" xr3:uid="{BF466807-24CA-4BF2-8733-216335557969}" name="CPU power           " totalsRowFunction="custom" dataDxfId="20" totalsRowDxfId="13">
      <totalsRowFormula>SUBTOTAL(9,Tabela16[[CPU power           ]])/1000/60</totalsRowFormula>
    </tableColumn>
    <tableColumn id="7" xr3:uid="{143F6667-4ED4-406C-B255-D8A8135B7698}" name="RAM usage           " totalsRowFunction="custom" dataDxfId="19" totalsRowDxfId="12">
      <totalsRowFormula>SUBTOTAL(1,Tabela16[[RAM usage           ]])/1000</totalsRowFormula>
    </tableColumn>
    <tableColumn id="8" xr3:uid="{44BD2943-3C0D-46C0-82CF-D3B2D52C7202}" name="Coluna2" totalsRowFunction="custom" dataDxfId="18">
      <totalsRowFormula>SUBTOTAL(2,Tabela16[[RAM usage           ]])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ED2976-A6B7-4C8B-9343-1F33C383E7F4}" name="Tabela6" displayName="Tabela6" ref="A3:H658" totalsRowCount="1">
  <autoFilter ref="A3:H657" xr:uid="{82ED2976-A6B7-4C8B-9343-1F33C383E7F4}"/>
  <tableColumns count="8">
    <tableColumn id="1" xr3:uid="{6899923A-AC49-4EF2-8244-76332497B4A1}" name=" 28-06-2025 23:33:45" totalsRowLabel="Total"/>
    <tableColumn id="2" xr3:uid="{CA37420D-5E51-4180-93ED-4C2D9B6D7917}" name=" GPU usage           " totalsRowFunction="custom" dataDxfId="11" totalsRowDxfId="5">
      <totalsRowFormula>SUBTOTAL(1,Tabela6[[ GPU usage           ]])/1000</totalsRowFormula>
    </tableColumn>
    <tableColumn id="3" xr3:uid="{1FF0D60D-424B-448D-AA8C-76A785FFB223}" name="Memory usage        " totalsRowFunction="custom" dataDxfId="10" totalsRowDxfId="4">
      <totalsRowFormula>SUBTOTAL(1,Tabela6[[Memory usage        ]])/1000</totalsRowFormula>
    </tableColumn>
    <tableColumn id="4" xr3:uid="{6355DE2D-F3F4-48B1-8E7D-67F2131D67E1}" name="Power               " totalsRowFunction="custom" dataDxfId="9" totalsRowDxfId="3">
      <totalsRowFormula>SUBTOTAL(9,Tabela16[[Power               ]])/1000/60</totalsRowFormula>
    </tableColumn>
    <tableColumn id="5" xr3:uid="{78B50B7B-B071-4628-A736-1AC7BD4CC8D0}" name="CPU usage           " totalsRowFunction="custom" dataDxfId="8" totalsRowDxfId="2">
      <totalsRowFormula>SUBTOTAL(1,Tabela6[[CPU usage           ]])/1000</totalsRowFormula>
    </tableColumn>
    <tableColumn id="6" xr3:uid="{BA256D45-4387-45F1-9AC0-46E7241DB5F2}" name="CPU power           " totalsRowFunction="custom" dataDxfId="7" totalsRowDxfId="1">
      <totalsRowFormula>SUBTOTAL(9,Tabela6[[CPU power           ]])/1000/60</totalsRowFormula>
    </tableColumn>
    <tableColumn id="7" xr3:uid="{9EB2AB01-6BC7-4541-908A-0AE558B82408}" name="RAM usage           " totalsRowFunction="custom" dataDxfId="6" totalsRowDxfId="0">
      <totalsRowFormula>SUBTOTAL(1,Tabela6[[RAM usage           ]])/1000</totalsRowFormula>
    </tableColumn>
    <tableColumn id="8" xr3:uid="{408F851D-3C7E-4161-BA25-72684E4DA879}" name="Coluna1" totalsRowFunction="custom">
      <totalsRowFormula>SUBTOTAL(2,Tabela6[[RAM usage           ]])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D5ED81-0C77-4738-9341-80F952AACB6B}" name="Tabela4" displayName="Tabela4" ref="A3:H65" totalsRowCount="1">
  <autoFilter ref="A3:H64" xr:uid="{DCD5ED81-0C77-4738-9341-80F952AACB6B}"/>
  <tableColumns count="8">
    <tableColumn id="1" xr3:uid="{34FC2D77-1BC4-4234-8644-16979F2991A9}" name="Coluna1" totalsRowLabel="Total"/>
    <tableColumn id="2" xr3:uid="{953C7FEE-C6AA-49A0-97C7-6A1535C15D9A}" name=" GPU usage           " totalsRowFunction="custom" dataDxfId="36" totalsRowDxfId="35">
      <totalsRowFormula>SUBTOTAL(1,Tabela4[[ GPU usage           ]])/1000</totalsRowFormula>
    </tableColumn>
    <tableColumn id="3" xr3:uid="{82F1DD65-3457-4BB0-92C4-C82F7B7449D6}" name="Memory usage        " totalsRowFunction="custom" dataDxfId="34" totalsRowDxfId="33">
      <totalsRowFormula>SUBTOTAL(1,Tabela4[[Memory usage        ]])/1000</totalsRowFormula>
    </tableColumn>
    <tableColumn id="4" xr3:uid="{C1145D94-E563-4967-8227-F2B764F7DAD8}" name="Power               " totalsRowFunction="custom" dataDxfId="32" totalsRowDxfId="31" totalsRowCellStyle="Porcentagem">
      <totalsRowFormula>SUBTOTAL(9,Tabela4[[Power               ]])/1000/60</totalsRowFormula>
    </tableColumn>
    <tableColumn id="5" xr3:uid="{DEE8C9DE-83F2-4F1E-AE41-6AFAD0265F6C}" name="CPU usage           " totalsRowFunction="custom" dataDxfId="30" totalsRowDxfId="29">
      <totalsRowFormula>SUBTOTAL(1,Tabela4[[CPU usage           ]])/1000</totalsRowFormula>
    </tableColumn>
    <tableColumn id="6" xr3:uid="{5629E420-F844-4A5B-9602-A3ED7A20E173}" name="CPU power           " totalsRowFunction="custom" dataDxfId="28" totalsRowDxfId="27">
      <totalsRowFormula>SUBTOTAL(9,Tabela4[[CPU power           ]])/1000/60</totalsRowFormula>
    </tableColumn>
    <tableColumn id="7" xr3:uid="{19921F2F-77A3-471D-8C0B-C45E91D79F2F}" name="RAM usage           " totalsRowFunction="custom" dataDxfId="26" totalsRowDxfId="25">
      <totalsRowFormula>SUBTOTAL(1,Tabela4[[RAM usage           ]])/1000</totalsRowFormula>
    </tableColumn>
    <tableColumn id="8" xr3:uid="{EFFE0B41-5FE8-433E-BF3F-C1C923C25B74}" name="Coluna2" totalsRowFunction="custom" dataDxfId="24">
      <totalsRowFormula>SUBTOTAL(2,Tabela4[[RAM usage           ]])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304C-9ED0-46CA-8C14-75C3E6713855}">
  <dimension ref="A1:H133"/>
  <sheetViews>
    <sheetView topLeftCell="A103" workbookViewId="0">
      <selection activeCell="H133" sqref="B133:H133"/>
    </sheetView>
  </sheetViews>
  <sheetFormatPr defaultRowHeight="14.4" x14ac:dyDescent="0.3"/>
  <cols>
    <col min="2" max="2" width="20" customWidth="1"/>
    <col min="3" max="3" width="15.6640625" customWidth="1"/>
    <col min="4" max="4" width="17.33203125" customWidth="1"/>
    <col min="5" max="5" width="13" customWidth="1"/>
    <col min="6" max="6" width="15.21875" customWidth="1"/>
    <col min="7" max="7" width="15.5546875" customWidth="1"/>
    <col min="8" max="8" width="15.33203125" customWidth="1"/>
  </cols>
  <sheetData>
    <row r="1" spans="1:8" x14ac:dyDescent="0.3">
      <c r="B1" t="s">
        <v>130</v>
      </c>
      <c r="C1" t="s">
        <v>293</v>
      </c>
    </row>
    <row r="2" spans="1:8" x14ac:dyDescent="0.3">
      <c r="B2" t="s">
        <v>130</v>
      </c>
      <c r="C2" t="s">
        <v>137</v>
      </c>
    </row>
    <row r="3" spans="1:8" x14ac:dyDescent="0.3">
      <c r="A3" t="s">
        <v>130</v>
      </c>
      <c r="B3" t="s">
        <v>136</v>
      </c>
      <c r="C3" t="s">
        <v>135</v>
      </c>
      <c r="D3" t="s">
        <v>134</v>
      </c>
      <c r="E3" t="s">
        <v>133</v>
      </c>
      <c r="F3" t="s">
        <v>132</v>
      </c>
      <c r="G3" t="s">
        <v>131</v>
      </c>
      <c r="H3" t="s">
        <v>292</v>
      </c>
    </row>
    <row r="4" spans="1:8" x14ac:dyDescent="0.3">
      <c r="A4" t="s">
        <v>129</v>
      </c>
      <c r="B4" s="1">
        <v>19000</v>
      </c>
      <c r="C4" s="1">
        <v>523723</v>
      </c>
      <c r="D4" s="1">
        <v>10921</v>
      </c>
      <c r="E4" s="1">
        <v>2649</v>
      </c>
      <c r="F4" s="1">
        <v>13726</v>
      </c>
      <c r="G4" s="1">
        <v>7311000</v>
      </c>
      <c r="H4" s="1"/>
    </row>
    <row r="5" spans="1:8" x14ac:dyDescent="0.3">
      <c r="A5" t="s">
        <v>128</v>
      </c>
      <c r="B5" s="1">
        <v>2000</v>
      </c>
      <c r="C5" s="1">
        <v>523723</v>
      </c>
      <c r="D5" s="1">
        <v>8552</v>
      </c>
      <c r="E5" s="1">
        <v>7993</v>
      </c>
      <c r="F5" s="1">
        <v>20306</v>
      </c>
      <c r="G5" s="1">
        <v>7581000</v>
      </c>
      <c r="H5" s="1"/>
    </row>
    <row r="6" spans="1:8" x14ac:dyDescent="0.3">
      <c r="A6" t="s">
        <v>127</v>
      </c>
      <c r="B6">
        <v>0</v>
      </c>
      <c r="C6" s="1">
        <v>523723</v>
      </c>
      <c r="D6" s="1">
        <v>10186</v>
      </c>
      <c r="E6" s="1">
        <v>11448</v>
      </c>
      <c r="F6" s="1">
        <v>23859</v>
      </c>
      <c r="G6" s="1">
        <v>7718000</v>
      </c>
      <c r="H6" s="1"/>
    </row>
    <row r="7" spans="1:8" x14ac:dyDescent="0.3">
      <c r="A7" t="s">
        <v>126</v>
      </c>
      <c r="B7">
        <v>0</v>
      </c>
      <c r="C7" s="1">
        <v>523723</v>
      </c>
      <c r="D7" s="1">
        <v>8340</v>
      </c>
      <c r="E7" s="1">
        <v>9666</v>
      </c>
      <c r="F7" s="1">
        <v>22778</v>
      </c>
      <c r="G7" s="1">
        <v>7761000</v>
      </c>
      <c r="H7" s="1"/>
    </row>
    <row r="8" spans="1:8" x14ac:dyDescent="0.3">
      <c r="A8" t="s">
        <v>125</v>
      </c>
      <c r="B8" s="1">
        <v>1000</v>
      </c>
      <c r="C8" s="1">
        <v>523723</v>
      </c>
      <c r="D8" s="1">
        <v>8839</v>
      </c>
      <c r="E8" s="1">
        <v>9079</v>
      </c>
      <c r="F8" s="1">
        <v>22839</v>
      </c>
      <c r="G8" s="1">
        <v>7787000</v>
      </c>
      <c r="H8" s="1"/>
    </row>
    <row r="9" spans="1:8" x14ac:dyDescent="0.3">
      <c r="A9" t="s">
        <v>124</v>
      </c>
      <c r="B9">
        <v>0</v>
      </c>
      <c r="C9" s="1">
        <v>523723</v>
      </c>
      <c r="D9" s="1">
        <v>8195</v>
      </c>
      <c r="E9" s="1">
        <v>10705</v>
      </c>
      <c r="F9" s="1">
        <v>22888</v>
      </c>
      <c r="G9" s="1">
        <v>7836000</v>
      </c>
      <c r="H9" s="1"/>
    </row>
    <row r="10" spans="1:8" x14ac:dyDescent="0.3">
      <c r="A10" t="s">
        <v>123</v>
      </c>
      <c r="B10">
        <v>0</v>
      </c>
      <c r="C10" s="1">
        <v>523723</v>
      </c>
      <c r="D10" s="1">
        <v>8261</v>
      </c>
      <c r="E10" s="1">
        <v>8900</v>
      </c>
      <c r="F10" s="1">
        <v>22475</v>
      </c>
      <c r="G10" s="1">
        <v>7853000</v>
      </c>
      <c r="H10" s="1"/>
    </row>
    <row r="11" spans="1:8" x14ac:dyDescent="0.3">
      <c r="A11" t="s">
        <v>122</v>
      </c>
      <c r="B11" s="1">
        <v>14000</v>
      </c>
      <c r="C11" s="1">
        <v>845434</v>
      </c>
      <c r="D11" s="1">
        <v>41631</v>
      </c>
      <c r="E11" s="1">
        <v>16898</v>
      </c>
      <c r="F11" s="1">
        <v>26903</v>
      </c>
      <c r="G11" s="1">
        <v>8145000</v>
      </c>
      <c r="H11" s="1"/>
    </row>
    <row r="12" spans="1:8" x14ac:dyDescent="0.3">
      <c r="A12" t="s">
        <v>121</v>
      </c>
      <c r="B12" s="1">
        <v>74000</v>
      </c>
      <c r="C12" s="1">
        <v>1957434</v>
      </c>
      <c r="D12" s="1">
        <v>55183</v>
      </c>
      <c r="E12" s="1">
        <v>24566</v>
      </c>
      <c r="F12" s="1">
        <v>32882</v>
      </c>
      <c r="G12" s="1">
        <v>8538000</v>
      </c>
      <c r="H12" s="1"/>
    </row>
    <row r="13" spans="1:8" x14ac:dyDescent="0.3">
      <c r="A13" t="s">
        <v>120</v>
      </c>
      <c r="B13" s="1">
        <v>49000</v>
      </c>
      <c r="C13" s="1">
        <v>1495434</v>
      </c>
      <c r="D13" s="1">
        <v>99282</v>
      </c>
      <c r="E13" s="1">
        <v>47411</v>
      </c>
      <c r="F13" s="1">
        <v>45951</v>
      </c>
      <c r="G13" s="1">
        <v>8589000</v>
      </c>
      <c r="H13" s="1"/>
    </row>
    <row r="14" spans="1:8" x14ac:dyDescent="0.3">
      <c r="A14" t="s">
        <v>119</v>
      </c>
      <c r="B14" s="1">
        <v>4000</v>
      </c>
      <c r="C14" s="1">
        <v>1839434</v>
      </c>
      <c r="D14" s="1">
        <v>75757</v>
      </c>
      <c r="E14" s="1">
        <v>30077</v>
      </c>
      <c r="F14" s="1">
        <v>35891</v>
      </c>
      <c r="G14" s="1">
        <v>8773000</v>
      </c>
      <c r="H14" s="1"/>
    </row>
    <row r="15" spans="1:8" x14ac:dyDescent="0.3">
      <c r="A15" t="s">
        <v>118</v>
      </c>
      <c r="B15" s="1">
        <v>22000</v>
      </c>
      <c r="C15" s="1">
        <v>1969434</v>
      </c>
      <c r="D15" s="1">
        <v>45355</v>
      </c>
      <c r="E15" s="1">
        <v>51326</v>
      </c>
      <c r="F15" s="1">
        <v>49624</v>
      </c>
      <c r="G15" s="1">
        <v>8788000</v>
      </c>
      <c r="H15" s="1"/>
    </row>
    <row r="16" spans="1:8" x14ac:dyDescent="0.3">
      <c r="A16" t="s">
        <v>117</v>
      </c>
      <c r="B16" s="1">
        <v>19000</v>
      </c>
      <c r="C16" s="1">
        <v>1969434</v>
      </c>
      <c r="D16" s="1">
        <v>47021</v>
      </c>
      <c r="E16" s="1">
        <v>51203</v>
      </c>
      <c r="F16" s="1">
        <v>49390</v>
      </c>
      <c r="G16" s="1">
        <v>8774000</v>
      </c>
      <c r="H16" s="1"/>
    </row>
    <row r="17" spans="1:8" x14ac:dyDescent="0.3">
      <c r="A17" t="s">
        <v>116</v>
      </c>
      <c r="B17" s="1">
        <v>16000</v>
      </c>
      <c r="C17" s="1">
        <v>1969434</v>
      </c>
      <c r="D17" s="1">
        <v>68137</v>
      </c>
      <c r="E17" s="1">
        <v>51920</v>
      </c>
      <c r="F17" s="1">
        <v>48623</v>
      </c>
      <c r="G17" s="1">
        <v>8754000</v>
      </c>
      <c r="H17" s="1"/>
    </row>
    <row r="18" spans="1:8" x14ac:dyDescent="0.3">
      <c r="A18" t="s">
        <v>115</v>
      </c>
      <c r="B18" s="1">
        <v>19000</v>
      </c>
      <c r="C18" s="1">
        <v>1969434</v>
      </c>
      <c r="D18" s="1">
        <v>46688</v>
      </c>
      <c r="E18" s="1">
        <v>35838</v>
      </c>
      <c r="F18" s="1">
        <v>39768</v>
      </c>
      <c r="G18" s="1">
        <v>8787000</v>
      </c>
      <c r="H18" s="1"/>
    </row>
    <row r="19" spans="1:8" x14ac:dyDescent="0.3">
      <c r="A19" t="s">
        <v>114</v>
      </c>
      <c r="B19" s="1">
        <v>8000</v>
      </c>
      <c r="C19" s="1">
        <v>1969434</v>
      </c>
      <c r="D19" s="1">
        <v>33538</v>
      </c>
      <c r="E19" s="1">
        <v>51492</v>
      </c>
      <c r="F19" s="1">
        <v>48990</v>
      </c>
      <c r="G19" s="1">
        <v>8787000</v>
      </c>
      <c r="H19" s="1"/>
    </row>
    <row r="20" spans="1:8" x14ac:dyDescent="0.3">
      <c r="A20" t="s">
        <v>113</v>
      </c>
      <c r="B20" s="1">
        <v>46000</v>
      </c>
      <c r="C20" s="1">
        <v>1969434</v>
      </c>
      <c r="D20" s="1">
        <v>42875</v>
      </c>
      <c r="E20" s="1">
        <v>52171</v>
      </c>
      <c r="F20" s="1">
        <v>49456</v>
      </c>
      <c r="G20" s="1">
        <v>8772000</v>
      </c>
      <c r="H20" s="1"/>
    </row>
    <row r="21" spans="1:8" x14ac:dyDescent="0.3">
      <c r="A21" t="s">
        <v>112</v>
      </c>
      <c r="B21" s="1">
        <v>22000</v>
      </c>
      <c r="C21" s="1">
        <v>1969434</v>
      </c>
      <c r="D21" s="1">
        <v>32022</v>
      </c>
      <c r="E21" s="1">
        <v>36137</v>
      </c>
      <c r="F21" s="1">
        <v>39990</v>
      </c>
      <c r="G21" s="1">
        <v>8778000</v>
      </c>
      <c r="H21" s="1"/>
    </row>
    <row r="22" spans="1:8" x14ac:dyDescent="0.3">
      <c r="A22" t="s">
        <v>111</v>
      </c>
      <c r="B22" s="1">
        <v>19000</v>
      </c>
      <c r="C22" s="1">
        <v>1969434</v>
      </c>
      <c r="D22" s="1">
        <v>33379</v>
      </c>
      <c r="E22" s="1">
        <v>51165</v>
      </c>
      <c r="F22" s="1">
        <v>48888</v>
      </c>
      <c r="G22" s="1">
        <v>8789000</v>
      </c>
      <c r="H22" s="1"/>
    </row>
    <row r="23" spans="1:8" x14ac:dyDescent="0.3">
      <c r="A23" t="s">
        <v>110</v>
      </c>
      <c r="B23" s="1">
        <v>41000</v>
      </c>
      <c r="C23" s="1">
        <v>1969434</v>
      </c>
      <c r="D23" s="1">
        <v>45471</v>
      </c>
      <c r="E23" s="1">
        <v>52200</v>
      </c>
      <c r="F23" s="1">
        <v>48130</v>
      </c>
      <c r="G23" s="1">
        <v>8773000</v>
      </c>
      <c r="H23" s="1"/>
    </row>
    <row r="24" spans="1:8" x14ac:dyDescent="0.3">
      <c r="A24" t="s">
        <v>109</v>
      </c>
      <c r="B24" s="1">
        <v>23000</v>
      </c>
      <c r="C24" s="1">
        <v>1969434</v>
      </c>
      <c r="D24" s="1">
        <v>37060</v>
      </c>
      <c r="E24" s="1">
        <v>51679</v>
      </c>
      <c r="F24" s="1">
        <v>48335</v>
      </c>
      <c r="G24" s="1">
        <v>8757000</v>
      </c>
      <c r="H24" s="1"/>
    </row>
    <row r="25" spans="1:8" x14ac:dyDescent="0.3">
      <c r="A25" t="s">
        <v>108</v>
      </c>
      <c r="B25" s="1">
        <v>25000</v>
      </c>
      <c r="C25" s="1">
        <v>1969434</v>
      </c>
      <c r="D25" s="1">
        <v>46360</v>
      </c>
      <c r="E25" s="1">
        <v>51243</v>
      </c>
      <c r="F25" s="1">
        <v>48843</v>
      </c>
      <c r="G25" s="1">
        <v>8747000</v>
      </c>
      <c r="H25" s="1"/>
    </row>
    <row r="26" spans="1:8" x14ac:dyDescent="0.3">
      <c r="A26" t="s">
        <v>107</v>
      </c>
      <c r="B26" s="1">
        <v>22000</v>
      </c>
      <c r="C26" s="1">
        <v>1969434</v>
      </c>
      <c r="D26" s="1">
        <v>33068</v>
      </c>
      <c r="E26" s="1">
        <v>51405</v>
      </c>
      <c r="F26" s="1">
        <v>49628</v>
      </c>
      <c r="G26" s="1">
        <v>8752000</v>
      </c>
      <c r="H26" s="1"/>
    </row>
    <row r="27" spans="1:8" x14ac:dyDescent="0.3">
      <c r="A27" t="s">
        <v>106</v>
      </c>
      <c r="B27" s="1">
        <v>9000</v>
      </c>
      <c r="C27" s="1">
        <v>1969434</v>
      </c>
      <c r="D27" s="1">
        <v>33614</v>
      </c>
      <c r="E27" s="1">
        <v>51627</v>
      </c>
      <c r="F27" s="1">
        <v>47995</v>
      </c>
      <c r="G27" s="1">
        <v>8742000</v>
      </c>
      <c r="H27" s="1"/>
    </row>
    <row r="28" spans="1:8" x14ac:dyDescent="0.3">
      <c r="A28" t="s">
        <v>105</v>
      </c>
      <c r="B28" s="1">
        <v>38000</v>
      </c>
      <c r="C28" s="1">
        <v>1969434</v>
      </c>
      <c r="D28" s="1">
        <v>38921</v>
      </c>
      <c r="E28" s="1">
        <v>51794</v>
      </c>
      <c r="F28" s="1">
        <v>48637</v>
      </c>
      <c r="G28" s="1">
        <v>8731000</v>
      </c>
      <c r="H28" s="1"/>
    </row>
    <row r="29" spans="1:8" x14ac:dyDescent="0.3">
      <c r="A29" t="s">
        <v>104</v>
      </c>
      <c r="B29" s="1">
        <v>26000</v>
      </c>
      <c r="C29" s="1">
        <v>1969434</v>
      </c>
      <c r="D29" s="1">
        <v>36649</v>
      </c>
      <c r="E29" s="1">
        <v>35517</v>
      </c>
      <c r="F29" s="1">
        <v>39793</v>
      </c>
      <c r="G29" s="1">
        <v>8768000</v>
      </c>
      <c r="H29" s="1"/>
    </row>
    <row r="30" spans="1:8" x14ac:dyDescent="0.3">
      <c r="A30" t="s">
        <v>103</v>
      </c>
      <c r="B30" s="1">
        <v>22000</v>
      </c>
      <c r="C30" s="1">
        <v>1969434</v>
      </c>
      <c r="D30" s="1">
        <v>33492</v>
      </c>
      <c r="E30" s="1">
        <v>51309</v>
      </c>
      <c r="F30" s="1">
        <v>49513</v>
      </c>
      <c r="G30" s="1">
        <v>8793000</v>
      </c>
      <c r="H30" s="1"/>
    </row>
    <row r="31" spans="1:8" x14ac:dyDescent="0.3">
      <c r="A31" t="s">
        <v>102</v>
      </c>
      <c r="B31" s="1">
        <v>24000</v>
      </c>
      <c r="C31" s="1">
        <v>1969434</v>
      </c>
      <c r="D31" s="1">
        <v>46485</v>
      </c>
      <c r="E31" s="1">
        <v>51709</v>
      </c>
      <c r="F31" s="1">
        <v>48587</v>
      </c>
      <c r="G31" s="1">
        <v>8772000</v>
      </c>
      <c r="H31" s="1"/>
    </row>
    <row r="32" spans="1:8" x14ac:dyDescent="0.3">
      <c r="A32" t="s">
        <v>101</v>
      </c>
      <c r="B32">
        <v>0</v>
      </c>
      <c r="C32" s="1">
        <v>1969434</v>
      </c>
      <c r="D32" s="1">
        <v>46364</v>
      </c>
      <c r="E32" s="1">
        <v>35578</v>
      </c>
      <c r="F32" s="1">
        <v>40634</v>
      </c>
      <c r="G32" s="1">
        <v>8783000</v>
      </c>
      <c r="H32" s="1"/>
    </row>
    <row r="33" spans="1:8" x14ac:dyDescent="0.3">
      <c r="A33" t="s">
        <v>100</v>
      </c>
      <c r="B33" s="1">
        <v>41000</v>
      </c>
      <c r="C33" s="1">
        <v>1969434</v>
      </c>
      <c r="D33" s="1">
        <v>34904</v>
      </c>
      <c r="E33" s="1">
        <v>51329</v>
      </c>
      <c r="F33" s="1">
        <v>49638</v>
      </c>
      <c r="G33" s="1">
        <v>8814000</v>
      </c>
      <c r="H33" s="1"/>
    </row>
    <row r="34" spans="1:8" x14ac:dyDescent="0.3">
      <c r="A34" t="s">
        <v>99</v>
      </c>
      <c r="B34" s="1">
        <v>41000</v>
      </c>
      <c r="C34" s="1">
        <v>1969434</v>
      </c>
      <c r="D34" s="1">
        <v>35403</v>
      </c>
      <c r="E34" s="1">
        <v>52003</v>
      </c>
      <c r="F34" s="1">
        <v>48524</v>
      </c>
      <c r="G34" s="1">
        <v>8786000</v>
      </c>
      <c r="H34" s="1"/>
    </row>
    <row r="35" spans="1:8" x14ac:dyDescent="0.3">
      <c r="A35" t="s">
        <v>98</v>
      </c>
      <c r="B35" s="1">
        <v>33000</v>
      </c>
      <c r="C35" s="1">
        <v>1969434</v>
      </c>
      <c r="D35" s="1">
        <v>46422</v>
      </c>
      <c r="E35" s="1">
        <v>51627</v>
      </c>
      <c r="F35" s="1">
        <v>48690</v>
      </c>
      <c r="G35" s="1">
        <v>8770000</v>
      </c>
      <c r="H35" s="1"/>
    </row>
    <row r="36" spans="1:8" x14ac:dyDescent="0.3">
      <c r="A36" t="s">
        <v>97</v>
      </c>
      <c r="B36" s="1">
        <v>28000</v>
      </c>
      <c r="C36" s="1">
        <v>1969434</v>
      </c>
      <c r="D36" s="1">
        <v>46751</v>
      </c>
      <c r="E36" s="1">
        <v>51928</v>
      </c>
      <c r="F36" s="1">
        <v>48356</v>
      </c>
      <c r="G36" s="1">
        <v>8757000</v>
      </c>
      <c r="H36" s="1"/>
    </row>
    <row r="37" spans="1:8" x14ac:dyDescent="0.3">
      <c r="A37" t="s">
        <v>96</v>
      </c>
      <c r="B37" s="1">
        <v>13000</v>
      </c>
      <c r="C37" s="1">
        <v>1969434</v>
      </c>
      <c r="D37" s="1">
        <v>33586</v>
      </c>
      <c r="E37" s="1">
        <v>50613</v>
      </c>
      <c r="F37" s="1">
        <v>49263</v>
      </c>
      <c r="G37" s="1">
        <v>8762000</v>
      </c>
      <c r="H37" s="1"/>
    </row>
    <row r="38" spans="1:8" x14ac:dyDescent="0.3">
      <c r="A38" t="s">
        <v>95</v>
      </c>
      <c r="B38" s="1">
        <v>36000</v>
      </c>
      <c r="C38" s="1">
        <v>1969434</v>
      </c>
      <c r="D38" s="1">
        <v>46335</v>
      </c>
      <c r="E38" s="1">
        <v>52027</v>
      </c>
      <c r="F38" s="1">
        <v>47625</v>
      </c>
      <c r="G38" s="1">
        <v>8749000</v>
      </c>
      <c r="H38" s="1"/>
    </row>
    <row r="39" spans="1:8" x14ac:dyDescent="0.3">
      <c r="A39" t="s">
        <v>94</v>
      </c>
      <c r="B39" s="1">
        <v>33000</v>
      </c>
      <c r="C39" s="1">
        <v>1969434</v>
      </c>
      <c r="D39" s="1">
        <v>45873</v>
      </c>
      <c r="E39" s="1">
        <v>52173</v>
      </c>
      <c r="F39" s="1">
        <v>48461</v>
      </c>
      <c r="G39" s="1">
        <v>8738000</v>
      </c>
      <c r="H39" s="1"/>
    </row>
    <row r="40" spans="1:8" x14ac:dyDescent="0.3">
      <c r="A40" t="s">
        <v>93</v>
      </c>
      <c r="B40" s="1">
        <v>39000</v>
      </c>
      <c r="C40" s="1">
        <v>1969434</v>
      </c>
      <c r="D40" s="1">
        <v>32532</v>
      </c>
      <c r="E40" s="1">
        <v>51362</v>
      </c>
      <c r="F40" s="1">
        <v>47883</v>
      </c>
      <c r="G40" s="1">
        <v>8728000</v>
      </c>
      <c r="H40" s="1"/>
    </row>
    <row r="41" spans="1:8" x14ac:dyDescent="0.3">
      <c r="A41" t="s">
        <v>92</v>
      </c>
      <c r="B41" s="1">
        <v>12000</v>
      </c>
      <c r="C41" s="1">
        <v>1969434</v>
      </c>
      <c r="D41" s="1">
        <v>37062</v>
      </c>
      <c r="E41" s="1">
        <v>51634</v>
      </c>
      <c r="F41" s="1">
        <v>49239</v>
      </c>
      <c r="G41" s="1">
        <v>8737000</v>
      </c>
      <c r="H41" s="1"/>
    </row>
    <row r="42" spans="1:8" x14ac:dyDescent="0.3">
      <c r="A42" t="s">
        <v>91</v>
      </c>
      <c r="B42" s="1">
        <v>35000</v>
      </c>
      <c r="C42" s="1">
        <v>1969434</v>
      </c>
      <c r="D42" s="1">
        <v>38501</v>
      </c>
      <c r="E42" s="1">
        <v>51398</v>
      </c>
      <c r="F42" s="1">
        <v>48710</v>
      </c>
      <c r="G42" s="1">
        <v>8725000</v>
      </c>
      <c r="H42" s="1"/>
    </row>
    <row r="43" spans="1:8" x14ac:dyDescent="0.3">
      <c r="A43" t="s">
        <v>90</v>
      </c>
      <c r="B43" s="1">
        <v>32000</v>
      </c>
      <c r="C43" s="1">
        <v>1969434</v>
      </c>
      <c r="D43" s="1">
        <v>41634</v>
      </c>
      <c r="E43" s="1">
        <v>51593</v>
      </c>
      <c r="F43" s="1">
        <v>49216</v>
      </c>
      <c r="G43" s="1">
        <v>8717000</v>
      </c>
      <c r="H43" s="1"/>
    </row>
    <row r="44" spans="1:8" x14ac:dyDescent="0.3">
      <c r="A44" t="s">
        <v>89</v>
      </c>
      <c r="B44" s="1">
        <v>25000</v>
      </c>
      <c r="C44" s="1">
        <v>1969434</v>
      </c>
      <c r="D44" s="1">
        <v>43141</v>
      </c>
      <c r="E44" s="1">
        <v>51933</v>
      </c>
      <c r="F44" s="1">
        <v>49208</v>
      </c>
      <c r="G44" s="1">
        <v>8704000</v>
      </c>
      <c r="H44" s="1"/>
    </row>
    <row r="45" spans="1:8" x14ac:dyDescent="0.3">
      <c r="A45" t="s">
        <v>88</v>
      </c>
      <c r="B45" s="1">
        <v>41000</v>
      </c>
      <c r="C45" s="1">
        <v>1969434</v>
      </c>
      <c r="D45" s="1">
        <v>31252</v>
      </c>
      <c r="E45" s="1">
        <v>51994</v>
      </c>
      <c r="F45" s="1">
        <v>48525</v>
      </c>
      <c r="G45" s="1">
        <v>8708000</v>
      </c>
      <c r="H45" s="1"/>
    </row>
    <row r="46" spans="1:8" x14ac:dyDescent="0.3">
      <c r="A46" t="s">
        <v>87</v>
      </c>
      <c r="B46" s="1">
        <v>12000</v>
      </c>
      <c r="C46" s="1">
        <v>1969434</v>
      </c>
      <c r="D46" s="1">
        <v>41722</v>
      </c>
      <c r="E46" s="1">
        <v>51031</v>
      </c>
      <c r="F46" s="1">
        <v>48340</v>
      </c>
      <c r="G46" s="1">
        <v>8701000</v>
      </c>
      <c r="H46" s="1"/>
    </row>
    <row r="47" spans="1:8" x14ac:dyDescent="0.3">
      <c r="A47" t="s">
        <v>86</v>
      </c>
      <c r="B47" s="1">
        <v>16000</v>
      </c>
      <c r="C47" s="1">
        <v>1969434</v>
      </c>
      <c r="D47" s="1">
        <v>33762</v>
      </c>
      <c r="E47" s="1">
        <v>51748</v>
      </c>
      <c r="F47" s="1">
        <v>48483</v>
      </c>
      <c r="G47" s="1">
        <v>8696000</v>
      </c>
      <c r="H47" s="1"/>
    </row>
    <row r="48" spans="1:8" x14ac:dyDescent="0.3">
      <c r="A48" t="s">
        <v>85</v>
      </c>
      <c r="B48" s="1">
        <v>32000</v>
      </c>
      <c r="C48" s="1">
        <v>1969434</v>
      </c>
      <c r="D48" s="1">
        <v>46914</v>
      </c>
      <c r="E48" s="1">
        <v>52101</v>
      </c>
      <c r="F48" s="1">
        <v>48629</v>
      </c>
      <c r="G48" s="1">
        <v>8701000</v>
      </c>
      <c r="H48" s="1"/>
    </row>
    <row r="49" spans="1:8" x14ac:dyDescent="0.3">
      <c r="A49" t="s">
        <v>84</v>
      </c>
      <c r="B49" s="1">
        <v>24000</v>
      </c>
      <c r="C49" s="1">
        <v>1969434</v>
      </c>
      <c r="D49" s="1">
        <v>46719</v>
      </c>
      <c r="E49" s="1">
        <v>51498</v>
      </c>
      <c r="F49" s="1">
        <v>48811</v>
      </c>
      <c r="G49" s="1">
        <v>8697000</v>
      </c>
      <c r="H49" s="1"/>
    </row>
    <row r="50" spans="1:8" x14ac:dyDescent="0.3">
      <c r="A50" t="s">
        <v>83</v>
      </c>
      <c r="B50" s="1">
        <v>32000</v>
      </c>
      <c r="C50" s="1">
        <v>1969434</v>
      </c>
      <c r="D50" s="1">
        <v>43945</v>
      </c>
      <c r="E50" s="1">
        <v>51484</v>
      </c>
      <c r="F50" s="1">
        <v>49157</v>
      </c>
      <c r="G50" s="1">
        <v>8690000</v>
      </c>
      <c r="H50" s="1"/>
    </row>
    <row r="51" spans="1:8" x14ac:dyDescent="0.3">
      <c r="A51" t="s">
        <v>82</v>
      </c>
      <c r="B51" s="1">
        <v>24000</v>
      </c>
      <c r="C51" s="1">
        <v>1969434</v>
      </c>
      <c r="D51" s="1">
        <v>41653</v>
      </c>
      <c r="E51" s="1">
        <v>52027</v>
      </c>
      <c r="F51" s="1">
        <v>47289</v>
      </c>
      <c r="G51" s="1">
        <v>8684000</v>
      </c>
      <c r="H51" s="1"/>
    </row>
    <row r="52" spans="1:8" x14ac:dyDescent="0.3">
      <c r="A52" t="s">
        <v>81</v>
      </c>
      <c r="B52" s="1">
        <v>9000</v>
      </c>
      <c r="C52" s="1">
        <v>1969434</v>
      </c>
      <c r="D52" s="1">
        <v>33597</v>
      </c>
      <c r="E52" s="1">
        <v>54028</v>
      </c>
      <c r="F52" s="1">
        <v>49730</v>
      </c>
      <c r="G52" s="1">
        <v>8691000</v>
      </c>
      <c r="H52" s="1"/>
    </row>
    <row r="53" spans="1:8" x14ac:dyDescent="0.3">
      <c r="A53" t="s">
        <v>80</v>
      </c>
      <c r="B53" s="1">
        <v>26000</v>
      </c>
      <c r="C53" s="1">
        <v>1969434</v>
      </c>
      <c r="D53" s="1">
        <v>37387</v>
      </c>
      <c r="E53" s="1">
        <v>51580</v>
      </c>
      <c r="F53" s="1">
        <v>48590</v>
      </c>
      <c r="G53" s="1">
        <v>8687000</v>
      </c>
      <c r="H53" s="1"/>
    </row>
    <row r="54" spans="1:8" x14ac:dyDescent="0.3">
      <c r="A54" t="s">
        <v>79</v>
      </c>
      <c r="B54" s="1">
        <v>27000</v>
      </c>
      <c r="C54" s="1">
        <v>1969434</v>
      </c>
      <c r="D54" s="1">
        <v>46420</v>
      </c>
      <c r="E54" s="1">
        <v>51687</v>
      </c>
      <c r="F54" s="1">
        <v>48690</v>
      </c>
      <c r="G54" s="1">
        <v>8683000</v>
      </c>
      <c r="H54" s="1"/>
    </row>
    <row r="55" spans="1:8" x14ac:dyDescent="0.3">
      <c r="A55" t="s">
        <v>78</v>
      </c>
      <c r="B55" s="1">
        <v>48000</v>
      </c>
      <c r="C55" s="1">
        <v>1969434</v>
      </c>
      <c r="D55" s="1">
        <v>38573</v>
      </c>
      <c r="E55" s="1">
        <v>51443</v>
      </c>
      <c r="F55" s="1">
        <v>48540</v>
      </c>
      <c r="G55" s="1">
        <v>8678000</v>
      </c>
      <c r="H55" s="1"/>
    </row>
    <row r="56" spans="1:8" x14ac:dyDescent="0.3">
      <c r="A56" t="s">
        <v>77</v>
      </c>
      <c r="B56" s="1">
        <v>29000</v>
      </c>
      <c r="C56" s="1">
        <v>1969434</v>
      </c>
      <c r="D56" s="1">
        <v>31062</v>
      </c>
      <c r="E56" s="1">
        <v>51513</v>
      </c>
      <c r="F56" s="1">
        <v>49114</v>
      </c>
      <c r="G56" s="1">
        <v>8682000</v>
      </c>
      <c r="H56" s="1"/>
    </row>
    <row r="57" spans="1:8" x14ac:dyDescent="0.3">
      <c r="A57" t="s">
        <v>76</v>
      </c>
      <c r="B57" s="1">
        <v>18000</v>
      </c>
      <c r="C57" s="1">
        <v>1969434</v>
      </c>
      <c r="D57" s="1">
        <v>33500</v>
      </c>
      <c r="E57" s="1">
        <v>51540</v>
      </c>
      <c r="F57" s="1">
        <v>48479</v>
      </c>
      <c r="G57" s="1">
        <v>8680000</v>
      </c>
      <c r="H57" s="1"/>
    </row>
    <row r="58" spans="1:8" x14ac:dyDescent="0.3">
      <c r="A58" t="s">
        <v>75</v>
      </c>
      <c r="B58" s="1">
        <v>38000</v>
      </c>
      <c r="C58" s="1">
        <v>1969434</v>
      </c>
      <c r="D58" s="1">
        <v>45033</v>
      </c>
      <c r="E58" s="1">
        <v>52031</v>
      </c>
      <c r="F58" s="1">
        <v>49318</v>
      </c>
      <c r="G58" s="1">
        <v>8677000</v>
      </c>
      <c r="H58" s="1"/>
    </row>
    <row r="59" spans="1:8" x14ac:dyDescent="0.3">
      <c r="A59" t="s">
        <v>74</v>
      </c>
      <c r="B59" s="1">
        <v>23000</v>
      </c>
      <c r="C59" s="1">
        <v>1969434</v>
      </c>
      <c r="D59" s="1">
        <v>46714</v>
      </c>
      <c r="E59" s="1">
        <v>51874</v>
      </c>
      <c r="F59" s="1">
        <v>49423</v>
      </c>
      <c r="G59" s="1">
        <v>8661000</v>
      </c>
      <c r="H59" s="1"/>
    </row>
    <row r="60" spans="1:8" x14ac:dyDescent="0.3">
      <c r="A60" t="s">
        <v>73</v>
      </c>
      <c r="B60" s="1">
        <v>30000</v>
      </c>
      <c r="C60" s="1">
        <v>1969434</v>
      </c>
      <c r="D60" s="1">
        <v>36816</v>
      </c>
      <c r="E60" s="1">
        <v>51662</v>
      </c>
      <c r="F60" s="1">
        <v>48761</v>
      </c>
      <c r="G60" s="1">
        <v>8667000</v>
      </c>
      <c r="H60" s="1"/>
    </row>
    <row r="61" spans="1:8" x14ac:dyDescent="0.3">
      <c r="A61" t="s">
        <v>72</v>
      </c>
      <c r="B61" s="1">
        <v>24000</v>
      </c>
      <c r="C61" s="1">
        <v>1969434</v>
      </c>
      <c r="D61" s="1">
        <v>41395</v>
      </c>
      <c r="E61" s="1">
        <v>51846</v>
      </c>
      <c r="F61" s="1">
        <v>49171</v>
      </c>
      <c r="G61" s="1">
        <v>8666000</v>
      </c>
      <c r="H61" s="1"/>
    </row>
    <row r="62" spans="1:8" x14ac:dyDescent="0.3">
      <c r="A62" t="s">
        <v>71</v>
      </c>
      <c r="B62" s="1">
        <v>12000</v>
      </c>
      <c r="C62" s="1">
        <v>1969434</v>
      </c>
      <c r="D62" s="1">
        <v>33506</v>
      </c>
      <c r="E62" s="1">
        <v>51633</v>
      </c>
      <c r="F62" s="1">
        <v>48269</v>
      </c>
      <c r="G62" s="1">
        <v>8662000</v>
      </c>
      <c r="H62" s="1"/>
    </row>
    <row r="63" spans="1:8" x14ac:dyDescent="0.3">
      <c r="A63" t="s">
        <v>70</v>
      </c>
      <c r="B63" s="1">
        <v>26000</v>
      </c>
      <c r="C63" s="1">
        <v>1969434</v>
      </c>
      <c r="D63" s="1">
        <v>39219</v>
      </c>
      <c r="E63" s="1">
        <v>52236</v>
      </c>
      <c r="F63" s="1">
        <v>48931</v>
      </c>
      <c r="G63" s="1">
        <v>8666000</v>
      </c>
      <c r="H63" s="1"/>
    </row>
    <row r="64" spans="1:8" x14ac:dyDescent="0.3">
      <c r="A64" t="s">
        <v>69</v>
      </c>
      <c r="B64" s="1">
        <v>27000</v>
      </c>
      <c r="C64" s="1">
        <v>1969434</v>
      </c>
      <c r="D64" s="1">
        <v>44611</v>
      </c>
      <c r="E64" s="1">
        <v>51883</v>
      </c>
      <c r="F64" s="1">
        <v>49856</v>
      </c>
      <c r="G64" s="1">
        <v>8664000</v>
      </c>
      <c r="H64" s="1"/>
    </row>
    <row r="65" spans="1:8" x14ac:dyDescent="0.3">
      <c r="A65" t="s">
        <v>68</v>
      </c>
      <c r="B65" s="1">
        <v>45000</v>
      </c>
      <c r="C65" s="1">
        <v>1969434</v>
      </c>
      <c r="D65" s="1">
        <v>31109</v>
      </c>
      <c r="E65" s="1">
        <v>51806</v>
      </c>
      <c r="F65" s="1">
        <v>48689</v>
      </c>
      <c r="G65" s="1">
        <v>8658000</v>
      </c>
      <c r="H65" s="1"/>
    </row>
    <row r="66" spans="1:8" x14ac:dyDescent="0.3">
      <c r="A66" t="s">
        <v>67</v>
      </c>
      <c r="B66" s="1">
        <v>24000</v>
      </c>
      <c r="C66" s="1">
        <v>1969434</v>
      </c>
      <c r="D66" s="1">
        <v>46788</v>
      </c>
      <c r="E66" s="1">
        <v>51403</v>
      </c>
      <c r="F66" s="1">
        <v>49398</v>
      </c>
      <c r="G66" s="1">
        <v>8655000</v>
      </c>
      <c r="H66" s="1"/>
    </row>
    <row r="67" spans="1:8" x14ac:dyDescent="0.3">
      <c r="A67" t="s">
        <v>66</v>
      </c>
      <c r="B67" s="1">
        <v>8000</v>
      </c>
      <c r="C67" s="1">
        <v>1969434</v>
      </c>
      <c r="D67" s="1">
        <v>46566</v>
      </c>
      <c r="E67" s="1">
        <v>51747</v>
      </c>
      <c r="F67" s="1">
        <v>47965</v>
      </c>
      <c r="G67" s="1">
        <v>8663000</v>
      </c>
      <c r="H67" s="1"/>
    </row>
    <row r="68" spans="1:8" x14ac:dyDescent="0.3">
      <c r="A68" t="s">
        <v>65</v>
      </c>
      <c r="B68" s="1">
        <v>32000</v>
      </c>
      <c r="C68" s="1">
        <v>1969434</v>
      </c>
      <c r="D68" s="1">
        <v>35027</v>
      </c>
      <c r="E68" s="1">
        <v>51439</v>
      </c>
      <c r="F68" s="1">
        <v>48942</v>
      </c>
      <c r="G68" s="1">
        <v>8659000</v>
      </c>
      <c r="H68" s="1"/>
    </row>
    <row r="69" spans="1:8" x14ac:dyDescent="0.3">
      <c r="A69" t="s">
        <v>64</v>
      </c>
      <c r="B69" s="1">
        <v>21000</v>
      </c>
      <c r="C69" s="1">
        <v>1969434</v>
      </c>
      <c r="D69" s="1">
        <v>47015</v>
      </c>
      <c r="E69" s="1">
        <v>52741</v>
      </c>
      <c r="F69" s="1">
        <v>49246</v>
      </c>
      <c r="G69" s="1">
        <v>8657000</v>
      </c>
      <c r="H69" s="1"/>
    </row>
    <row r="70" spans="1:8" x14ac:dyDescent="0.3">
      <c r="A70" t="s">
        <v>63</v>
      </c>
      <c r="B70" s="1">
        <v>31000</v>
      </c>
      <c r="C70" s="1">
        <v>1969434</v>
      </c>
      <c r="D70" s="1">
        <v>41253</v>
      </c>
      <c r="E70" s="1">
        <v>52004</v>
      </c>
      <c r="F70" s="1">
        <v>49483</v>
      </c>
      <c r="G70" s="1">
        <v>8655000</v>
      </c>
      <c r="H70" s="1"/>
    </row>
    <row r="71" spans="1:8" x14ac:dyDescent="0.3">
      <c r="A71" t="s">
        <v>62</v>
      </c>
      <c r="B71" s="1">
        <v>25000</v>
      </c>
      <c r="C71" s="1">
        <v>1969434</v>
      </c>
      <c r="D71" s="1">
        <v>46598</v>
      </c>
      <c r="E71" s="1">
        <v>51645</v>
      </c>
      <c r="F71" s="1">
        <v>49658</v>
      </c>
      <c r="G71" s="1">
        <v>8662000</v>
      </c>
      <c r="H71" s="1"/>
    </row>
    <row r="72" spans="1:8" x14ac:dyDescent="0.3">
      <c r="A72" t="s">
        <v>61</v>
      </c>
      <c r="B72" s="1">
        <v>22000</v>
      </c>
      <c r="C72" s="1">
        <v>1969434</v>
      </c>
      <c r="D72" s="1">
        <v>38592</v>
      </c>
      <c r="E72" s="1">
        <v>51529</v>
      </c>
      <c r="F72" s="1">
        <v>47969</v>
      </c>
      <c r="G72" s="1">
        <v>8659000</v>
      </c>
      <c r="H72" s="1"/>
    </row>
    <row r="73" spans="1:8" x14ac:dyDescent="0.3">
      <c r="A73" t="s">
        <v>60</v>
      </c>
      <c r="B73" s="1">
        <v>41000</v>
      </c>
      <c r="C73" s="1">
        <v>1969434</v>
      </c>
      <c r="D73" s="1">
        <v>30953</v>
      </c>
      <c r="E73" s="1">
        <v>51614</v>
      </c>
      <c r="F73" s="1">
        <v>49823</v>
      </c>
      <c r="G73" s="1">
        <v>8657000</v>
      </c>
      <c r="H73" s="1"/>
    </row>
    <row r="74" spans="1:8" x14ac:dyDescent="0.3">
      <c r="A74" t="s">
        <v>59</v>
      </c>
      <c r="B74" s="1">
        <v>25000</v>
      </c>
      <c r="C74" s="1">
        <v>1969434</v>
      </c>
      <c r="D74" s="1">
        <v>40477</v>
      </c>
      <c r="E74" s="1">
        <v>51986</v>
      </c>
      <c r="F74" s="1">
        <v>49425</v>
      </c>
      <c r="G74" s="1">
        <v>8652000</v>
      </c>
      <c r="H74" s="1"/>
    </row>
    <row r="75" spans="1:8" x14ac:dyDescent="0.3">
      <c r="A75" t="s">
        <v>58</v>
      </c>
      <c r="B75" s="1">
        <v>27000</v>
      </c>
      <c r="C75" s="1">
        <v>1969434</v>
      </c>
      <c r="D75" s="1">
        <v>46659</v>
      </c>
      <c r="E75" s="1">
        <v>53693</v>
      </c>
      <c r="F75" s="1">
        <v>49605</v>
      </c>
      <c r="G75" s="1">
        <v>8659000</v>
      </c>
      <c r="H75" s="1"/>
    </row>
    <row r="76" spans="1:8" x14ac:dyDescent="0.3">
      <c r="A76" t="s">
        <v>57</v>
      </c>
      <c r="B76" s="1">
        <v>42000</v>
      </c>
      <c r="C76" s="1">
        <v>1969434</v>
      </c>
      <c r="D76" s="1">
        <v>31032</v>
      </c>
      <c r="E76" s="1">
        <v>52043</v>
      </c>
      <c r="F76" s="1">
        <v>48957</v>
      </c>
      <c r="G76" s="1">
        <v>8658000</v>
      </c>
      <c r="H76" s="1"/>
    </row>
    <row r="77" spans="1:8" x14ac:dyDescent="0.3">
      <c r="A77" t="s">
        <v>56</v>
      </c>
      <c r="B77" s="1">
        <v>10000</v>
      </c>
      <c r="C77" s="1">
        <v>1969434</v>
      </c>
      <c r="D77" s="1">
        <v>46658</v>
      </c>
      <c r="E77" s="1">
        <v>51264</v>
      </c>
      <c r="F77" s="1">
        <v>49717</v>
      </c>
      <c r="G77" s="1">
        <v>8655000</v>
      </c>
      <c r="H77" s="1"/>
    </row>
    <row r="78" spans="1:8" x14ac:dyDescent="0.3">
      <c r="A78" t="s">
        <v>55</v>
      </c>
      <c r="B78" s="1">
        <v>33000</v>
      </c>
      <c r="C78" s="1">
        <v>1969434</v>
      </c>
      <c r="D78" s="1">
        <v>35222</v>
      </c>
      <c r="E78" s="1">
        <v>51825</v>
      </c>
      <c r="F78" s="1">
        <v>48540</v>
      </c>
      <c r="G78" s="1">
        <v>8661000</v>
      </c>
      <c r="H78" s="1"/>
    </row>
    <row r="79" spans="1:8" x14ac:dyDescent="0.3">
      <c r="A79" t="s">
        <v>54</v>
      </c>
      <c r="B79" s="1">
        <v>21000</v>
      </c>
      <c r="C79" s="1">
        <v>1969434</v>
      </c>
      <c r="D79" s="1">
        <v>46349</v>
      </c>
      <c r="E79" s="1">
        <v>51432</v>
      </c>
      <c r="F79" s="1">
        <v>48739</v>
      </c>
      <c r="G79" s="1">
        <v>8659000</v>
      </c>
      <c r="H79" s="1"/>
    </row>
    <row r="80" spans="1:8" x14ac:dyDescent="0.3">
      <c r="A80" t="s">
        <v>53</v>
      </c>
      <c r="B80" s="1">
        <v>26000</v>
      </c>
      <c r="C80" s="1">
        <v>1969434</v>
      </c>
      <c r="D80" s="1">
        <v>46847</v>
      </c>
      <c r="E80" s="1">
        <v>51380</v>
      </c>
      <c r="F80" s="1">
        <v>48464</v>
      </c>
      <c r="G80" s="1">
        <v>8658000</v>
      </c>
      <c r="H80" s="1"/>
    </row>
    <row r="81" spans="1:8" x14ac:dyDescent="0.3">
      <c r="A81" t="s">
        <v>52</v>
      </c>
      <c r="B81" s="1">
        <v>25000</v>
      </c>
      <c r="C81" s="1">
        <v>1969434</v>
      </c>
      <c r="D81" s="1">
        <v>31293</v>
      </c>
      <c r="E81" s="1">
        <v>52167</v>
      </c>
      <c r="F81" s="1">
        <v>49172</v>
      </c>
      <c r="G81" s="1">
        <v>8653000</v>
      </c>
      <c r="H81" s="1"/>
    </row>
    <row r="82" spans="1:8" x14ac:dyDescent="0.3">
      <c r="A82" t="s">
        <v>51</v>
      </c>
      <c r="B82" s="1">
        <v>7000</v>
      </c>
      <c r="C82" s="1">
        <v>1969434</v>
      </c>
      <c r="D82" s="1">
        <v>46429</v>
      </c>
      <c r="E82" s="1">
        <v>51651</v>
      </c>
      <c r="F82" s="1">
        <v>49547</v>
      </c>
      <c r="G82" s="1">
        <v>8660000</v>
      </c>
      <c r="H82" s="1"/>
    </row>
    <row r="83" spans="1:8" x14ac:dyDescent="0.3">
      <c r="A83" t="s">
        <v>50</v>
      </c>
      <c r="B83" s="1">
        <v>41000</v>
      </c>
      <c r="C83" s="1">
        <v>1969434</v>
      </c>
      <c r="D83" s="1">
        <v>35280</v>
      </c>
      <c r="E83" s="1">
        <v>51885</v>
      </c>
      <c r="F83" s="1">
        <v>49406</v>
      </c>
      <c r="G83" s="1">
        <v>8659000</v>
      </c>
      <c r="H83" s="1"/>
    </row>
    <row r="84" spans="1:8" x14ac:dyDescent="0.3">
      <c r="A84" t="s">
        <v>49</v>
      </c>
      <c r="B84" s="1">
        <v>33000</v>
      </c>
      <c r="C84" s="1">
        <v>1969434</v>
      </c>
      <c r="D84" s="1">
        <v>44176</v>
      </c>
      <c r="E84" s="1">
        <v>51076</v>
      </c>
      <c r="F84" s="1">
        <v>49866</v>
      </c>
      <c r="G84" s="1">
        <v>8655000</v>
      </c>
      <c r="H84" s="1"/>
    </row>
    <row r="85" spans="1:8" x14ac:dyDescent="0.3">
      <c r="A85" t="s">
        <v>48</v>
      </c>
      <c r="B85" s="1">
        <v>24000</v>
      </c>
      <c r="C85" s="1">
        <v>1969434</v>
      </c>
      <c r="D85" s="1">
        <v>46858</v>
      </c>
      <c r="E85" s="1">
        <v>51350</v>
      </c>
      <c r="F85" s="1">
        <v>49371</v>
      </c>
      <c r="G85" s="1">
        <v>8655000</v>
      </c>
      <c r="H85" s="1"/>
    </row>
    <row r="86" spans="1:8" x14ac:dyDescent="0.3">
      <c r="A86" t="s">
        <v>47</v>
      </c>
      <c r="B86" s="1">
        <v>32000</v>
      </c>
      <c r="C86" s="1">
        <v>1969434</v>
      </c>
      <c r="D86" s="1">
        <v>38003</v>
      </c>
      <c r="E86" s="1">
        <v>52430</v>
      </c>
      <c r="F86" s="1">
        <v>49529</v>
      </c>
      <c r="G86" s="1">
        <v>8662000</v>
      </c>
      <c r="H86" s="1"/>
    </row>
    <row r="87" spans="1:8" x14ac:dyDescent="0.3">
      <c r="A87" t="s">
        <v>46</v>
      </c>
      <c r="B87" s="1">
        <v>5000</v>
      </c>
      <c r="C87" s="1">
        <v>1969434</v>
      </c>
      <c r="D87" s="1">
        <v>46658</v>
      </c>
      <c r="E87" s="1">
        <v>51769</v>
      </c>
      <c r="F87" s="1">
        <v>49110</v>
      </c>
      <c r="G87" s="1">
        <v>8661000</v>
      </c>
      <c r="H87" s="1"/>
    </row>
    <row r="88" spans="1:8" x14ac:dyDescent="0.3">
      <c r="A88" t="s">
        <v>45</v>
      </c>
      <c r="B88" s="1">
        <v>34000</v>
      </c>
      <c r="C88" s="1">
        <v>1969434</v>
      </c>
      <c r="D88" s="1">
        <v>35308</v>
      </c>
      <c r="E88" s="1">
        <v>51117</v>
      </c>
      <c r="F88" s="1">
        <v>49377</v>
      </c>
      <c r="G88" s="1">
        <v>8655000</v>
      </c>
      <c r="H88" s="1"/>
    </row>
    <row r="89" spans="1:8" x14ac:dyDescent="0.3">
      <c r="A89" t="s">
        <v>44</v>
      </c>
      <c r="B89" s="1">
        <v>38000</v>
      </c>
      <c r="C89" s="1">
        <v>1969434</v>
      </c>
      <c r="D89" s="1">
        <v>37681</v>
      </c>
      <c r="E89" s="1">
        <v>52379</v>
      </c>
      <c r="F89" s="1">
        <v>48450</v>
      </c>
      <c r="G89" s="1">
        <v>8655000</v>
      </c>
      <c r="H89" s="1"/>
    </row>
    <row r="90" spans="1:8" x14ac:dyDescent="0.3">
      <c r="A90" t="s">
        <v>43</v>
      </c>
      <c r="B90" s="1">
        <v>25000</v>
      </c>
      <c r="C90" s="1">
        <v>1969434</v>
      </c>
      <c r="D90" s="1">
        <v>45877</v>
      </c>
      <c r="E90" s="1">
        <v>51185</v>
      </c>
      <c r="F90" s="1">
        <v>50353</v>
      </c>
      <c r="G90" s="1">
        <v>8658000</v>
      </c>
      <c r="H90" s="1"/>
    </row>
    <row r="91" spans="1:8" x14ac:dyDescent="0.3">
      <c r="A91" t="s">
        <v>42</v>
      </c>
      <c r="B91" s="1">
        <v>22000</v>
      </c>
      <c r="C91" s="1">
        <v>1969434</v>
      </c>
      <c r="D91" s="1">
        <v>37220</v>
      </c>
      <c r="E91" s="1">
        <v>51639</v>
      </c>
      <c r="F91" s="1">
        <v>49751</v>
      </c>
      <c r="G91" s="1">
        <v>8655000</v>
      </c>
      <c r="H91" s="1"/>
    </row>
    <row r="92" spans="1:8" x14ac:dyDescent="0.3">
      <c r="A92" t="s">
        <v>41</v>
      </c>
      <c r="B92" s="1">
        <v>4000</v>
      </c>
      <c r="C92" s="1">
        <v>1969434</v>
      </c>
      <c r="D92" s="1">
        <v>46789</v>
      </c>
      <c r="E92" s="1">
        <v>52322</v>
      </c>
      <c r="F92" s="1">
        <v>48126</v>
      </c>
      <c r="G92" s="1">
        <v>8654000</v>
      </c>
      <c r="H92" s="1"/>
    </row>
    <row r="93" spans="1:8" x14ac:dyDescent="0.3">
      <c r="A93" t="s">
        <v>40</v>
      </c>
      <c r="B93" s="1">
        <v>39000</v>
      </c>
      <c r="C93" s="1">
        <v>1969434</v>
      </c>
      <c r="D93" s="1">
        <v>31501</v>
      </c>
      <c r="E93" s="1">
        <v>50837</v>
      </c>
      <c r="F93" s="1">
        <v>49116</v>
      </c>
      <c r="G93" s="1">
        <v>8658000</v>
      </c>
      <c r="H93" s="1"/>
    </row>
    <row r="94" spans="1:8" x14ac:dyDescent="0.3">
      <c r="A94" t="s">
        <v>39</v>
      </c>
      <c r="B94" s="1">
        <v>29000</v>
      </c>
      <c r="C94" s="1">
        <v>1969434</v>
      </c>
      <c r="D94" s="1">
        <v>46805</v>
      </c>
      <c r="E94" s="1">
        <v>51705</v>
      </c>
      <c r="F94" s="1">
        <v>49260</v>
      </c>
      <c r="G94" s="1">
        <v>8656000</v>
      </c>
      <c r="H94" s="1"/>
    </row>
    <row r="95" spans="1:8" x14ac:dyDescent="0.3">
      <c r="A95" t="s">
        <v>38</v>
      </c>
      <c r="B95" s="1">
        <v>23000</v>
      </c>
      <c r="C95" s="1">
        <v>1969434</v>
      </c>
      <c r="D95" s="1">
        <v>31240</v>
      </c>
      <c r="E95" s="1">
        <v>51573</v>
      </c>
      <c r="F95" s="1">
        <v>48938</v>
      </c>
      <c r="G95" s="1">
        <v>8649000</v>
      </c>
      <c r="H95" s="1"/>
    </row>
    <row r="96" spans="1:8" x14ac:dyDescent="0.3">
      <c r="A96" t="s">
        <v>37</v>
      </c>
      <c r="B96" s="1">
        <v>24000</v>
      </c>
      <c r="C96" s="1">
        <v>1969434</v>
      </c>
      <c r="D96" s="1">
        <v>46781</v>
      </c>
      <c r="E96" s="1">
        <v>51825</v>
      </c>
      <c r="F96" s="1">
        <v>49034</v>
      </c>
      <c r="G96" s="1">
        <v>8649000</v>
      </c>
      <c r="H96" s="1"/>
    </row>
    <row r="97" spans="1:8" x14ac:dyDescent="0.3">
      <c r="A97" t="s">
        <v>36</v>
      </c>
      <c r="B97" s="1">
        <v>25000</v>
      </c>
      <c r="C97" s="1">
        <v>1969434</v>
      </c>
      <c r="D97" s="1">
        <v>36445</v>
      </c>
      <c r="E97" s="1">
        <v>51353</v>
      </c>
      <c r="F97" s="1">
        <v>48230</v>
      </c>
      <c r="G97" s="1">
        <v>8656000</v>
      </c>
      <c r="H97" s="1"/>
    </row>
    <row r="98" spans="1:8" x14ac:dyDescent="0.3">
      <c r="A98" t="s">
        <v>35</v>
      </c>
      <c r="B98" s="1">
        <v>7000</v>
      </c>
      <c r="C98" s="1">
        <v>1969434</v>
      </c>
      <c r="D98" s="1">
        <v>33864</v>
      </c>
      <c r="E98" s="1">
        <v>52285</v>
      </c>
      <c r="F98" s="1">
        <v>50333</v>
      </c>
      <c r="G98" s="1">
        <v>8651000</v>
      </c>
      <c r="H98" s="1"/>
    </row>
    <row r="99" spans="1:8" x14ac:dyDescent="0.3">
      <c r="A99" t="s">
        <v>34</v>
      </c>
      <c r="B99" s="1">
        <v>28000</v>
      </c>
      <c r="C99" s="1">
        <v>1969434</v>
      </c>
      <c r="D99" s="1">
        <v>38722</v>
      </c>
      <c r="E99" s="1">
        <v>52489</v>
      </c>
      <c r="F99" s="1">
        <v>49868</v>
      </c>
      <c r="G99" s="1">
        <v>8653000</v>
      </c>
      <c r="H99" s="1"/>
    </row>
    <row r="100" spans="1:8" x14ac:dyDescent="0.3">
      <c r="A100" t="s">
        <v>33</v>
      </c>
      <c r="B100" s="1">
        <v>25000</v>
      </c>
      <c r="C100" s="1">
        <v>1969434</v>
      </c>
      <c r="D100" s="1">
        <v>46680</v>
      </c>
      <c r="E100" s="1">
        <v>53872</v>
      </c>
      <c r="F100" s="1">
        <v>49456</v>
      </c>
      <c r="G100" s="1">
        <v>8653000</v>
      </c>
      <c r="H100" s="1"/>
    </row>
    <row r="101" spans="1:8" x14ac:dyDescent="0.3">
      <c r="A101" t="s">
        <v>32</v>
      </c>
      <c r="B101" s="1">
        <v>25000</v>
      </c>
      <c r="C101" s="1">
        <v>1969434</v>
      </c>
      <c r="D101" s="1">
        <v>46937</v>
      </c>
      <c r="E101" s="1">
        <v>51451</v>
      </c>
      <c r="F101" s="1">
        <v>49998</v>
      </c>
      <c r="G101" s="1">
        <v>8653000</v>
      </c>
      <c r="H101" s="1"/>
    </row>
    <row r="102" spans="1:8" x14ac:dyDescent="0.3">
      <c r="A102" t="s">
        <v>31</v>
      </c>
      <c r="B102" s="1">
        <v>23000</v>
      </c>
      <c r="C102" s="1">
        <v>1969434</v>
      </c>
      <c r="D102" s="1">
        <v>46773</v>
      </c>
      <c r="E102" s="1">
        <v>51606</v>
      </c>
      <c r="F102" s="1">
        <v>48890</v>
      </c>
      <c r="G102" s="1">
        <v>8651000</v>
      </c>
      <c r="H102" s="1"/>
    </row>
    <row r="103" spans="1:8" x14ac:dyDescent="0.3">
      <c r="A103" t="s">
        <v>30</v>
      </c>
      <c r="B103" s="1">
        <v>11000</v>
      </c>
      <c r="C103" s="1">
        <v>1969434</v>
      </c>
      <c r="D103" s="1">
        <v>31171</v>
      </c>
      <c r="E103" s="1">
        <v>51626</v>
      </c>
      <c r="F103" s="1">
        <v>49191</v>
      </c>
      <c r="G103" s="1">
        <v>8647000</v>
      </c>
      <c r="H103" s="1"/>
    </row>
    <row r="104" spans="1:8" x14ac:dyDescent="0.3">
      <c r="A104" t="s">
        <v>29</v>
      </c>
      <c r="B104" s="1">
        <v>38000</v>
      </c>
      <c r="C104" s="1">
        <v>1969434</v>
      </c>
      <c r="D104" s="1">
        <v>41230</v>
      </c>
      <c r="E104" s="1">
        <v>51963</v>
      </c>
      <c r="F104" s="1">
        <v>49185</v>
      </c>
      <c r="G104" s="1">
        <v>8647000</v>
      </c>
      <c r="H104" s="1"/>
    </row>
    <row r="105" spans="1:8" x14ac:dyDescent="0.3">
      <c r="A105" t="s">
        <v>28</v>
      </c>
      <c r="B105" s="1">
        <v>24000</v>
      </c>
      <c r="C105" s="1">
        <v>1969434</v>
      </c>
      <c r="D105" s="1">
        <v>45621</v>
      </c>
      <c r="E105" s="1">
        <v>51849</v>
      </c>
      <c r="F105" s="1">
        <v>49098</v>
      </c>
      <c r="G105" s="1">
        <v>8653000</v>
      </c>
      <c r="H105" s="1"/>
    </row>
    <row r="106" spans="1:8" x14ac:dyDescent="0.3">
      <c r="A106" t="s">
        <v>27</v>
      </c>
      <c r="B106" s="1">
        <v>25000</v>
      </c>
      <c r="C106" s="1">
        <v>1969434</v>
      </c>
      <c r="D106" s="1">
        <v>47025</v>
      </c>
      <c r="E106" s="1">
        <v>52181</v>
      </c>
      <c r="F106" s="1">
        <v>49108</v>
      </c>
      <c r="G106" s="1">
        <v>8650000</v>
      </c>
      <c r="H106" s="1"/>
    </row>
    <row r="107" spans="1:8" x14ac:dyDescent="0.3">
      <c r="A107" t="s">
        <v>26</v>
      </c>
      <c r="B107" s="1">
        <v>25000</v>
      </c>
      <c r="C107" s="1">
        <v>1969434</v>
      </c>
      <c r="D107" s="1">
        <v>31515</v>
      </c>
      <c r="E107" s="1">
        <v>51454</v>
      </c>
      <c r="F107" s="1">
        <v>48231</v>
      </c>
      <c r="G107" s="1">
        <v>8645000</v>
      </c>
      <c r="H107" s="1"/>
    </row>
    <row r="108" spans="1:8" x14ac:dyDescent="0.3">
      <c r="A108" t="s">
        <v>25</v>
      </c>
      <c r="B108" s="1">
        <v>19000</v>
      </c>
      <c r="C108" s="1">
        <v>1969434</v>
      </c>
      <c r="D108" s="1">
        <v>33957</v>
      </c>
      <c r="E108" s="1">
        <v>53299</v>
      </c>
      <c r="F108" s="1">
        <v>50243</v>
      </c>
      <c r="G108" s="1">
        <v>8653000</v>
      </c>
      <c r="H108" s="1"/>
    </row>
    <row r="109" spans="1:8" x14ac:dyDescent="0.3">
      <c r="A109" t="s">
        <v>24</v>
      </c>
      <c r="B109" s="1">
        <v>30000</v>
      </c>
      <c r="C109" s="1">
        <v>1969434</v>
      </c>
      <c r="D109" s="1">
        <v>49647</v>
      </c>
      <c r="E109" s="1">
        <v>51508</v>
      </c>
      <c r="F109" s="1">
        <v>49900</v>
      </c>
      <c r="G109" s="1">
        <v>8650000</v>
      </c>
      <c r="H109" s="1"/>
    </row>
    <row r="110" spans="1:8" x14ac:dyDescent="0.3">
      <c r="A110" t="s">
        <v>23</v>
      </c>
      <c r="B110" s="1">
        <v>22000</v>
      </c>
      <c r="C110" s="1">
        <v>1969434</v>
      </c>
      <c r="D110" s="1">
        <v>36454</v>
      </c>
      <c r="E110" s="1">
        <v>51223</v>
      </c>
      <c r="F110" s="1">
        <v>49126</v>
      </c>
      <c r="G110" s="1">
        <v>8648000</v>
      </c>
      <c r="H110" s="1"/>
    </row>
    <row r="111" spans="1:8" x14ac:dyDescent="0.3">
      <c r="A111" t="s">
        <v>22</v>
      </c>
      <c r="B111" s="1">
        <v>23000</v>
      </c>
      <c r="C111" s="1">
        <v>1969434</v>
      </c>
      <c r="D111" s="1">
        <v>47091</v>
      </c>
      <c r="E111" s="1">
        <v>52119</v>
      </c>
      <c r="F111" s="1">
        <v>49431</v>
      </c>
      <c r="G111" s="1">
        <v>8646000</v>
      </c>
      <c r="H111" s="1"/>
    </row>
    <row r="112" spans="1:8" x14ac:dyDescent="0.3">
      <c r="A112" t="s">
        <v>21</v>
      </c>
      <c r="B112" s="1">
        <v>22000</v>
      </c>
      <c r="C112" s="1">
        <v>1969434</v>
      </c>
      <c r="D112" s="1">
        <v>31756</v>
      </c>
      <c r="E112" s="1">
        <v>51107</v>
      </c>
      <c r="F112" s="1">
        <v>50078</v>
      </c>
      <c r="G112" s="1">
        <v>8646000</v>
      </c>
      <c r="H112" s="1"/>
    </row>
    <row r="113" spans="1:8" x14ac:dyDescent="0.3">
      <c r="A113" t="s">
        <v>20</v>
      </c>
      <c r="B113" s="1">
        <v>7000</v>
      </c>
      <c r="C113" s="1">
        <v>1969434</v>
      </c>
      <c r="D113" s="1">
        <v>34187</v>
      </c>
      <c r="E113" s="1">
        <v>52252</v>
      </c>
      <c r="F113" s="1">
        <v>49999</v>
      </c>
      <c r="G113" s="1">
        <v>8645000</v>
      </c>
      <c r="H113" s="1"/>
    </row>
    <row r="114" spans="1:8" x14ac:dyDescent="0.3">
      <c r="A114" t="s">
        <v>19</v>
      </c>
      <c r="B114" s="1">
        <v>27000</v>
      </c>
      <c r="C114" s="1">
        <v>1969434</v>
      </c>
      <c r="D114" s="1">
        <v>39024</v>
      </c>
      <c r="E114" s="1">
        <v>51523</v>
      </c>
      <c r="F114" s="1">
        <v>49650</v>
      </c>
      <c r="G114" s="1">
        <v>8647000</v>
      </c>
      <c r="H114" s="1"/>
    </row>
    <row r="115" spans="1:8" x14ac:dyDescent="0.3">
      <c r="A115" t="s">
        <v>18</v>
      </c>
      <c r="B115" s="1">
        <v>41000</v>
      </c>
      <c r="C115" s="1">
        <v>1969434</v>
      </c>
      <c r="D115" s="1">
        <v>31615</v>
      </c>
      <c r="E115" s="1">
        <v>51954</v>
      </c>
      <c r="F115" s="1">
        <v>49386</v>
      </c>
      <c r="G115" s="1">
        <v>8640000</v>
      </c>
      <c r="H115" s="1"/>
    </row>
    <row r="116" spans="1:8" x14ac:dyDescent="0.3">
      <c r="A116" t="s">
        <v>17</v>
      </c>
      <c r="B116" s="1">
        <v>20000</v>
      </c>
      <c r="C116" s="1">
        <v>1969434</v>
      </c>
      <c r="D116" s="1">
        <v>47234</v>
      </c>
      <c r="E116" s="1">
        <v>51698</v>
      </c>
      <c r="F116" s="1">
        <v>50215</v>
      </c>
      <c r="G116" s="1">
        <v>8646000</v>
      </c>
      <c r="H116" s="1"/>
    </row>
    <row r="117" spans="1:8" x14ac:dyDescent="0.3">
      <c r="A117" t="s">
        <v>16</v>
      </c>
      <c r="B117" s="1">
        <v>21000</v>
      </c>
      <c r="C117" s="1">
        <v>1969434</v>
      </c>
      <c r="D117" s="1">
        <v>47480</v>
      </c>
      <c r="E117" s="1">
        <v>51848</v>
      </c>
      <c r="F117" s="1">
        <v>50292</v>
      </c>
      <c r="G117" s="1">
        <v>8650000</v>
      </c>
      <c r="H117" s="1"/>
    </row>
    <row r="118" spans="1:8" x14ac:dyDescent="0.3">
      <c r="A118" t="s">
        <v>15</v>
      </c>
      <c r="B118" s="1">
        <v>22000</v>
      </c>
      <c r="C118" s="1">
        <v>1969434</v>
      </c>
      <c r="D118" s="1">
        <v>34157</v>
      </c>
      <c r="E118" s="1">
        <v>52041</v>
      </c>
      <c r="F118" s="1">
        <v>49643</v>
      </c>
      <c r="G118" s="1">
        <v>8642000</v>
      </c>
      <c r="H118" s="1"/>
    </row>
    <row r="119" spans="1:8" x14ac:dyDescent="0.3">
      <c r="A119" t="s">
        <v>14</v>
      </c>
      <c r="B119" s="1">
        <v>19000</v>
      </c>
      <c r="C119" s="1">
        <v>1969434</v>
      </c>
      <c r="D119" s="1">
        <v>34117</v>
      </c>
      <c r="E119" s="1">
        <v>51233</v>
      </c>
      <c r="F119" s="1">
        <v>50691</v>
      </c>
      <c r="G119" s="1">
        <v>8640000</v>
      </c>
      <c r="H119" s="1"/>
    </row>
    <row r="120" spans="1:8" x14ac:dyDescent="0.3">
      <c r="A120" t="s">
        <v>13</v>
      </c>
      <c r="B120" s="1">
        <v>36000</v>
      </c>
      <c r="C120" s="1">
        <v>1969434</v>
      </c>
      <c r="D120" s="1">
        <v>50342</v>
      </c>
      <c r="E120" s="1">
        <v>51518</v>
      </c>
      <c r="F120" s="1">
        <v>49236</v>
      </c>
      <c r="G120" s="1">
        <v>8646000</v>
      </c>
      <c r="H120" s="1"/>
    </row>
    <row r="121" spans="1:8" x14ac:dyDescent="0.3">
      <c r="A121" t="s">
        <v>12</v>
      </c>
      <c r="B121" s="1">
        <v>26000</v>
      </c>
      <c r="C121" s="1">
        <v>1969434</v>
      </c>
      <c r="D121" s="1">
        <v>39853</v>
      </c>
      <c r="E121" s="1">
        <v>52372</v>
      </c>
      <c r="F121" s="1">
        <v>48924</v>
      </c>
      <c r="G121" s="1">
        <v>8649000</v>
      </c>
      <c r="H121" s="1"/>
    </row>
    <row r="122" spans="1:8" x14ac:dyDescent="0.3">
      <c r="A122" t="s">
        <v>11</v>
      </c>
      <c r="B122" s="1">
        <v>26000</v>
      </c>
      <c r="C122" s="1">
        <v>1969434</v>
      </c>
      <c r="D122" s="1">
        <v>46896</v>
      </c>
      <c r="E122" s="1">
        <v>51296</v>
      </c>
      <c r="F122" s="1">
        <v>50240</v>
      </c>
      <c r="G122" s="1">
        <v>8642000</v>
      </c>
      <c r="H122" s="1"/>
    </row>
    <row r="123" spans="1:8" x14ac:dyDescent="0.3">
      <c r="A123" t="s">
        <v>10</v>
      </c>
      <c r="B123" s="1">
        <v>14000</v>
      </c>
      <c r="C123" s="1">
        <v>1969434</v>
      </c>
      <c r="D123" s="1">
        <v>41604</v>
      </c>
      <c r="E123" s="1">
        <v>52263</v>
      </c>
      <c r="F123" s="1">
        <v>49284</v>
      </c>
      <c r="G123" s="1">
        <v>8647000</v>
      </c>
      <c r="H123" s="1"/>
    </row>
    <row r="124" spans="1:8" x14ac:dyDescent="0.3">
      <c r="A124" t="s">
        <v>9</v>
      </c>
      <c r="B124" s="1">
        <v>35000</v>
      </c>
      <c r="C124" s="1">
        <v>1969434</v>
      </c>
      <c r="D124" s="1">
        <v>33416</v>
      </c>
      <c r="E124" s="1">
        <v>51300</v>
      </c>
      <c r="F124" s="1">
        <v>49704</v>
      </c>
      <c r="G124" s="1">
        <v>8648000</v>
      </c>
      <c r="H124" s="1"/>
    </row>
    <row r="125" spans="1:8" x14ac:dyDescent="0.3">
      <c r="A125" t="s">
        <v>8</v>
      </c>
      <c r="B125" s="1">
        <v>22000</v>
      </c>
      <c r="C125" s="1">
        <v>1969434</v>
      </c>
      <c r="D125" s="1">
        <v>48431</v>
      </c>
      <c r="E125" s="1">
        <v>53549</v>
      </c>
      <c r="F125" s="1">
        <v>49249</v>
      </c>
      <c r="G125" s="1">
        <v>8644000</v>
      </c>
      <c r="H125" s="1"/>
    </row>
    <row r="126" spans="1:8" x14ac:dyDescent="0.3">
      <c r="A126" t="s">
        <v>7</v>
      </c>
      <c r="B126" s="1">
        <v>21000</v>
      </c>
      <c r="C126" s="1">
        <v>1969434</v>
      </c>
      <c r="D126" s="1">
        <v>41746</v>
      </c>
      <c r="E126" s="1">
        <v>51889</v>
      </c>
      <c r="F126" s="1">
        <v>49126</v>
      </c>
      <c r="G126" s="1">
        <v>8642000</v>
      </c>
      <c r="H126" s="1"/>
    </row>
    <row r="127" spans="1:8" x14ac:dyDescent="0.3">
      <c r="A127" t="s">
        <v>6</v>
      </c>
      <c r="B127">
        <v>0</v>
      </c>
      <c r="C127" s="1">
        <v>1969434</v>
      </c>
      <c r="D127" s="1">
        <v>31269</v>
      </c>
      <c r="E127" s="1">
        <v>33006</v>
      </c>
      <c r="F127" s="1">
        <v>38103</v>
      </c>
      <c r="G127" s="1">
        <v>8537000</v>
      </c>
      <c r="H127" s="1"/>
    </row>
    <row r="128" spans="1:8" x14ac:dyDescent="0.3">
      <c r="A128" t="s">
        <v>5</v>
      </c>
      <c r="B128" s="1">
        <v>2000</v>
      </c>
      <c r="C128" s="1">
        <v>523723</v>
      </c>
      <c r="D128" s="1">
        <v>30836</v>
      </c>
      <c r="E128" s="1">
        <v>20489</v>
      </c>
      <c r="F128" s="1">
        <v>29788</v>
      </c>
      <c r="G128" s="1">
        <v>7285000</v>
      </c>
      <c r="H128" s="1"/>
    </row>
    <row r="129" spans="1:8" x14ac:dyDescent="0.3">
      <c r="A129" t="s">
        <v>4</v>
      </c>
      <c r="B129">
        <v>0</v>
      </c>
      <c r="C129" s="1">
        <v>523723</v>
      </c>
      <c r="D129" s="1">
        <v>10111</v>
      </c>
      <c r="E129" s="1">
        <v>12885</v>
      </c>
      <c r="F129" s="1">
        <v>22605</v>
      </c>
      <c r="G129" s="1">
        <v>7284000</v>
      </c>
      <c r="H129" s="1"/>
    </row>
    <row r="130" spans="1:8" x14ac:dyDescent="0.3">
      <c r="A130" t="s">
        <v>3</v>
      </c>
      <c r="B130">
        <v>0</v>
      </c>
      <c r="C130" s="1">
        <v>523723</v>
      </c>
      <c r="D130" s="1">
        <v>9909</v>
      </c>
      <c r="E130">
        <v>0.68799999999999994</v>
      </c>
      <c r="F130" s="1">
        <v>9996</v>
      </c>
      <c r="G130" s="1">
        <v>7282000</v>
      </c>
      <c r="H130" s="1"/>
    </row>
    <row r="131" spans="1:8" x14ac:dyDescent="0.3">
      <c r="A131" t="s">
        <v>1</v>
      </c>
      <c r="B131" s="1">
        <v>4000</v>
      </c>
      <c r="C131" s="1">
        <v>524160</v>
      </c>
      <c r="D131" s="1">
        <v>8022</v>
      </c>
      <c r="E131" s="1">
        <v>2264</v>
      </c>
      <c r="F131" s="1">
        <v>15402</v>
      </c>
      <c r="G131" s="1">
        <v>7281000</v>
      </c>
      <c r="H131" s="1"/>
    </row>
    <row r="132" spans="1:8" x14ac:dyDescent="0.3">
      <c r="A132" t="s">
        <v>0</v>
      </c>
      <c r="B132" s="1">
        <v>1000</v>
      </c>
      <c r="C132" s="1">
        <v>524160</v>
      </c>
      <c r="D132" s="1">
        <v>9305</v>
      </c>
      <c r="E132">
        <v>0.47099999999999997</v>
      </c>
      <c r="F132" s="1">
        <v>11882</v>
      </c>
      <c r="G132" s="1">
        <v>7280000</v>
      </c>
      <c r="H132" s="1"/>
    </row>
    <row r="133" spans="1:8" x14ac:dyDescent="0.3">
      <c r="A133" t="s">
        <v>294</v>
      </c>
      <c r="B133" s="1">
        <f>SUBTOTAL(1,Tabela3[[ GPU usage           ]])/1000</f>
        <v>23.286821705426355</v>
      </c>
      <c r="C133" s="1">
        <f>SUBTOTAL(1,Tabela3[[Memory usage        ]])/1000</f>
        <v>1821.4676589147289</v>
      </c>
      <c r="D133" s="1">
        <f>SUBTOTAL(9,Tabela3[[Power               ]])/1000/60</f>
        <v>82.951266666666669</v>
      </c>
      <c r="E133" s="1">
        <f>SUBTOTAL(1,Tabela3[[CPU usage           ]])/1000</f>
        <v>46.39062913953488</v>
      </c>
      <c r="F133" s="1">
        <f>SUBTOTAL(9,Tabela3[[CPU power           ]])/1000/60</f>
        <v>98.050799999999995</v>
      </c>
      <c r="G133" s="1">
        <f>SUBTOTAL(1,Tabela3[[RAM usage           ]])/1000</f>
        <v>8571.8372093023245</v>
      </c>
      <c r="H133" s="1">
        <f>SUBTOTAL(2,Tabela3[[RAM usage           ]])</f>
        <v>129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4DAF-CFA6-4CF2-8278-6872EF56BD90}">
  <dimension ref="A1:I305"/>
  <sheetViews>
    <sheetView topLeftCell="A65" zoomScale="190" zoomScaleNormal="190" workbookViewId="0">
      <selection activeCell="B66" sqref="B66:D73"/>
    </sheetView>
  </sheetViews>
  <sheetFormatPr defaultRowHeight="14.4" x14ac:dyDescent="0.3"/>
  <cols>
    <col min="1" max="1" width="9.6640625" customWidth="1"/>
    <col min="2" max="2" width="28.88671875" customWidth="1"/>
    <col min="3" max="3" width="23.5546875" customWidth="1"/>
    <col min="4" max="4" width="13" customWidth="1"/>
    <col min="5" max="5" width="15.21875" customWidth="1"/>
    <col min="6" max="6" width="15.5546875" customWidth="1"/>
    <col min="7" max="7" width="20.5546875" customWidth="1"/>
    <col min="8" max="8" width="24.5546875" customWidth="1"/>
  </cols>
  <sheetData>
    <row r="1" spans="1:8" x14ac:dyDescent="0.3">
      <c r="B1" t="s">
        <v>293</v>
      </c>
    </row>
    <row r="2" spans="1:8" x14ac:dyDescent="0.3">
      <c r="B2" t="s">
        <v>137</v>
      </c>
    </row>
    <row r="3" spans="1:8" x14ac:dyDescent="0.3">
      <c r="A3" t="s">
        <v>292</v>
      </c>
      <c r="B3" t="s">
        <v>136</v>
      </c>
      <c r="C3" t="s">
        <v>290</v>
      </c>
      <c r="D3" t="s">
        <v>134</v>
      </c>
      <c r="E3" t="s">
        <v>133</v>
      </c>
      <c r="F3" t="s">
        <v>132</v>
      </c>
      <c r="G3" t="s">
        <v>291</v>
      </c>
      <c r="H3" t="s">
        <v>295</v>
      </c>
    </row>
    <row r="4" spans="1:8" x14ac:dyDescent="0.3">
      <c r="B4" s="1"/>
      <c r="C4" s="1"/>
      <c r="D4" s="1"/>
      <c r="G4" s="1"/>
      <c r="H4" s="1"/>
    </row>
    <row r="5" spans="1:8" x14ac:dyDescent="0.3">
      <c r="B5" s="1"/>
      <c r="C5" s="1"/>
      <c r="D5" s="1"/>
      <c r="E5" s="1"/>
      <c r="F5" s="1"/>
      <c r="G5" s="1"/>
      <c r="H5" s="1"/>
    </row>
    <row r="6" spans="1:8" x14ac:dyDescent="0.3">
      <c r="B6" s="1"/>
      <c r="C6" s="1"/>
      <c r="D6" s="1"/>
      <c r="E6" s="1"/>
      <c r="F6" s="1"/>
      <c r="G6" s="1"/>
      <c r="H6" s="1"/>
    </row>
    <row r="7" spans="1:8" x14ac:dyDescent="0.3">
      <c r="B7" s="1"/>
      <c r="C7" s="1"/>
      <c r="D7" s="1"/>
      <c r="E7" s="1"/>
      <c r="F7" s="1"/>
      <c r="G7" s="1"/>
      <c r="H7" s="1"/>
    </row>
    <row r="8" spans="1:8" x14ac:dyDescent="0.3">
      <c r="B8" s="1"/>
      <c r="C8" s="1"/>
      <c r="D8" s="1"/>
      <c r="E8" s="1"/>
      <c r="F8" s="1"/>
      <c r="G8" s="1"/>
      <c r="H8" s="1"/>
    </row>
    <row r="9" spans="1:8" x14ac:dyDescent="0.3">
      <c r="B9" s="1"/>
      <c r="C9" s="1"/>
      <c r="D9" s="1"/>
      <c r="F9" s="1"/>
      <c r="G9" s="1"/>
      <c r="H9" s="1"/>
    </row>
    <row r="10" spans="1:8" x14ac:dyDescent="0.3">
      <c r="B10" s="1"/>
      <c r="C10" s="1"/>
      <c r="D10" s="1"/>
      <c r="E10" s="1"/>
      <c r="F10" s="1"/>
      <c r="G10" s="1"/>
      <c r="H10" s="1"/>
    </row>
    <row r="11" spans="1:8" x14ac:dyDescent="0.3">
      <c r="B11" s="1"/>
      <c r="C11" s="1"/>
      <c r="D11" s="1"/>
      <c r="E11" s="1"/>
      <c r="F11" s="1"/>
      <c r="G11" s="1"/>
      <c r="H11" s="1"/>
    </row>
    <row r="12" spans="1:8" x14ac:dyDescent="0.3">
      <c r="B12" s="1"/>
      <c r="C12" s="1"/>
      <c r="D12" s="1"/>
      <c r="E12" s="1"/>
      <c r="F12" s="1"/>
      <c r="G12" s="1"/>
      <c r="H12" s="1"/>
    </row>
    <row r="13" spans="1:8" x14ac:dyDescent="0.3">
      <c r="B13" s="1"/>
      <c r="C13" s="1"/>
      <c r="D13" s="1"/>
      <c r="E13" s="1"/>
      <c r="F13" s="1"/>
      <c r="G13" s="1"/>
      <c r="H13" s="1"/>
    </row>
    <row r="14" spans="1:8" x14ac:dyDescent="0.3">
      <c r="B14" s="1"/>
      <c r="C14" s="1"/>
      <c r="D14" s="1"/>
      <c r="E14" s="1"/>
      <c r="F14" s="1"/>
      <c r="G14" s="1"/>
      <c r="H14" s="1"/>
    </row>
    <row r="15" spans="1:8" x14ac:dyDescent="0.3">
      <c r="B15" s="1"/>
      <c r="C15" s="1"/>
      <c r="D15" s="1"/>
      <c r="E15" s="1"/>
      <c r="F15" s="1"/>
      <c r="G15" s="1"/>
      <c r="H15" s="1"/>
    </row>
    <row r="16" spans="1:8" x14ac:dyDescent="0.3">
      <c r="A16" t="s">
        <v>186</v>
      </c>
      <c r="B16" s="1">
        <v>4000</v>
      </c>
      <c r="C16" s="1">
        <v>538621</v>
      </c>
      <c r="D16" s="1">
        <v>11109</v>
      </c>
      <c r="E16" s="1">
        <v>9954</v>
      </c>
      <c r="F16" s="1">
        <v>23298</v>
      </c>
      <c r="G16" s="1">
        <v>8127000</v>
      </c>
      <c r="H16" s="1"/>
    </row>
    <row r="17" spans="1:8" x14ac:dyDescent="0.3">
      <c r="A17" t="s">
        <v>185</v>
      </c>
      <c r="B17" s="1">
        <v>62000</v>
      </c>
      <c r="C17" s="1">
        <v>1350621</v>
      </c>
      <c r="D17" s="1">
        <v>130094</v>
      </c>
      <c r="E17" s="1">
        <v>25492</v>
      </c>
      <c r="F17" s="1">
        <v>32520</v>
      </c>
      <c r="G17" s="1">
        <v>8560000</v>
      </c>
      <c r="H17" s="1"/>
    </row>
    <row r="18" spans="1:8" x14ac:dyDescent="0.3">
      <c r="A18" t="s">
        <v>184</v>
      </c>
      <c r="B18" s="1">
        <v>63000</v>
      </c>
      <c r="C18" s="1">
        <v>1440621</v>
      </c>
      <c r="D18" s="1">
        <v>128645</v>
      </c>
      <c r="E18" s="1">
        <v>25845</v>
      </c>
      <c r="F18" s="1">
        <v>31241</v>
      </c>
      <c r="G18" s="1">
        <v>8470000</v>
      </c>
      <c r="H18" s="1"/>
    </row>
    <row r="19" spans="1:8" x14ac:dyDescent="0.3">
      <c r="A19" t="s">
        <v>183</v>
      </c>
      <c r="B19" s="1">
        <v>26000</v>
      </c>
      <c r="C19" s="1">
        <v>1444621</v>
      </c>
      <c r="D19" s="1">
        <v>95593</v>
      </c>
      <c r="E19" s="1">
        <v>20720</v>
      </c>
      <c r="F19" s="1">
        <v>29749</v>
      </c>
      <c r="G19" s="1">
        <v>8466000</v>
      </c>
      <c r="H19" s="1"/>
    </row>
    <row r="20" spans="1:8" x14ac:dyDescent="0.3">
      <c r="A20" t="s">
        <v>182</v>
      </c>
      <c r="B20" s="1">
        <v>7000</v>
      </c>
      <c r="C20" s="1">
        <v>1470621</v>
      </c>
      <c r="D20" s="1">
        <v>51696</v>
      </c>
      <c r="E20" s="1">
        <v>21359</v>
      </c>
      <c r="F20" s="1">
        <v>29057</v>
      </c>
      <c r="G20" s="1">
        <v>8470000</v>
      </c>
      <c r="H20" s="1"/>
    </row>
    <row r="21" spans="1:8" x14ac:dyDescent="0.3">
      <c r="A21" t="s">
        <v>181</v>
      </c>
      <c r="B21" s="1">
        <v>16000</v>
      </c>
      <c r="C21" s="1">
        <v>1470621</v>
      </c>
      <c r="D21" s="1">
        <v>57103</v>
      </c>
      <c r="E21" s="1">
        <v>20661</v>
      </c>
      <c r="F21" s="1">
        <v>29407</v>
      </c>
      <c r="G21" s="1">
        <v>8472000</v>
      </c>
      <c r="H21" s="1"/>
    </row>
    <row r="22" spans="1:8" x14ac:dyDescent="0.3">
      <c r="A22" t="s">
        <v>180</v>
      </c>
      <c r="B22" s="1">
        <v>39000</v>
      </c>
      <c r="C22" s="1">
        <v>1496621</v>
      </c>
      <c r="D22" s="1">
        <v>79094</v>
      </c>
      <c r="E22" s="1">
        <v>24969</v>
      </c>
      <c r="F22" s="1">
        <v>31970</v>
      </c>
      <c r="G22" s="1">
        <v>8497000</v>
      </c>
      <c r="H22" s="1"/>
    </row>
    <row r="23" spans="1:8" x14ac:dyDescent="0.3">
      <c r="A23" t="s">
        <v>179</v>
      </c>
      <c r="B23" s="1">
        <v>49000</v>
      </c>
      <c r="C23" s="1">
        <v>1496621</v>
      </c>
      <c r="D23" s="1">
        <v>90242</v>
      </c>
      <c r="E23" s="1">
        <v>25739</v>
      </c>
      <c r="F23" s="1">
        <v>30958</v>
      </c>
      <c r="G23" s="1">
        <v>8456000</v>
      </c>
      <c r="H23" s="1"/>
    </row>
    <row r="24" spans="1:8" x14ac:dyDescent="0.3">
      <c r="A24" t="s">
        <v>178</v>
      </c>
      <c r="B24" s="1">
        <v>9000</v>
      </c>
      <c r="C24" s="1">
        <v>1564621</v>
      </c>
      <c r="D24" s="1">
        <v>59341</v>
      </c>
      <c r="E24" s="1">
        <v>26400</v>
      </c>
      <c r="F24" s="1">
        <v>34364</v>
      </c>
      <c r="G24" s="1">
        <v>8562000</v>
      </c>
      <c r="H24" s="1"/>
    </row>
    <row r="25" spans="1:8" x14ac:dyDescent="0.3">
      <c r="A25" t="s">
        <v>177</v>
      </c>
      <c r="B25" s="1">
        <v>13000</v>
      </c>
      <c r="C25" s="1">
        <v>2192621</v>
      </c>
      <c r="D25" s="1">
        <v>52730</v>
      </c>
      <c r="E25" s="1">
        <v>46019</v>
      </c>
      <c r="F25" s="1">
        <v>43803</v>
      </c>
      <c r="G25" s="1">
        <v>8691000</v>
      </c>
      <c r="H25" s="1"/>
    </row>
    <row r="26" spans="1:8" x14ac:dyDescent="0.3">
      <c r="A26" t="s">
        <v>176</v>
      </c>
      <c r="B26" s="1">
        <v>52000</v>
      </c>
      <c r="C26" s="1">
        <v>5222621</v>
      </c>
      <c r="D26" s="1">
        <v>152760</v>
      </c>
      <c r="E26" s="1">
        <v>52096</v>
      </c>
      <c r="F26" s="1">
        <v>48255</v>
      </c>
      <c r="G26" s="1">
        <v>8750000</v>
      </c>
      <c r="H26" s="1"/>
    </row>
    <row r="27" spans="1:8" x14ac:dyDescent="0.3">
      <c r="A27" t="s">
        <v>175</v>
      </c>
      <c r="B27" s="1">
        <v>86000</v>
      </c>
      <c r="C27" s="1">
        <v>5222621</v>
      </c>
      <c r="D27" s="1">
        <v>135969</v>
      </c>
      <c r="E27" s="1">
        <v>52348</v>
      </c>
      <c r="F27" s="1">
        <v>48067</v>
      </c>
      <c r="G27" s="1">
        <v>8762000</v>
      </c>
      <c r="H27" s="1"/>
    </row>
    <row r="28" spans="1:8" x14ac:dyDescent="0.3">
      <c r="A28" t="s">
        <v>174</v>
      </c>
      <c r="B28" s="1">
        <v>59000</v>
      </c>
      <c r="C28" s="1">
        <v>5254621</v>
      </c>
      <c r="D28" s="1">
        <v>103518</v>
      </c>
      <c r="E28" s="1">
        <v>51069</v>
      </c>
      <c r="F28" s="1">
        <v>48014</v>
      </c>
      <c r="G28" s="1">
        <v>8763000</v>
      </c>
      <c r="H28" s="1"/>
    </row>
    <row r="29" spans="1:8" x14ac:dyDescent="0.3">
      <c r="A29" t="s">
        <v>173</v>
      </c>
      <c r="B29" s="1">
        <v>50000</v>
      </c>
      <c r="C29" s="1">
        <v>5254621</v>
      </c>
      <c r="D29" s="1">
        <v>114269</v>
      </c>
      <c r="E29" s="1">
        <v>52754</v>
      </c>
      <c r="F29" s="1">
        <v>47786</v>
      </c>
      <c r="G29" s="1">
        <v>8765000</v>
      </c>
      <c r="H29" s="1"/>
    </row>
    <row r="30" spans="1:8" x14ac:dyDescent="0.3">
      <c r="A30" t="s">
        <v>172</v>
      </c>
      <c r="B30" s="1">
        <v>41000</v>
      </c>
      <c r="C30" s="1">
        <v>5254621</v>
      </c>
      <c r="D30" s="1">
        <v>63453</v>
      </c>
      <c r="E30" s="1">
        <v>52199</v>
      </c>
      <c r="F30" s="1">
        <v>48150</v>
      </c>
      <c r="G30" s="1">
        <v>8764000</v>
      </c>
      <c r="H30" s="1"/>
    </row>
    <row r="31" spans="1:8" x14ac:dyDescent="0.3">
      <c r="A31" t="s">
        <v>171</v>
      </c>
      <c r="B31" s="1">
        <v>60000</v>
      </c>
      <c r="C31" s="1">
        <v>5254621</v>
      </c>
      <c r="D31" s="1">
        <v>158902</v>
      </c>
      <c r="E31" s="1">
        <v>52142</v>
      </c>
      <c r="F31" s="1">
        <v>47597</v>
      </c>
      <c r="G31" s="1">
        <v>8763000</v>
      </c>
      <c r="H31" s="1"/>
    </row>
    <row r="32" spans="1:8" x14ac:dyDescent="0.3">
      <c r="A32" t="s">
        <v>170</v>
      </c>
      <c r="B32" s="1">
        <v>89000</v>
      </c>
      <c r="C32" s="1">
        <v>5254621</v>
      </c>
      <c r="D32" s="1">
        <v>143047</v>
      </c>
      <c r="E32" s="1">
        <v>52546</v>
      </c>
      <c r="F32" s="1">
        <v>49015</v>
      </c>
      <c r="G32" s="1">
        <v>8765000</v>
      </c>
      <c r="H32" s="1"/>
    </row>
    <row r="33" spans="1:8" x14ac:dyDescent="0.3">
      <c r="A33" t="s">
        <v>169</v>
      </c>
      <c r="B33" s="1">
        <v>54000</v>
      </c>
      <c r="C33" s="1">
        <v>5254621</v>
      </c>
      <c r="D33" s="1">
        <v>78629</v>
      </c>
      <c r="E33" s="1">
        <v>51850</v>
      </c>
      <c r="F33" s="1">
        <v>48507</v>
      </c>
      <c r="G33" s="1">
        <v>8768000</v>
      </c>
      <c r="H33" s="1"/>
    </row>
    <row r="34" spans="1:8" x14ac:dyDescent="0.3">
      <c r="A34" t="s">
        <v>168</v>
      </c>
      <c r="B34" s="1">
        <v>54000</v>
      </c>
      <c r="C34" s="1">
        <v>5254621</v>
      </c>
      <c r="D34" s="1">
        <v>141870</v>
      </c>
      <c r="E34" s="1">
        <v>52571</v>
      </c>
      <c r="F34" s="1">
        <v>47757</v>
      </c>
      <c r="G34" s="1">
        <v>8765000</v>
      </c>
      <c r="H34" s="1"/>
    </row>
    <row r="35" spans="1:8" x14ac:dyDescent="0.3">
      <c r="A35" t="s">
        <v>167</v>
      </c>
      <c r="B35" s="1">
        <v>50000</v>
      </c>
      <c r="C35" s="1">
        <v>5254621</v>
      </c>
      <c r="D35" s="1">
        <v>107938</v>
      </c>
      <c r="E35" s="1">
        <v>52548</v>
      </c>
      <c r="F35" s="1">
        <v>48646</v>
      </c>
      <c r="G35" s="1">
        <v>8765000</v>
      </c>
      <c r="H35" s="1"/>
    </row>
    <row r="36" spans="1:8" x14ac:dyDescent="0.3">
      <c r="A36" t="s">
        <v>166</v>
      </c>
      <c r="B36" s="1">
        <v>81000</v>
      </c>
      <c r="C36" s="1">
        <v>5254621</v>
      </c>
      <c r="D36" s="1">
        <v>124157</v>
      </c>
      <c r="E36" s="1">
        <v>51396</v>
      </c>
      <c r="F36" s="1">
        <v>49590</v>
      </c>
      <c r="G36" s="1">
        <v>8767000</v>
      </c>
      <c r="H36" s="1"/>
    </row>
    <row r="37" spans="1:8" x14ac:dyDescent="0.3">
      <c r="A37" t="s">
        <v>165</v>
      </c>
      <c r="B37" s="1">
        <v>45000</v>
      </c>
      <c r="C37" s="1">
        <v>5254621</v>
      </c>
      <c r="D37" s="1">
        <v>53164</v>
      </c>
      <c r="E37" s="1">
        <v>52506</v>
      </c>
      <c r="F37" s="1">
        <v>47038</v>
      </c>
      <c r="G37" s="1">
        <v>8768000</v>
      </c>
      <c r="H37" s="1"/>
    </row>
    <row r="38" spans="1:8" x14ac:dyDescent="0.3">
      <c r="A38" t="s">
        <v>164</v>
      </c>
      <c r="B38" s="1">
        <v>37000</v>
      </c>
      <c r="C38" s="1">
        <v>5254621</v>
      </c>
      <c r="D38" s="1">
        <v>53137</v>
      </c>
      <c r="E38" s="1">
        <v>51504</v>
      </c>
      <c r="F38" s="1">
        <v>47832</v>
      </c>
      <c r="G38" s="1">
        <v>8767000</v>
      </c>
      <c r="H38" s="1"/>
    </row>
    <row r="39" spans="1:8" x14ac:dyDescent="0.3">
      <c r="A39" t="s">
        <v>163</v>
      </c>
      <c r="B39" s="1">
        <v>54000</v>
      </c>
      <c r="C39" s="1">
        <v>5254621</v>
      </c>
      <c r="D39" s="1">
        <v>143994</v>
      </c>
      <c r="E39" s="1">
        <v>52320</v>
      </c>
      <c r="F39" s="1">
        <v>47626</v>
      </c>
      <c r="G39" s="1">
        <v>8765000</v>
      </c>
      <c r="H39" s="1"/>
    </row>
    <row r="40" spans="1:8" x14ac:dyDescent="0.3">
      <c r="A40" t="s">
        <v>162</v>
      </c>
      <c r="B40" s="1">
        <v>44000</v>
      </c>
      <c r="C40" s="1">
        <v>5254621</v>
      </c>
      <c r="D40" s="1">
        <v>113690</v>
      </c>
      <c r="E40" s="1">
        <v>51962</v>
      </c>
      <c r="F40" s="1">
        <v>47972</v>
      </c>
      <c r="G40" s="1">
        <v>8767000</v>
      </c>
      <c r="H40" s="1"/>
    </row>
    <row r="41" spans="1:8" x14ac:dyDescent="0.3">
      <c r="A41" t="s">
        <v>161</v>
      </c>
      <c r="B41" s="1">
        <v>78000</v>
      </c>
      <c r="C41" s="1">
        <v>5254621</v>
      </c>
      <c r="D41" s="1">
        <v>120301</v>
      </c>
      <c r="E41" s="1">
        <v>51710</v>
      </c>
      <c r="F41" s="1">
        <v>48528</v>
      </c>
      <c r="G41" s="1">
        <v>8770000</v>
      </c>
      <c r="H41" s="1"/>
    </row>
    <row r="42" spans="1:8" x14ac:dyDescent="0.3">
      <c r="A42" t="s">
        <v>160</v>
      </c>
      <c r="B42" s="1">
        <v>34000</v>
      </c>
      <c r="C42" s="1">
        <v>5254621</v>
      </c>
      <c r="D42" s="1">
        <v>53523</v>
      </c>
      <c r="E42" s="1">
        <v>52514</v>
      </c>
      <c r="F42" s="1">
        <v>48206</v>
      </c>
      <c r="G42" s="1">
        <v>8765000</v>
      </c>
      <c r="H42" s="1"/>
    </row>
    <row r="43" spans="1:8" x14ac:dyDescent="0.3">
      <c r="A43" t="s">
        <v>159</v>
      </c>
      <c r="B43" s="1">
        <v>48000</v>
      </c>
      <c r="C43" s="1">
        <v>5254621</v>
      </c>
      <c r="D43" s="1">
        <v>78642</v>
      </c>
      <c r="E43" s="1">
        <v>52353</v>
      </c>
      <c r="F43" s="1">
        <v>47753</v>
      </c>
      <c r="G43" s="1">
        <v>8763000</v>
      </c>
      <c r="H43" s="1"/>
    </row>
    <row r="44" spans="1:8" x14ac:dyDescent="0.3">
      <c r="A44" t="s">
        <v>158</v>
      </c>
      <c r="B44" s="1">
        <v>79000</v>
      </c>
      <c r="C44" s="1">
        <v>5254621</v>
      </c>
      <c r="D44" s="1">
        <v>161336</v>
      </c>
      <c r="E44" s="1">
        <v>53133</v>
      </c>
      <c r="F44" s="1">
        <v>48464</v>
      </c>
      <c r="G44" s="1">
        <v>8774000</v>
      </c>
      <c r="H44" s="1"/>
    </row>
    <row r="45" spans="1:8" x14ac:dyDescent="0.3">
      <c r="A45" t="s">
        <v>157</v>
      </c>
      <c r="B45" s="1">
        <v>51000</v>
      </c>
      <c r="C45" s="1">
        <v>5254621</v>
      </c>
      <c r="D45" s="1">
        <v>147167</v>
      </c>
      <c r="E45" s="1">
        <v>52081</v>
      </c>
      <c r="F45" s="1">
        <v>48778</v>
      </c>
      <c r="G45" s="1">
        <v>8764000</v>
      </c>
      <c r="H45" s="1"/>
    </row>
    <row r="46" spans="1:8" x14ac:dyDescent="0.3">
      <c r="A46" t="s">
        <v>156</v>
      </c>
      <c r="B46" s="1">
        <v>79000</v>
      </c>
      <c r="C46" s="1">
        <v>5254621</v>
      </c>
      <c r="D46" s="1">
        <v>121270</v>
      </c>
      <c r="E46" s="1">
        <v>52133</v>
      </c>
      <c r="F46" s="1">
        <v>48583</v>
      </c>
      <c r="G46" s="1">
        <v>8765000</v>
      </c>
      <c r="H46" s="1"/>
    </row>
    <row r="47" spans="1:8" x14ac:dyDescent="0.3">
      <c r="A47" t="s">
        <v>155</v>
      </c>
      <c r="B47" s="1">
        <v>49000</v>
      </c>
      <c r="C47" s="1">
        <v>5254621</v>
      </c>
      <c r="D47" s="1">
        <v>94011</v>
      </c>
      <c r="E47" s="1">
        <v>53894</v>
      </c>
      <c r="F47" s="1">
        <v>49985</v>
      </c>
      <c r="G47" s="1">
        <v>8761000</v>
      </c>
      <c r="H47" s="1"/>
    </row>
    <row r="48" spans="1:8" x14ac:dyDescent="0.3">
      <c r="A48" t="s">
        <v>154</v>
      </c>
      <c r="B48" s="1">
        <v>11000</v>
      </c>
      <c r="C48" s="1">
        <v>5254621</v>
      </c>
      <c r="D48" s="1">
        <v>53729</v>
      </c>
      <c r="E48" s="1">
        <v>55286</v>
      </c>
      <c r="F48" s="1">
        <v>49299</v>
      </c>
      <c r="G48" s="1">
        <v>8682000</v>
      </c>
      <c r="H48" s="1"/>
    </row>
    <row r="49" spans="1:8" x14ac:dyDescent="0.3">
      <c r="A49" t="s">
        <v>153</v>
      </c>
      <c r="B49" s="1">
        <v>34000</v>
      </c>
      <c r="C49" s="1">
        <v>5254621</v>
      </c>
      <c r="D49" s="1">
        <v>119272</v>
      </c>
      <c r="E49" s="1">
        <v>62410</v>
      </c>
      <c r="F49" s="1">
        <v>50587</v>
      </c>
      <c r="G49" s="1">
        <v>8552000</v>
      </c>
      <c r="H49" s="1"/>
    </row>
    <row r="50" spans="1:8" x14ac:dyDescent="0.3">
      <c r="A50" t="s">
        <v>152</v>
      </c>
      <c r="B50" s="1">
        <v>60000</v>
      </c>
      <c r="C50" s="1">
        <v>5254621</v>
      </c>
      <c r="D50" s="1">
        <v>149632</v>
      </c>
      <c r="E50" s="1">
        <v>52745</v>
      </c>
      <c r="F50" s="1">
        <v>47840</v>
      </c>
      <c r="G50" s="1">
        <v>8550000</v>
      </c>
      <c r="H50" s="1"/>
    </row>
    <row r="51" spans="1:8" x14ac:dyDescent="0.3">
      <c r="A51" t="s">
        <v>151</v>
      </c>
      <c r="B51" s="1">
        <v>70000</v>
      </c>
      <c r="C51" s="1">
        <v>5254621</v>
      </c>
      <c r="D51" s="1">
        <v>102810</v>
      </c>
      <c r="E51" s="1">
        <v>52230</v>
      </c>
      <c r="F51" s="1">
        <v>48631</v>
      </c>
      <c r="G51" s="1">
        <v>8550000</v>
      </c>
      <c r="H51" s="1"/>
    </row>
    <row r="52" spans="1:8" x14ac:dyDescent="0.3">
      <c r="A52" t="s">
        <v>150</v>
      </c>
      <c r="B52" s="1">
        <v>41000</v>
      </c>
      <c r="C52" s="1">
        <v>5254621</v>
      </c>
      <c r="D52" s="1">
        <v>116488</v>
      </c>
      <c r="E52" s="1">
        <v>51492</v>
      </c>
      <c r="F52" s="1">
        <v>49220</v>
      </c>
      <c r="G52" s="1">
        <v>8551000</v>
      </c>
      <c r="H52" s="1"/>
    </row>
    <row r="53" spans="1:8" x14ac:dyDescent="0.3">
      <c r="A53" t="s">
        <v>149</v>
      </c>
      <c r="B53" s="1">
        <v>36000</v>
      </c>
      <c r="C53" s="1">
        <v>5254621</v>
      </c>
      <c r="D53" s="1">
        <v>123553</v>
      </c>
      <c r="E53" s="1">
        <v>52128</v>
      </c>
      <c r="F53" s="1">
        <v>49334</v>
      </c>
      <c r="G53" s="1">
        <v>8550000</v>
      </c>
      <c r="H53" s="1"/>
    </row>
    <row r="54" spans="1:8" x14ac:dyDescent="0.3">
      <c r="A54" t="s">
        <v>148</v>
      </c>
      <c r="B54" s="1">
        <v>78000</v>
      </c>
      <c r="C54" s="1">
        <v>5254621</v>
      </c>
      <c r="D54" s="1">
        <v>162901</v>
      </c>
      <c r="E54" s="1">
        <v>52162</v>
      </c>
      <c r="F54" s="1">
        <v>47455</v>
      </c>
      <c r="G54" s="1">
        <v>8551000</v>
      </c>
      <c r="H54" s="1"/>
    </row>
    <row r="55" spans="1:8" x14ac:dyDescent="0.3">
      <c r="A55" t="s">
        <v>147</v>
      </c>
      <c r="B55" s="1">
        <v>84000</v>
      </c>
      <c r="C55" s="1">
        <v>5254621</v>
      </c>
      <c r="D55" s="1">
        <v>147722</v>
      </c>
      <c r="E55" s="1">
        <v>51627</v>
      </c>
      <c r="F55" s="1">
        <v>48137</v>
      </c>
      <c r="G55" s="1">
        <v>8554000</v>
      </c>
      <c r="H55" s="1"/>
    </row>
    <row r="56" spans="1:8" x14ac:dyDescent="0.3">
      <c r="A56" t="s">
        <v>146</v>
      </c>
      <c r="B56" s="1">
        <v>52000</v>
      </c>
      <c r="C56" s="1">
        <v>5254371</v>
      </c>
      <c r="D56" s="1">
        <v>63536</v>
      </c>
      <c r="E56" s="1">
        <v>53150</v>
      </c>
      <c r="F56" s="1">
        <v>48806</v>
      </c>
      <c r="G56" s="1">
        <v>8554000</v>
      </c>
      <c r="H56" s="1"/>
    </row>
    <row r="57" spans="1:8" x14ac:dyDescent="0.3">
      <c r="A57" t="s">
        <v>145</v>
      </c>
      <c r="B57" s="1">
        <v>51000</v>
      </c>
      <c r="C57" s="1">
        <v>5254371</v>
      </c>
      <c r="D57" s="1">
        <v>157941</v>
      </c>
      <c r="E57" s="1">
        <v>52211</v>
      </c>
      <c r="F57" s="1">
        <v>49234</v>
      </c>
      <c r="G57" s="1">
        <v>8551000</v>
      </c>
      <c r="H57" s="1"/>
    </row>
    <row r="58" spans="1:8" x14ac:dyDescent="0.3">
      <c r="A58" t="s">
        <v>144</v>
      </c>
      <c r="B58" s="1">
        <v>37000</v>
      </c>
      <c r="C58" s="1">
        <v>5254371</v>
      </c>
      <c r="D58" s="1">
        <v>96650</v>
      </c>
      <c r="E58" s="1">
        <v>56842</v>
      </c>
      <c r="F58" s="1">
        <v>49235</v>
      </c>
      <c r="G58" s="1">
        <v>8550000</v>
      </c>
      <c r="H58" s="1"/>
    </row>
    <row r="59" spans="1:8" x14ac:dyDescent="0.3">
      <c r="A59" t="s">
        <v>143</v>
      </c>
      <c r="B59" s="1">
        <v>74000</v>
      </c>
      <c r="C59" s="1">
        <v>5254371</v>
      </c>
      <c r="D59" s="1">
        <v>163210</v>
      </c>
      <c r="E59" s="1">
        <v>53196</v>
      </c>
      <c r="F59" s="1">
        <v>47710</v>
      </c>
      <c r="G59" s="1">
        <v>8558000</v>
      </c>
      <c r="H59" s="1"/>
    </row>
    <row r="60" spans="1:8" x14ac:dyDescent="0.3">
      <c r="A60" t="s">
        <v>142</v>
      </c>
      <c r="B60" s="1">
        <v>58000</v>
      </c>
      <c r="C60" s="1">
        <v>5254809</v>
      </c>
      <c r="D60" s="1">
        <v>150346</v>
      </c>
      <c r="E60" s="1">
        <v>53735</v>
      </c>
      <c r="F60" s="1">
        <v>49119</v>
      </c>
      <c r="G60" s="1">
        <v>8551000</v>
      </c>
      <c r="H60" s="1"/>
    </row>
    <row r="61" spans="1:8" x14ac:dyDescent="0.3">
      <c r="A61" t="s">
        <v>141</v>
      </c>
      <c r="B61" s="1">
        <v>75000</v>
      </c>
      <c r="C61" s="1">
        <v>5254809</v>
      </c>
      <c r="D61" s="1">
        <v>115844</v>
      </c>
      <c r="E61" s="1">
        <v>51022</v>
      </c>
      <c r="F61" s="1">
        <v>48113</v>
      </c>
      <c r="G61" s="1">
        <v>8551000</v>
      </c>
      <c r="H61" s="1"/>
    </row>
    <row r="62" spans="1:8" x14ac:dyDescent="0.3">
      <c r="A62" t="s">
        <v>140</v>
      </c>
      <c r="B62" s="1">
        <v>41000</v>
      </c>
      <c r="C62" s="1">
        <v>5254809</v>
      </c>
      <c r="D62" s="1">
        <v>75747</v>
      </c>
      <c r="E62" s="1">
        <v>52446</v>
      </c>
      <c r="F62" s="1">
        <v>48787</v>
      </c>
      <c r="G62" s="1">
        <v>8550000</v>
      </c>
      <c r="H62" s="1"/>
    </row>
    <row r="63" spans="1:8" x14ac:dyDescent="0.3">
      <c r="A63" t="s">
        <v>139</v>
      </c>
      <c r="B63" s="1">
        <v>8000</v>
      </c>
      <c r="C63" s="1">
        <v>5254809</v>
      </c>
      <c r="D63" s="1">
        <v>55183</v>
      </c>
      <c r="E63" s="1">
        <v>43652</v>
      </c>
      <c r="F63" s="1">
        <v>43087</v>
      </c>
      <c r="G63" s="1">
        <v>8552000</v>
      </c>
      <c r="H63" s="1"/>
    </row>
    <row r="64" spans="1:8" x14ac:dyDescent="0.3">
      <c r="C64" s="1"/>
      <c r="D64" s="1"/>
      <c r="E64" s="1"/>
      <c r="F64" s="1"/>
      <c r="G64" s="1"/>
      <c r="H64" s="1"/>
    </row>
    <row r="65" spans="1:9" x14ac:dyDescent="0.3">
      <c r="A65" t="s">
        <v>294</v>
      </c>
      <c r="B65" s="1">
        <f>SUBTOTAL(1,Tabela1[[ GPU usage           ]])/1000</f>
        <v>49.416666666666664</v>
      </c>
      <c r="C65" s="1">
        <f>SUBTOTAL(1,Tabela3[[Memory usage        ]])/1000</f>
        <v>1821.4676589147289</v>
      </c>
      <c r="D65" s="1">
        <f>SUBTOTAL(9,Tabela1[[Power               ]])</f>
        <v>5074958</v>
      </c>
      <c r="E65" s="1">
        <f>SUBTOTAL(1,Tabela1[[CPU usage           ]])/1000</f>
        <v>46.7316875</v>
      </c>
      <c r="F65" s="1">
        <f>SUBTOTAL(9,Tabela1[[CPU power           ]])</f>
        <v>2153110</v>
      </c>
      <c r="G65" s="1">
        <f>SUBTOTAL(1,Tabela1[[RAM usage MB                  ]])/1000</f>
        <v>8636.5416666666661</v>
      </c>
      <c r="H65" s="1">
        <f>SUBTOTAL(2,Tabela1[[RAM usage MB                  ]])</f>
        <v>48</v>
      </c>
    </row>
    <row r="66" spans="1:9" x14ac:dyDescent="0.3">
      <c r="B66" t="s">
        <v>302</v>
      </c>
      <c r="C66" t="s">
        <v>299</v>
      </c>
      <c r="D66">
        <f>(Tabela1[[#Totals],[Power               ]]+Tabela1[[#Totals],[CPU power           ]])/(Tabela1[[#Totals],[Coluna2]])/1000</f>
        <v>150.58475000000001</v>
      </c>
    </row>
    <row r="67" spans="1:9" x14ac:dyDescent="0.3">
      <c r="C67" t="s">
        <v>300</v>
      </c>
      <c r="D67" cm="1">
        <f t="array" ref="D67">_xlfn.STDEV.P((Tabela1[[Power               ]]+Tabela1[[CPU power           ]]))/1000</f>
        <v>72.233859989573318</v>
      </c>
    </row>
    <row r="68" spans="1:9" x14ac:dyDescent="0.3">
      <c r="C68" t="s">
        <v>294</v>
      </c>
      <c r="D68" s="1">
        <f>Tabela1[[#Totals],[Power               ]]+Tabela1[[#Totals],[CPU power           ]]/1000</f>
        <v>5077111.1100000003</v>
      </c>
    </row>
    <row r="69" spans="1:9" x14ac:dyDescent="0.3">
      <c r="C69" s="1" t="s">
        <v>301</v>
      </c>
      <c r="D69" s="1">
        <f>Tabela1[[#Totals],[Coluna2]]</f>
        <v>48</v>
      </c>
    </row>
    <row r="70" spans="1:9" x14ac:dyDescent="0.3">
      <c r="B70" t="s">
        <v>303</v>
      </c>
      <c r="C70" t="s">
        <v>299</v>
      </c>
      <c r="D70">
        <f>(Tabela2[[#Totals],[Power               ]]+Tabela2[[#Totals],[CPU power           ]])/(Tabela2[[#Totals],[Coluna2]])/1000</f>
        <v>89.51292857142856</v>
      </c>
    </row>
    <row r="71" spans="1:9" x14ac:dyDescent="0.3">
      <c r="C71" t="s">
        <v>300</v>
      </c>
      <c r="D71" cm="1">
        <f t="array" ref="D71">_xlfn.STDEV.P((Tabela2[[Power               ]]+Tabela2[[CPU power           ]]))/1000</f>
        <v>36.802092380032505</v>
      </c>
      <c r="H71" s="1"/>
      <c r="I71" s="1"/>
    </row>
    <row r="72" spans="1:9" x14ac:dyDescent="0.3">
      <c r="C72" t="s">
        <v>294</v>
      </c>
      <c r="D72" s="1">
        <f>Tabela2[[#Totals],[Power               ]]+Tabela2[[#Totals],[CPU power           ]]/1000</f>
        <v>1783915.605</v>
      </c>
      <c r="F72" s="1"/>
      <c r="G72" s="1"/>
      <c r="H72" s="1"/>
      <c r="I72" s="1"/>
    </row>
    <row r="73" spans="1:9" x14ac:dyDescent="0.3">
      <c r="C73" s="1" t="s">
        <v>301</v>
      </c>
      <c r="D73" s="1">
        <f>Tabela2[[#Totals],[Coluna2]]</f>
        <v>42</v>
      </c>
      <c r="E73" s="1"/>
      <c r="F73" s="1" t="s">
        <v>296</v>
      </c>
      <c r="G73" s="1"/>
      <c r="H73" s="1"/>
      <c r="I73" s="1"/>
    </row>
    <row r="74" spans="1:9" x14ac:dyDescent="0.3">
      <c r="C74" s="1"/>
      <c r="D74" s="1"/>
      <c r="E74" s="1"/>
      <c r="F74" s="1" t="s">
        <v>297</v>
      </c>
      <c r="G74" s="1"/>
      <c r="H74" s="1"/>
      <c r="I74" s="1"/>
    </row>
    <row r="75" spans="1:9" x14ac:dyDescent="0.3">
      <c r="C75" s="1"/>
      <c r="E75" s="1"/>
      <c r="F75" s="1" t="s">
        <v>298</v>
      </c>
      <c r="G75" s="1"/>
      <c r="H75" s="1"/>
      <c r="I75" s="1"/>
    </row>
    <row r="76" spans="1:9" x14ac:dyDescent="0.3">
      <c r="C76" s="1"/>
      <c r="D76" s="1"/>
      <c r="E76" s="1"/>
      <c r="F76" s="1"/>
      <c r="G76" s="1"/>
      <c r="H76" s="1"/>
      <c r="I76" s="1"/>
    </row>
    <row r="77" spans="1:9" x14ac:dyDescent="0.3">
      <c r="C77" s="1"/>
      <c r="D77" s="1"/>
      <c r="E77" s="1"/>
      <c r="F77" s="1"/>
      <c r="G77" s="1"/>
      <c r="H77" s="1"/>
      <c r="I77" s="1"/>
    </row>
    <row r="78" spans="1:9" x14ac:dyDescent="0.3">
      <c r="C78" s="1"/>
      <c r="E78" s="1"/>
      <c r="F78" s="1"/>
      <c r="G78" s="1"/>
      <c r="H78" s="1"/>
      <c r="I78" s="1"/>
    </row>
    <row r="79" spans="1:9" x14ac:dyDescent="0.3">
      <c r="C79" s="1"/>
      <c r="D79" s="1"/>
      <c r="E79" s="1"/>
      <c r="F79" s="1"/>
      <c r="G79" s="1"/>
      <c r="H79" s="1"/>
      <c r="I79" s="1"/>
    </row>
    <row r="80" spans="1:9" x14ac:dyDescent="0.3">
      <c r="C80" s="1"/>
      <c r="D80" s="1"/>
      <c r="E80" s="1"/>
      <c r="F80" s="1"/>
      <c r="G80" s="1"/>
      <c r="H80" s="1"/>
      <c r="I80" s="1"/>
    </row>
    <row r="81" spans="3:9" x14ac:dyDescent="0.3">
      <c r="C81" s="1"/>
      <c r="D81" s="1"/>
      <c r="E81" s="1"/>
      <c r="F81" s="1"/>
      <c r="G81" s="1"/>
      <c r="H81" s="1"/>
      <c r="I81" s="1"/>
    </row>
    <row r="82" spans="3:9" x14ac:dyDescent="0.3">
      <c r="C82" s="1"/>
      <c r="D82" s="1"/>
      <c r="E82" s="1"/>
      <c r="F82" s="1"/>
      <c r="G82" s="1"/>
      <c r="H82" s="1"/>
      <c r="I82" s="1"/>
    </row>
    <row r="83" spans="3:9" x14ac:dyDescent="0.3">
      <c r="C83" s="1"/>
      <c r="D83" s="1"/>
      <c r="E83" s="1"/>
      <c r="F83" s="1"/>
      <c r="G83" s="1"/>
      <c r="H83" s="1"/>
      <c r="I83" s="1"/>
    </row>
    <row r="84" spans="3:9" x14ac:dyDescent="0.3">
      <c r="C84" s="1"/>
      <c r="D84" s="1"/>
      <c r="E84" s="1"/>
      <c r="F84" s="1"/>
      <c r="G84" s="1"/>
      <c r="H84" s="1"/>
      <c r="I84" s="1"/>
    </row>
    <row r="85" spans="3:9" x14ac:dyDescent="0.3">
      <c r="C85" s="1"/>
      <c r="D85" s="1"/>
      <c r="E85" s="1"/>
      <c r="F85" s="1"/>
      <c r="G85" s="1"/>
      <c r="H85" s="1"/>
      <c r="I85" s="1"/>
    </row>
    <row r="86" spans="3:9" x14ac:dyDescent="0.3">
      <c r="C86" s="1"/>
      <c r="D86" s="1"/>
      <c r="E86" s="1"/>
      <c r="F86" s="1"/>
      <c r="G86" s="1"/>
      <c r="H86" s="1"/>
      <c r="I86" s="1"/>
    </row>
    <row r="87" spans="3:9" x14ac:dyDescent="0.3">
      <c r="C87" s="1"/>
      <c r="E87" s="1"/>
      <c r="F87" s="1"/>
      <c r="G87" s="1"/>
      <c r="H87" s="1"/>
      <c r="I87" s="1"/>
    </row>
    <row r="88" spans="3:9" x14ac:dyDescent="0.3">
      <c r="C88" s="1"/>
      <c r="E88" s="1"/>
      <c r="F88" s="1"/>
      <c r="G88" s="1"/>
      <c r="H88" s="1"/>
      <c r="I88" s="1"/>
    </row>
    <row r="89" spans="3:9" x14ac:dyDescent="0.3">
      <c r="C89" s="1"/>
      <c r="E89" s="1"/>
      <c r="F89" s="1"/>
      <c r="H89" s="1"/>
      <c r="I89" s="1"/>
    </row>
    <row r="90" spans="3:9" x14ac:dyDescent="0.3">
      <c r="C90" s="1"/>
      <c r="D90" s="1"/>
      <c r="E90" s="1"/>
      <c r="F90" s="1"/>
      <c r="G90" s="1"/>
      <c r="H90" s="1"/>
      <c r="I90" s="1"/>
    </row>
    <row r="91" spans="3:9" x14ac:dyDescent="0.3">
      <c r="C91" s="1"/>
      <c r="E91" s="1"/>
      <c r="F91" s="1"/>
      <c r="G91" s="1"/>
      <c r="H91" s="1"/>
      <c r="I91" s="1"/>
    </row>
    <row r="92" spans="3:9" x14ac:dyDescent="0.3">
      <c r="C92" s="1"/>
      <c r="E92" s="1"/>
      <c r="F92" s="1"/>
      <c r="H92" s="1"/>
      <c r="I92" s="1"/>
    </row>
    <row r="93" spans="3:9" x14ac:dyDescent="0.3">
      <c r="C93" s="1"/>
      <c r="D93" s="1"/>
      <c r="E93" s="1"/>
      <c r="F93" s="1"/>
      <c r="G93" s="1"/>
      <c r="H93" s="1"/>
      <c r="I93" s="1"/>
    </row>
    <row r="94" spans="3:9" x14ac:dyDescent="0.3">
      <c r="C94" s="1"/>
      <c r="D94" s="1"/>
      <c r="E94" s="1"/>
      <c r="F94" s="1"/>
      <c r="G94" s="1"/>
      <c r="H94" s="1"/>
      <c r="I94" s="1"/>
    </row>
    <row r="95" spans="3:9" x14ac:dyDescent="0.3">
      <c r="C95" s="1"/>
      <c r="D95" s="1"/>
      <c r="E95" s="1"/>
      <c r="F95" s="1"/>
      <c r="G95" s="1"/>
      <c r="H95" s="1"/>
      <c r="I95" s="1"/>
    </row>
    <row r="96" spans="3:9" x14ac:dyDescent="0.3">
      <c r="C96" s="1"/>
      <c r="D96" s="1"/>
      <c r="E96" s="1"/>
      <c r="F96" s="1"/>
      <c r="H96" s="1"/>
      <c r="I96" s="1"/>
    </row>
    <row r="97" spans="3:9" x14ac:dyDescent="0.3">
      <c r="C97" s="1"/>
      <c r="D97" s="1"/>
      <c r="E97" s="1"/>
      <c r="F97" s="1"/>
      <c r="G97" s="1"/>
      <c r="H97" s="1"/>
      <c r="I97" s="1"/>
    </row>
    <row r="98" spans="3:9" x14ac:dyDescent="0.3">
      <c r="C98" s="1"/>
      <c r="D98" s="1"/>
      <c r="E98" s="1"/>
      <c r="F98" s="1"/>
      <c r="G98" s="1"/>
      <c r="H98" s="1"/>
      <c r="I98" s="1"/>
    </row>
    <row r="99" spans="3:9" x14ac:dyDescent="0.3">
      <c r="C99" s="1"/>
      <c r="E99" s="1"/>
      <c r="F99" s="1"/>
      <c r="G99" s="1"/>
      <c r="H99" s="1"/>
      <c r="I99" s="1"/>
    </row>
    <row r="100" spans="3:9" x14ac:dyDescent="0.3">
      <c r="C100" s="1"/>
      <c r="E100" s="1"/>
      <c r="F100" s="1"/>
      <c r="H100" s="1"/>
      <c r="I100" s="1"/>
    </row>
    <row r="101" spans="3:9" x14ac:dyDescent="0.3">
      <c r="C101" s="1"/>
      <c r="E101" s="1"/>
      <c r="F101" s="1"/>
      <c r="G101" s="1"/>
      <c r="H101" s="1"/>
      <c r="I101" s="1"/>
    </row>
    <row r="102" spans="3:9" x14ac:dyDescent="0.3">
      <c r="C102" s="1"/>
      <c r="E102" s="1"/>
      <c r="F102" s="1"/>
      <c r="H102" s="1"/>
      <c r="I102" s="1"/>
    </row>
    <row r="103" spans="3:9" x14ac:dyDescent="0.3">
      <c r="C103" s="1"/>
      <c r="E103" s="1"/>
      <c r="F103" s="1"/>
      <c r="G103" s="1"/>
      <c r="H103" s="1"/>
      <c r="I103" s="1"/>
    </row>
    <row r="104" spans="3:9" x14ac:dyDescent="0.3">
      <c r="C104" s="1"/>
      <c r="E104" s="1"/>
      <c r="F104" s="1"/>
      <c r="H104" s="1"/>
      <c r="I104" s="1"/>
    </row>
    <row r="105" spans="3:9" x14ac:dyDescent="0.3">
      <c r="C105" s="1"/>
      <c r="D105" s="1"/>
      <c r="E105" s="1"/>
      <c r="F105" s="1"/>
      <c r="G105" s="1"/>
      <c r="H105" s="1"/>
      <c r="I105" s="1"/>
    </row>
    <row r="106" spans="3:9" x14ac:dyDescent="0.3">
      <c r="C106" s="1"/>
      <c r="D106" s="1"/>
      <c r="E106" s="1"/>
      <c r="F106" s="1"/>
      <c r="H106" s="1"/>
      <c r="I106" s="1"/>
    </row>
    <row r="107" spans="3:9" x14ac:dyDescent="0.3">
      <c r="C107" s="1"/>
      <c r="D107" s="1"/>
      <c r="E107" s="1"/>
      <c r="F107" s="1"/>
      <c r="H107" s="1"/>
      <c r="I107" s="1"/>
    </row>
    <row r="108" spans="3:9" x14ac:dyDescent="0.3">
      <c r="C108" s="1"/>
      <c r="D108" s="1"/>
      <c r="E108" s="1"/>
      <c r="F108" s="1"/>
      <c r="H108" s="1"/>
      <c r="I108" s="1"/>
    </row>
    <row r="109" spans="3:9" x14ac:dyDescent="0.3">
      <c r="C109" s="1"/>
      <c r="D109" s="1"/>
      <c r="E109" s="1"/>
      <c r="F109" s="1"/>
      <c r="G109" s="1"/>
      <c r="H109" s="1"/>
      <c r="I109" s="1"/>
    </row>
    <row r="110" spans="3:9" x14ac:dyDescent="0.3">
      <c r="C110" s="1"/>
      <c r="E110" s="1"/>
      <c r="F110" s="1"/>
      <c r="H110" s="1"/>
      <c r="I110" s="1"/>
    </row>
    <row r="111" spans="3:9" x14ac:dyDescent="0.3">
      <c r="C111" s="1"/>
      <c r="E111" s="1"/>
      <c r="F111" s="1"/>
      <c r="H111" s="1"/>
      <c r="I111" s="1"/>
    </row>
    <row r="112" spans="3:9" x14ac:dyDescent="0.3">
      <c r="C112" s="1"/>
      <c r="E112" s="1"/>
      <c r="F112" s="1"/>
      <c r="H112" s="1"/>
      <c r="I112" s="1"/>
    </row>
    <row r="113" spans="3:9" x14ac:dyDescent="0.3">
      <c r="C113" s="1"/>
      <c r="D113" s="1"/>
      <c r="E113" s="1"/>
      <c r="F113" s="1"/>
      <c r="G113" s="1"/>
      <c r="H113" s="1"/>
      <c r="I113" s="1"/>
    </row>
    <row r="114" spans="3:9" x14ac:dyDescent="0.3">
      <c r="C114" s="1"/>
      <c r="D114" s="1"/>
      <c r="E114" s="1"/>
      <c r="F114" s="1"/>
      <c r="G114" s="1"/>
      <c r="H114" s="1"/>
      <c r="I114" s="1"/>
    </row>
    <row r="115" spans="3:9" x14ac:dyDescent="0.3">
      <c r="C115" s="1"/>
      <c r="E115" s="1"/>
      <c r="F115" s="1"/>
      <c r="H115" s="1"/>
      <c r="I115" s="1"/>
    </row>
    <row r="116" spans="3:9" x14ac:dyDescent="0.3">
      <c r="C116" s="1"/>
      <c r="E116" s="1"/>
      <c r="F116" s="1"/>
      <c r="H116" s="1"/>
      <c r="I116" s="1"/>
    </row>
    <row r="117" spans="3:9" x14ac:dyDescent="0.3">
      <c r="C117" s="1"/>
      <c r="E117" s="1"/>
      <c r="F117" s="1"/>
      <c r="G117" s="1"/>
      <c r="H117" s="1"/>
      <c r="I117" s="1"/>
    </row>
    <row r="118" spans="3:9" x14ac:dyDescent="0.3">
      <c r="C118" s="1"/>
      <c r="E118" s="1"/>
      <c r="F118" s="1"/>
      <c r="G118" s="1"/>
      <c r="H118" s="1"/>
      <c r="I118" s="1"/>
    </row>
    <row r="119" spans="3:9" x14ac:dyDescent="0.3">
      <c r="C119" s="1"/>
      <c r="E119" s="1"/>
      <c r="F119" s="1"/>
      <c r="G119" s="1"/>
      <c r="H119" s="1"/>
      <c r="I119" s="1"/>
    </row>
    <row r="120" spans="3:9" x14ac:dyDescent="0.3">
      <c r="C120" s="1"/>
      <c r="E120" s="1"/>
      <c r="F120" s="1"/>
      <c r="G120" s="1"/>
      <c r="H120" s="1"/>
      <c r="I120" s="1"/>
    </row>
    <row r="121" spans="3:9" x14ac:dyDescent="0.3">
      <c r="C121" s="1"/>
      <c r="E121" s="1"/>
      <c r="F121" s="1"/>
      <c r="H121" s="1"/>
      <c r="I121" s="1"/>
    </row>
    <row r="122" spans="3:9" x14ac:dyDescent="0.3">
      <c r="C122" s="1"/>
      <c r="E122" s="1"/>
      <c r="F122" s="1"/>
      <c r="G122" s="1"/>
      <c r="H122" s="1"/>
      <c r="I122" s="1"/>
    </row>
    <row r="123" spans="3:9" x14ac:dyDescent="0.3">
      <c r="C123" s="1"/>
      <c r="E123" s="1"/>
      <c r="F123" s="1"/>
      <c r="G123" s="1"/>
      <c r="H123" s="1"/>
      <c r="I123" s="1"/>
    </row>
    <row r="124" spans="3:9" x14ac:dyDescent="0.3">
      <c r="C124" s="1"/>
      <c r="D124" s="1"/>
      <c r="E124" s="1"/>
      <c r="F124" s="1"/>
      <c r="H124" s="1"/>
      <c r="I124" s="1"/>
    </row>
    <row r="125" spans="3:9" x14ac:dyDescent="0.3">
      <c r="C125" s="1"/>
      <c r="E125" s="1"/>
      <c r="F125" s="1"/>
      <c r="G125" s="1"/>
      <c r="H125" s="1"/>
      <c r="I125" s="1"/>
    </row>
    <row r="126" spans="3:9" x14ac:dyDescent="0.3">
      <c r="C126" s="1"/>
      <c r="D126" s="1"/>
      <c r="E126" s="1"/>
      <c r="F126" s="1"/>
      <c r="G126" s="1"/>
      <c r="H126" s="1"/>
      <c r="I126" s="1"/>
    </row>
    <row r="127" spans="3:9" x14ac:dyDescent="0.3">
      <c r="C127" s="1"/>
      <c r="D127" s="1"/>
      <c r="E127" s="1"/>
      <c r="F127" s="1"/>
      <c r="G127" s="1"/>
      <c r="H127" s="1"/>
      <c r="I127" s="1"/>
    </row>
    <row r="128" spans="3:9" x14ac:dyDescent="0.3">
      <c r="C128" s="1"/>
      <c r="D128" s="1"/>
      <c r="E128" s="1"/>
      <c r="F128" s="1"/>
      <c r="G128" s="1"/>
      <c r="H128" s="1"/>
      <c r="I128" s="1"/>
    </row>
    <row r="129" spans="3:9" x14ac:dyDescent="0.3">
      <c r="C129" s="1"/>
      <c r="D129" s="1"/>
      <c r="E129" s="1"/>
      <c r="F129" s="1"/>
      <c r="G129" s="1"/>
      <c r="H129" s="1"/>
      <c r="I129" s="1"/>
    </row>
    <row r="130" spans="3:9" x14ac:dyDescent="0.3">
      <c r="C130" s="1"/>
      <c r="E130" s="1"/>
      <c r="F130" s="1"/>
      <c r="H130" s="1"/>
      <c r="I130" s="1"/>
    </row>
    <row r="131" spans="3:9" x14ac:dyDescent="0.3">
      <c r="C131" s="1"/>
      <c r="D131" s="1"/>
      <c r="E131" s="1"/>
      <c r="F131" s="1"/>
      <c r="G131" s="1"/>
      <c r="H131" s="1"/>
      <c r="I131" s="1"/>
    </row>
    <row r="132" spans="3:9" x14ac:dyDescent="0.3">
      <c r="C132" s="1"/>
      <c r="E132" s="1"/>
      <c r="F132" s="1"/>
      <c r="G132" s="1"/>
      <c r="H132" s="1"/>
      <c r="I132" s="1"/>
    </row>
    <row r="133" spans="3:9" x14ac:dyDescent="0.3">
      <c r="C133" s="1"/>
      <c r="D133" s="1"/>
      <c r="E133" s="1"/>
      <c r="F133" s="1"/>
      <c r="H133" s="1"/>
      <c r="I133" s="1"/>
    </row>
    <row r="134" spans="3:9" x14ac:dyDescent="0.3">
      <c r="C134" s="1"/>
      <c r="D134" s="1"/>
      <c r="E134" s="1"/>
      <c r="F134" s="1"/>
      <c r="G134" s="1"/>
      <c r="H134" s="1"/>
      <c r="I134" s="1"/>
    </row>
    <row r="135" spans="3:9" x14ac:dyDescent="0.3">
      <c r="C135" s="1"/>
      <c r="D135" s="1"/>
      <c r="E135" s="1"/>
      <c r="F135" s="1"/>
      <c r="H135" s="1"/>
      <c r="I135" s="1"/>
    </row>
    <row r="136" spans="3:9" x14ac:dyDescent="0.3">
      <c r="C136" s="1"/>
      <c r="D136" s="1"/>
      <c r="E136" s="1"/>
      <c r="F136" s="1"/>
      <c r="G136" s="1"/>
      <c r="H136" s="1"/>
      <c r="I136" s="1"/>
    </row>
    <row r="137" spans="3:9" x14ac:dyDescent="0.3">
      <c r="C137" s="1"/>
      <c r="D137" s="1"/>
      <c r="E137" s="1"/>
      <c r="F137" s="1"/>
      <c r="G137" s="1"/>
      <c r="H137" s="1"/>
      <c r="I137" s="1"/>
    </row>
    <row r="138" spans="3:9" x14ac:dyDescent="0.3">
      <c r="C138" s="1"/>
      <c r="D138" s="1"/>
      <c r="E138" s="1"/>
      <c r="F138" s="1"/>
      <c r="H138" s="1"/>
      <c r="I138" s="1"/>
    </row>
    <row r="139" spans="3:9" x14ac:dyDescent="0.3">
      <c r="C139" s="1"/>
      <c r="D139" s="1"/>
      <c r="E139" s="1"/>
      <c r="F139" s="1"/>
      <c r="G139" s="1"/>
      <c r="H139" s="1"/>
      <c r="I139" s="1"/>
    </row>
    <row r="140" spans="3:9" x14ac:dyDescent="0.3">
      <c r="C140" s="1"/>
      <c r="E140" s="1"/>
      <c r="F140" s="1"/>
      <c r="H140" s="1"/>
      <c r="I140" s="1"/>
    </row>
    <row r="141" spans="3:9" x14ac:dyDescent="0.3">
      <c r="C141" s="1"/>
      <c r="D141" s="1"/>
      <c r="E141" s="1"/>
      <c r="F141" s="1"/>
      <c r="G141" s="1"/>
      <c r="H141" s="1"/>
      <c r="I141" s="1"/>
    </row>
    <row r="142" spans="3:9" x14ac:dyDescent="0.3">
      <c r="C142" s="1"/>
      <c r="D142" s="1"/>
      <c r="E142" s="1"/>
      <c r="F142" s="1"/>
      <c r="G142" s="1"/>
      <c r="H142" s="1"/>
      <c r="I142" s="1"/>
    </row>
    <row r="143" spans="3:9" x14ac:dyDescent="0.3">
      <c r="C143" s="1"/>
      <c r="D143" s="1"/>
      <c r="E143" s="1"/>
      <c r="F143" s="1"/>
      <c r="G143" s="1"/>
      <c r="H143" s="1"/>
      <c r="I143" s="1"/>
    </row>
    <row r="144" spans="3:9" x14ac:dyDescent="0.3">
      <c r="C144" s="1"/>
      <c r="D144" s="1"/>
      <c r="E144" s="1"/>
      <c r="F144" s="1"/>
      <c r="G144" s="1"/>
      <c r="H144" s="1"/>
      <c r="I144" s="1"/>
    </row>
    <row r="145" spans="3:9" x14ac:dyDescent="0.3">
      <c r="C145" s="1"/>
      <c r="D145" s="1"/>
      <c r="E145" s="1"/>
      <c r="F145" s="1"/>
      <c r="G145" s="1"/>
      <c r="H145" s="1"/>
      <c r="I145" s="1"/>
    </row>
    <row r="146" spans="3:9" x14ac:dyDescent="0.3">
      <c r="C146" s="1"/>
      <c r="E146" s="1"/>
      <c r="F146" s="1"/>
      <c r="G146" s="1"/>
      <c r="H146" s="1"/>
      <c r="I146" s="1"/>
    </row>
    <row r="147" spans="3:9" x14ac:dyDescent="0.3">
      <c r="C147" s="1"/>
      <c r="D147" s="1"/>
      <c r="E147" s="1"/>
      <c r="F147" s="1"/>
      <c r="G147" s="1"/>
      <c r="H147" s="1"/>
      <c r="I147" s="1"/>
    </row>
    <row r="148" spans="3:9" x14ac:dyDescent="0.3">
      <c r="C148" s="1"/>
      <c r="D148" s="1"/>
      <c r="E148" s="1"/>
      <c r="F148" s="1"/>
      <c r="G148" s="1"/>
      <c r="H148" s="1"/>
      <c r="I148" s="1"/>
    </row>
    <row r="149" spans="3:9" x14ac:dyDescent="0.3">
      <c r="C149" s="1"/>
      <c r="D149" s="1"/>
      <c r="E149" s="1"/>
      <c r="F149" s="1"/>
      <c r="G149" s="1"/>
      <c r="H149" s="1"/>
      <c r="I149" s="1"/>
    </row>
    <row r="150" spans="3:9" x14ac:dyDescent="0.3">
      <c r="C150" s="1"/>
      <c r="D150" s="1"/>
      <c r="E150" s="1"/>
      <c r="F150" s="1"/>
      <c r="G150" s="1"/>
      <c r="H150" s="1"/>
      <c r="I150" s="1"/>
    </row>
    <row r="151" spans="3:9" x14ac:dyDescent="0.3">
      <c r="C151" s="1"/>
      <c r="D151" s="1"/>
      <c r="E151" s="1"/>
      <c r="F151" s="1"/>
      <c r="G151" s="1"/>
      <c r="H151" s="1"/>
      <c r="I151" s="1"/>
    </row>
    <row r="152" spans="3:9" x14ac:dyDescent="0.3">
      <c r="C152" s="1"/>
      <c r="D152" s="1"/>
      <c r="E152" s="1"/>
      <c r="F152" s="1"/>
      <c r="G152" s="1"/>
      <c r="H152" s="1"/>
      <c r="I152" s="1"/>
    </row>
    <row r="153" spans="3:9" x14ac:dyDescent="0.3">
      <c r="C153" s="1"/>
      <c r="E153" s="1"/>
      <c r="F153" s="1"/>
      <c r="G153" s="1"/>
      <c r="H153" s="1"/>
      <c r="I153" s="1"/>
    </row>
    <row r="154" spans="3:9" x14ac:dyDescent="0.3">
      <c r="C154" s="1"/>
      <c r="E154" s="1"/>
      <c r="F154" s="1"/>
      <c r="G154" s="1"/>
      <c r="H154" s="1"/>
      <c r="I154" s="1"/>
    </row>
    <row r="155" spans="3:9" x14ac:dyDescent="0.3">
      <c r="C155" s="1"/>
      <c r="D155" s="1"/>
      <c r="E155" s="1"/>
      <c r="F155" s="1"/>
      <c r="G155" s="1"/>
      <c r="H155" s="1"/>
      <c r="I155" s="1"/>
    </row>
    <row r="156" spans="3:9" x14ac:dyDescent="0.3">
      <c r="C156" s="1"/>
      <c r="D156" s="1"/>
      <c r="E156" s="1"/>
      <c r="F156" s="1"/>
      <c r="G156" s="1"/>
      <c r="H156" s="1"/>
      <c r="I156" s="1"/>
    </row>
    <row r="157" spans="3:9" x14ac:dyDescent="0.3">
      <c r="C157" s="1"/>
      <c r="D157" s="1"/>
      <c r="E157" s="1"/>
      <c r="F157" s="1"/>
      <c r="G157" s="1"/>
      <c r="H157" s="1"/>
      <c r="I157" s="1"/>
    </row>
    <row r="158" spans="3:9" x14ac:dyDescent="0.3">
      <c r="C158" s="1"/>
      <c r="D158" s="1"/>
      <c r="E158" s="1"/>
      <c r="F158" s="1"/>
      <c r="G158" s="1"/>
      <c r="H158" s="1"/>
      <c r="I158" s="1"/>
    </row>
    <row r="159" spans="3:9" x14ac:dyDescent="0.3">
      <c r="C159" s="1"/>
      <c r="D159" s="1"/>
      <c r="E159" s="1"/>
      <c r="F159" s="1"/>
      <c r="G159" s="1"/>
      <c r="H159" s="1"/>
      <c r="I159" s="1"/>
    </row>
    <row r="160" spans="3:9" x14ac:dyDescent="0.3">
      <c r="C160" s="1"/>
      <c r="D160" s="1"/>
      <c r="E160" s="1"/>
      <c r="F160" s="1"/>
      <c r="G160" s="1"/>
      <c r="H160" s="1"/>
      <c r="I160" s="1"/>
    </row>
    <row r="161" spans="3:9" x14ac:dyDescent="0.3">
      <c r="C161" s="1"/>
      <c r="D161" s="1"/>
      <c r="E161" s="1"/>
      <c r="F161" s="1"/>
      <c r="G161" s="1"/>
      <c r="H161" s="1"/>
      <c r="I161" s="1"/>
    </row>
    <row r="162" spans="3:9" x14ac:dyDescent="0.3">
      <c r="C162" s="1"/>
      <c r="D162" s="1"/>
      <c r="E162" s="1"/>
      <c r="F162" s="1"/>
      <c r="G162" s="1"/>
      <c r="H162" s="1"/>
      <c r="I162" s="1"/>
    </row>
    <row r="163" spans="3:9" x14ac:dyDescent="0.3">
      <c r="C163" s="1"/>
      <c r="D163" s="1"/>
      <c r="E163" s="1"/>
      <c r="F163" s="1"/>
      <c r="G163" s="1"/>
      <c r="H163" s="1"/>
      <c r="I163" s="1"/>
    </row>
    <row r="164" spans="3:9" x14ac:dyDescent="0.3">
      <c r="C164" s="1"/>
      <c r="D164" s="1"/>
      <c r="E164" s="1"/>
      <c r="F164" s="1"/>
      <c r="G164" s="1"/>
      <c r="H164" s="1"/>
      <c r="I164" s="1"/>
    </row>
    <row r="165" spans="3:9" x14ac:dyDescent="0.3">
      <c r="C165" s="1"/>
      <c r="E165" s="1"/>
      <c r="F165" s="1"/>
      <c r="G165" s="1"/>
      <c r="H165" s="1"/>
      <c r="I165" s="1"/>
    </row>
    <row r="166" spans="3:9" x14ac:dyDescent="0.3">
      <c r="C166" s="1"/>
      <c r="E166" s="1"/>
      <c r="F166" s="1"/>
      <c r="G166" s="1"/>
      <c r="H166" s="1"/>
      <c r="I166" s="1"/>
    </row>
    <row r="167" spans="3:9" x14ac:dyDescent="0.3">
      <c r="C167" s="1"/>
      <c r="D167" s="1"/>
      <c r="E167" s="1"/>
      <c r="F167" s="1"/>
      <c r="G167" s="1"/>
      <c r="H167" s="1"/>
      <c r="I167" s="1"/>
    </row>
    <row r="168" spans="3:9" x14ac:dyDescent="0.3">
      <c r="C168" s="1"/>
      <c r="E168" s="1"/>
      <c r="F168" s="1"/>
      <c r="G168" s="1"/>
      <c r="H168" s="1"/>
      <c r="I168" s="1"/>
    </row>
    <row r="169" spans="3:9" x14ac:dyDescent="0.3">
      <c r="C169" s="1"/>
      <c r="D169" s="1"/>
      <c r="E169" s="1"/>
      <c r="F169" s="1"/>
      <c r="G169" s="1"/>
      <c r="H169" s="1"/>
      <c r="I169" s="1"/>
    </row>
    <row r="170" spans="3:9" x14ac:dyDescent="0.3">
      <c r="C170" s="1"/>
      <c r="D170" s="1"/>
      <c r="E170" s="1"/>
      <c r="F170" s="1"/>
      <c r="G170" s="1"/>
      <c r="H170" s="1"/>
      <c r="I170" s="1"/>
    </row>
    <row r="171" spans="3:9" x14ac:dyDescent="0.3">
      <c r="C171" s="1"/>
      <c r="D171" s="1"/>
      <c r="E171" s="1"/>
      <c r="F171" s="1"/>
      <c r="G171" s="1"/>
      <c r="H171" s="1"/>
      <c r="I171" s="1"/>
    </row>
    <row r="172" spans="3:9" x14ac:dyDescent="0.3">
      <c r="C172" s="1"/>
      <c r="D172" s="1"/>
      <c r="E172" s="1"/>
      <c r="F172" s="1"/>
      <c r="G172" s="1"/>
      <c r="H172" s="1"/>
      <c r="I172" s="1"/>
    </row>
    <row r="173" spans="3:9" x14ac:dyDescent="0.3">
      <c r="C173" s="1"/>
      <c r="D173" s="1"/>
      <c r="E173" s="1"/>
      <c r="F173" s="1"/>
      <c r="G173" s="1"/>
      <c r="H173" s="1"/>
      <c r="I173" s="1"/>
    </row>
    <row r="174" spans="3:9" x14ac:dyDescent="0.3">
      <c r="C174" s="1"/>
      <c r="D174" s="1"/>
      <c r="E174" s="1"/>
      <c r="F174" s="1"/>
      <c r="G174" s="1"/>
      <c r="H174" s="1"/>
      <c r="I174" s="1"/>
    </row>
    <row r="175" spans="3:9" x14ac:dyDescent="0.3">
      <c r="C175" s="1"/>
      <c r="D175" s="1"/>
      <c r="E175" s="1"/>
      <c r="F175" s="1"/>
      <c r="G175" s="1"/>
      <c r="H175" s="1"/>
      <c r="I175" s="1"/>
    </row>
    <row r="176" spans="3:9" x14ac:dyDescent="0.3">
      <c r="C176" s="1"/>
      <c r="D176" s="1"/>
      <c r="E176" s="1"/>
      <c r="F176" s="1"/>
      <c r="G176" s="1"/>
      <c r="H176" s="1"/>
      <c r="I176" s="1"/>
    </row>
    <row r="177" spans="3:9" x14ac:dyDescent="0.3">
      <c r="C177" s="1"/>
      <c r="D177" s="1"/>
      <c r="E177" s="1"/>
      <c r="F177" s="1"/>
      <c r="G177" s="1"/>
      <c r="H177" s="1"/>
      <c r="I177" s="1"/>
    </row>
    <row r="178" spans="3:9" x14ac:dyDescent="0.3">
      <c r="C178" s="1"/>
      <c r="D178" s="1"/>
      <c r="E178" s="1"/>
      <c r="F178" s="1"/>
      <c r="G178" s="1"/>
      <c r="H178" s="1"/>
      <c r="I178" s="1"/>
    </row>
    <row r="179" spans="3:9" x14ac:dyDescent="0.3">
      <c r="C179" s="1"/>
      <c r="D179" s="1"/>
      <c r="E179" s="1"/>
      <c r="F179" s="1"/>
      <c r="G179" s="1"/>
      <c r="H179" s="1"/>
      <c r="I179" s="1"/>
    </row>
    <row r="180" spans="3:9" x14ac:dyDescent="0.3">
      <c r="C180" s="1"/>
      <c r="D180" s="1"/>
      <c r="E180" s="1"/>
      <c r="F180" s="1"/>
      <c r="G180" s="1"/>
      <c r="H180" s="1"/>
      <c r="I180" s="1"/>
    </row>
    <row r="181" spans="3:9" x14ac:dyDescent="0.3">
      <c r="C181" s="1"/>
      <c r="D181" s="1"/>
      <c r="E181" s="1"/>
      <c r="F181" s="1"/>
      <c r="G181" s="1"/>
      <c r="H181" s="1"/>
      <c r="I181" s="1"/>
    </row>
    <row r="182" spans="3:9" x14ac:dyDescent="0.3">
      <c r="C182" s="1"/>
      <c r="D182" s="1"/>
      <c r="E182" s="1"/>
      <c r="F182" s="1"/>
      <c r="G182" s="1"/>
      <c r="H182" s="1"/>
      <c r="I182" s="1"/>
    </row>
    <row r="183" spans="3:9" x14ac:dyDescent="0.3">
      <c r="C183" s="1"/>
      <c r="D183" s="1"/>
      <c r="E183" s="1"/>
      <c r="F183" s="1"/>
      <c r="G183" s="1"/>
      <c r="H183" s="1"/>
      <c r="I183" s="1"/>
    </row>
    <row r="184" spans="3:9" x14ac:dyDescent="0.3">
      <c r="C184" s="1"/>
      <c r="D184" s="1"/>
      <c r="E184" s="1"/>
      <c r="F184" s="1"/>
      <c r="G184" s="1"/>
      <c r="H184" s="1"/>
      <c r="I184" s="1"/>
    </row>
    <row r="185" spans="3:9" x14ac:dyDescent="0.3">
      <c r="C185" s="1"/>
      <c r="D185" s="1"/>
      <c r="E185" s="1"/>
      <c r="F185" s="1"/>
      <c r="G185" s="1"/>
      <c r="H185" s="1"/>
      <c r="I185" s="1"/>
    </row>
    <row r="186" spans="3:9" x14ac:dyDescent="0.3">
      <c r="C186" s="1"/>
      <c r="D186" s="1"/>
      <c r="E186" s="1"/>
      <c r="F186" s="1"/>
      <c r="G186" s="1"/>
      <c r="H186" s="1"/>
      <c r="I186" s="1"/>
    </row>
    <row r="187" spans="3:9" x14ac:dyDescent="0.3">
      <c r="C187" s="1"/>
      <c r="D187" s="1"/>
      <c r="E187" s="1"/>
      <c r="F187" s="1"/>
      <c r="G187" s="1"/>
      <c r="H187" s="1"/>
      <c r="I187" s="1"/>
    </row>
    <row r="188" spans="3:9" x14ac:dyDescent="0.3">
      <c r="C188" s="1"/>
      <c r="D188" s="1"/>
      <c r="E188" s="1"/>
      <c r="F188" s="1"/>
      <c r="G188" s="1"/>
      <c r="H188" s="1"/>
      <c r="I188" s="1"/>
    </row>
    <row r="189" spans="3:9" x14ac:dyDescent="0.3">
      <c r="C189" s="1"/>
      <c r="D189" s="1"/>
      <c r="E189" s="1"/>
      <c r="F189" s="1"/>
      <c r="G189" s="1"/>
      <c r="H189" s="1"/>
      <c r="I189" s="1"/>
    </row>
    <row r="190" spans="3:9" x14ac:dyDescent="0.3">
      <c r="C190" s="1"/>
      <c r="D190" s="1"/>
      <c r="E190" s="1"/>
      <c r="F190" s="1"/>
      <c r="G190" s="1"/>
      <c r="H190" s="1"/>
      <c r="I190" s="1"/>
    </row>
    <row r="191" spans="3:9" x14ac:dyDescent="0.3">
      <c r="C191" s="1"/>
      <c r="D191" s="1"/>
      <c r="E191" s="1"/>
      <c r="F191" s="1"/>
      <c r="G191" s="1"/>
      <c r="H191" s="1"/>
      <c r="I191" s="1"/>
    </row>
    <row r="192" spans="3:9" x14ac:dyDescent="0.3">
      <c r="C192" s="1"/>
      <c r="D192" s="1"/>
      <c r="E192" s="1"/>
      <c r="F192" s="1"/>
      <c r="G192" s="1"/>
      <c r="H192" s="1"/>
      <c r="I192" s="1"/>
    </row>
    <row r="193" spans="3:9" x14ac:dyDescent="0.3">
      <c r="C193" s="1"/>
      <c r="D193" s="1"/>
      <c r="E193" s="1"/>
      <c r="F193" s="1"/>
      <c r="G193" s="1"/>
      <c r="H193" s="1"/>
      <c r="I193" s="1"/>
    </row>
    <row r="194" spans="3:9" x14ac:dyDescent="0.3">
      <c r="C194" s="1"/>
      <c r="D194" s="1"/>
      <c r="E194" s="1"/>
      <c r="F194" s="1"/>
      <c r="G194" s="1"/>
      <c r="H194" s="1"/>
      <c r="I194" s="1"/>
    </row>
    <row r="195" spans="3:9" x14ac:dyDescent="0.3">
      <c r="C195" s="1"/>
      <c r="D195" s="1"/>
      <c r="E195" s="1"/>
      <c r="F195" s="1"/>
      <c r="G195" s="1"/>
      <c r="H195" s="1"/>
      <c r="I195" s="1"/>
    </row>
    <row r="196" spans="3:9" x14ac:dyDescent="0.3">
      <c r="C196" s="1"/>
      <c r="D196" s="1"/>
      <c r="E196" s="1"/>
      <c r="F196" s="1"/>
      <c r="G196" s="1"/>
      <c r="H196" s="1"/>
      <c r="I196" s="1"/>
    </row>
    <row r="197" spans="3:9" x14ac:dyDescent="0.3">
      <c r="C197" s="1"/>
      <c r="D197" s="1"/>
      <c r="E197" s="1"/>
      <c r="F197" s="1"/>
      <c r="G197" s="1"/>
      <c r="H197" s="1"/>
      <c r="I197" s="1"/>
    </row>
    <row r="198" spans="3:9" x14ac:dyDescent="0.3">
      <c r="C198" s="1"/>
      <c r="D198" s="1"/>
      <c r="E198" s="1"/>
      <c r="F198" s="1"/>
      <c r="G198" s="1"/>
      <c r="H198" s="1"/>
      <c r="I198" s="1"/>
    </row>
    <row r="199" spans="3:9" x14ac:dyDescent="0.3">
      <c r="C199" s="1"/>
      <c r="D199" s="1"/>
      <c r="E199" s="1"/>
      <c r="F199" s="1"/>
      <c r="G199" s="1"/>
      <c r="H199" s="1"/>
      <c r="I199" s="1"/>
    </row>
    <row r="200" spans="3:9" x14ac:dyDescent="0.3">
      <c r="C200" s="1"/>
      <c r="D200" s="1"/>
      <c r="E200" s="1"/>
      <c r="F200" s="1"/>
      <c r="G200" s="1"/>
      <c r="H200" s="1"/>
      <c r="I200" s="1"/>
    </row>
    <row r="201" spans="3:9" x14ac:dyDescent="0.3">
      <c r="C201" s="1"/>
      <c r="D201" s="1"/>
      <c r="E201" s="1"/>
      <c r="F201" s="1"/>
      <c r="G201" s="1"/>
      <c r="H201" s="1"/>
      <c r="I201" s="1"/>
    </row>
    <row r="202" spans="3:9" x14ac:dyDescent="0.3">
      <c r="C202" s="1"/>
      <c r="D202" s="1"/>
      <c r="E202" s="1"/>
      <c r="F202" s="1"/>
      <c r="G202" s="1"/>
      <c r="H202" s="1"/>
      <c r="I202" s="1"/>
    </row>
    <row r="203" spans="3:9" x14ac:dyDescent="0.3">
      <c r="C203" s="1"/>
      <c r="D203" s="1"/>
      <c r="E203" s="1"/>
      <c r="F203" s="1"/>
      <c r="G203" s="1"/>
      <c r="H203" s="1"/>
      <c r="I203" s="1"/>
    </row>
    <row r="204" spans="3:9" x14ac:dyDescent="0.3">
      <c r="C204" s="1"/>
      <c r="D204" s="1"/>
      <c r="E204" s="1"/>
      <c r="F204" s="1"/>
      <c r="G204" s="1"/>
      <c r="H204" s="1"/>
      <c r="I204" s="1"/>
    </row>
    <row r="205" spans="3:9" x14ac:dyDescent="0.3">
      <c r="C205" s="1"/>
      <c r="D205" s="1"/>
      <c r="E205" s="1"/>
      <c r="F205" s="1"/>
      <c r="G205" s="1"/>
      <c r="H205" s="1"/>
      <c r="I205" s="1"/>
    </row>
    <row r="206" spans="3:9" x14ac:dyDescent="0.3">
      <c r="C206" s="1"/>
      <c r="D206" s="1"/>
      <c r="E206" s="1"/>
      <c r="F206" s="1"/>
      <c r="G206" s="1"/>
      <c r="H206" s="1"/>
      <c r="I206" s="1"/>
    </row>
    <row r="207" spans="3:9" x14ac:dyDescent="0.3">
      <c r="C207" s="1"/>
      <c r="D207" s="1"/>
      <c r="E207" s="1"/>
      <c r="F207" s="1"/>
      <c r="G207" s="1"/>
      <c r="H207" s="1"/>
      <c r="I207" s="1"/>
    </row>
    <row r="208" spans="3:9" x14ac:dyDescent="0.3">
      <c r="C208" s="1"/>
      <c r="D208" s="1"/>
      <c r="E208" s="1"/>
      <c r="F208" s="1"/>
      <c r="G208" s="1"/>
      <c r="H208" s="1"/>
      <c r="I208" s="1"/>
    </row>
    <row r="209" spans="3:9" x14ac:dyDescent="0.3">
      <c r="C209" s="1"/>
      <c r="D209" s="1"/>
      <c r="E209" s="1"/>
      <c r="F209" s="1"/>
      <c r="G209" s="1"/>
      <c r="H209" s="1"/>
      <c r="I209" s="1"/>
    </row>
    <row r="210" spans="3:9" x14ac:dyDescent="0.3">
      <c r="C210" s="1"/>
      <c r="D210" s="1"/>
      <c r="E210" s="1"/>
      <c r="F210" s="1"/>
      <c r="G210" s="1"/>
      <c r="H210" s="1"/>
      <c r="I210" s="1"/>
    </row>
    <row r="211" spans="3:9" x14ac:dyDescent="0.3">
      <c r="C211" s="1"/>
      <c r="D211" s="1"/>
      <c r="E211" s="1"/>
      <c r="F211" s="1"/>
      <c r="G211" s="1"/>
      <c r="H211" s="1"/>
      <c r="I211" s="1"/>
    </row>
    <row r="212" spans="3:9" x14ac:dyDescent="0.3">
      <c r="C212" s="1"/>
      <c r="D212" s="1"/>
      <c r="E212" s="1"/>
      <c r="F212" s="1"/>
      <c r="G212" s="1"/>
      <c r="H212" s="1"/>
      <c r="I212" s="1"/>
    </row>
    <row r="213" spans="3:9" x14ac:dyDescent="0.3">
      <c r="C213" s="1"/>
      <c r="E213" s="1"/>
      <c r="F213" s="1"/>
      <c r="G213" s="1"/>
      <c r="H213" s="1"/>
      <c r="I213" s="1"/>
    </row>
    <row r="214" spans="3:9" x14ac:dyDescent="0.3">
      <c r="C214" s="1"/>
      <c r="D214" s="1"/>
      <c r="E214" s="1"/>
      <c r="F214" s="1"/>
      <c r="G214" s="1"/>
      <c r="H214" s="1"/>
      <c r="I214" s="1"/>
    </row>
    <row r="215" spans="3:9" x14ac:dyDescent="0.3">
      <c r="C215" s="1"/>
      <c r="D215" s="1"/>
      <c r="E215" s="1"/>
      <c r="F215" s="1"/>
      <c r="G215" s="1"/>
      <c r="H215" s="1"/>
      <c r="I215" s="1"/>
    </row>
    <row r="216" spans="3:9" x14ac:dyDescent="0.3">
      <c r="C216" s="1"/>
      <c r="D216" s="1"/>
      <c r="E216" s="1"/>
      <c r="F216" s="1"/>
      <c r="G216" s="1"/>
      <c r="H216" s="1"/>
      <c r="I216" s="1"/>
    </row>
    <row r="217" spans="3:9" x14ac:dyDescent="0.3">
      <c r="C217" s="1"/>
      <c r="D217" s="1"/>
      <c r="E217" s="1"/>
      <c r="F217" s="1"/>
      <c r="G217" s="1"/>
      <c r="H217" s="1"/>
      <c r="I217" s="1"/>
    </row>
    <row r="218" spans="3:9" x14ac:dyDescent="0.3">
      <c r="C218" s="1"/>
      <c r="E218" s="1"/>
      <c r="F218" s="1"/>
      <c r="H218" s="1"/>
      <c r="I218" s="1"/>
    </row>
    <row r="219" spans="3:9" x14ac:dyDescent="0.3">
      <c r="C219" s="1"/>
      <c r="E219" s="1"/>
      <c r="F219" s="1"/>
      <c r="G219" s="1"/>
    </row>
    <row r="223" spans="3:9" x14ac:dyDescent="0.3">
      <c r="F223" s="1"/>
    </row>
    <row r="224" spans="3:9" x14ac:dyDescent="0.3">
      <c r="F224" s="1"/>
    </row>
    <row r="225" spans="3:9" x14ac:dyDescent="0.3">
      <c r="F225" s="1"/>
    </row>
    <row r="226" spans="3:9" x14ac:dyDescent="0.3">
      <c r="F226" s="1"/>
    </row>
    <row r="227" spans="3:9" x14ac:dyDescent="0.3">
      <c r="F227" s="1"/>
    </row>
    <row r="228" spans="3:9" x14ac:dyDescent="0.3">
      <c r="F228" s="1"/>
    </row>
    <row r="229" spans="3:9" x14ac:dyDescent="0.3">
      <c r="F229" s="1"/>
    </row>
    <row r="233" spans="3:9" x14ac:dyDescent="0.3">
      <c r="F233" s="1"/>
    </row>
    <row r="234" spans="3:9" x14ac:dyDescent="0.3">
      <c r="F234" s="1"/>
    </row>
    <row r="235" spans="3:9" x14ac:dyDescent="0.3">
      <c r="F235" s="1"/>
    </row>
    <row r="236" spans="3:9" x14ac:dyDescent="0.3">
      <c r="F236" s="1"/>
    </row>
    <row r="237" spans="3:9" x14ac:dyDescent="0.3">
      <c r="F237" s="1"/>
    </row>
    <row r="238" spans="3:9" x14ac:dyDescent="0.3">
      <c r="F238" s="1"/>
    </row>
    <row r="239" spans="3:9" x14ac:dyDescent="0.3">
      <c r="F239" s="1"/>
      <c r="H239" s="1"/>
      <c r="I239" s="1"/>
    </row>
    <row r="240" spans="3:9" x14ac:dyDescent="0.3">
      <c r="C240" s="1"/>
      <c r="D240" s="1"/>
      <c r="E240" s="1"/>
      <c r="F240" s="1"/>
      <c r="G240" s="1"/>
      <c r="H240" s="1"/>
      <c r="I240" s="1"/>
    </row>
    <row r="241" spans="3:9" x14ac:dyDescent="0.3">
      <c r="C241" s="1"/>
      <c r="D241" s="1"/>
      <c r="E241" s="1"/>
      <c r="F241" s="1"/>
      <c r="G241" s="1"/>
      <c r="H241" s="1"/>
      <c r="I241" s="1"/>
    </row>
    <row r="242" spans="3:9" x14ac:dyDescent="0.3">
      <c r="C242" s="1"/>
      <c r="D242" s="1"/>
      <c r="E242" s="1"/>
      <c r="F242" s="1"/>
      <c r="G242" s="1"/>
      <c r="H242" s="1"/>
      <c r="I242" s="1"/>
    </row>
    <row r="243" spans="3:9" x14ac:dyDescent="0.3">
      <c r="C243" s="1"/>
      <c r="D243" s="1"/>
      <c r="E243" s="1"/>
      <c r="F243" s="1"/>
      <c r="G243" s="1"/>
      <c r="H243" s="1"/>
      <c r="I243" s="1"/>
    </row>
    <row r="244" spans="3:9" x14ac:dyDescent="0.3">
      <c r="C244" s="1"/>
      <c r="D244" s="1"/>
      <c r="E244" s="1"/>
      <c r="F244" s="1"/>
      <c r="G244" s="1"/>
      <c r="H244" s="1"/>
      <c r="I244" s="1"/>
    </row>
    <row r="245" spans="3:9" x14ac:dyDescent="0.3">
      <c r="C245" s="1"/>
      <c r="D245" s="1"/>
      <c r="E245" s="1"/>
      <c r="F245" s="1"/>
      <c r="G245" s="1"/>
      <c r="H245" s="1"/>
      <c r="I245" s="1"/>
    </row>
    <row r="246" spans="3:9" x14ac:dyDescent="0.3">
      <c r="C246" s="1"/>
      <c r="D246" s="1"/>
      <c r="E246" s="1"/>
      <c r="F246" s="1"/>
      <c r="G246" s="1"/>
      <c r="H246" s="1"/>
      <c r="I246" s="1"/>
    </row>
    <row r="247" spans="3:9" x14ac:dyDescent="0.3">
      <c r="C247" s="1"/>
      <c r="D247" s="1"/>
      <c r="E247" s="1"/>
      <c r="F247" s="1"/>
      <c r="G247" s="1"/>
      <c r="H247" s="1"/>
      <c r="I247" s="1"/>
    </row>
    <row r="248" spans="3:9" x14ac:dyDescent="0.3">
      <c r="C248" s="1"/>
      <c r="D248" s="1"/>
      <c r="E248" s="1"/>
      <c r="F248" s="1"/>
      <c r="G248" s="1"/>
      <c r="H248" s="1"/>
      <c r="I248" s="1"/>
    </row>
    <row r="249" spans="3:9" x14ac:dyDescent="0.3">
      <c r="C249" s="1"/>
      <c r="D249" s="1"/>
      <c r="E249" s="1"/>
      <c r="F249" s="1"/>
      <c r="G249" s="1"/>
      <c r="H249" s="1"/>
      <c r="I249" s="1"/>
    </row>
    <row r="250" spans="3:9" x14ac:dyDescent="0.3">
      <c r="C250" s="1"/>
      <c r="D250" s="1"/>
      <c r="E250" s="1"/>
      <c r="F250" s="1"/>
      <c r="G250" s="1"/>
      <c r="H250" s="1"/>
      <c r="I250" s="1"/>
    </row>
    <row r="251" spans="3:9" x14ac:dyDescent="0.3">
      <c r="C251" s="1"/>
      <c r="D251" s="1"/>
      <c r="E251" s="1"/>
      <c r="F251" s="1"/>
      <c r="G251" s="1"/>
      <c r="H251" s="1"/>
      <c r="I251" s="1"/>
    </row>
    <row r="252" spans="3:9" x14ac:dyDescent="0.3">
      <c r="C252" s="1"/>
      <c r="D252" s="1"/>
      <c r="E252" s="1"/>
      <c r="F252" s="1"/>
      <c r="G252" s="1"/>
      <c r="H252" s="1"/>
      <c r="I252" s="1"/>
    </row>
    <row r="253" spans="3:9" x14ac:dyDescent="0.3">
      <c r="C253" s="1"/>
      <c r="D253" s="1"/>
      <c r="E253" s="1"/>
      <c r="F253" s="1"/>
      <c r="G253" s="1"/>
      <c r="H253" s="1"/>
      <c r="I253" s="1"/>
    </row>
    <row r="254" spans="3:9" x14ac:dyDescent="0.3">
      <c r="C254" s="1"/>
      <c r="D254" s="1"/>
      <c r="E254" s="1"/>
      <c r="F254" s="1"/>
      <c r="G254" s="1"/>
      <c r="H254" s="1"/>
      <c r="I254" s="1"/>
    </row>
    <row r="255" spans="3:9" x14ac:dyDescent="0.3">
      <c r="C255" s="1"/>
      <c r="D255" s="1"/>
      <c r="E255" s="1"/>
      <c r="F255" s="1"/>
      <c r="G255" s="1"/>
      <c r="H255" s="1"/>
      <c r="I255" s="1"/>
    </row>
    <row r="256" spans="3:9" x14ac:dyDescent="0.3">
      <c r="C256" s="1"/>
      <c r="D256" s="1"/>
      <c r="E256" s="1"/>
      <c r="F256" s="1"/>
      <c r="G256" s="1"/>
      <c r="H256" s="1"/>
      <c r="I256" s="1"/>
    </row>
    <row r="257" spans="3:9" x14ac:dyDescent="0.3">
      <c r="C257" s="1"/>
      <c r="D257" s="1"/>
      <c r="E257" s="1"/>
      <c r="F257" s="1"/>
      <c r="G257" s="1"/>
      <c r="H257" s="1"/>
      <c r="I257" s="1"/>
    </row>
    <row r="258" spans="3:9" x14ac:dyDescent="0.3">
      <c r="C258" s="1"/>
      <c r="D258" s="1"/>
      <c r="E258" s="1"/>
      <c r="F258" s="1"/>
      <c r="G258" s="1"/>
      <c r="H258" s="1"/>
      <c r="I258" s="1"/>
    </row>
    <row r="259" spans="3:9" x14ac:dyDescent="0.3">
      <c r="C259" s="1"/>
      <c r="D259" s="1"/>
      <c r="E259" s="1"/>
      <c r="F259" s="1"/>
      <c r="G259" s="1"/>
      <c r="H259" s="1"/>
      <c r="I259" s="1"/>
    </row>
    <row r="260" spans="3:9" x14ac:dyDescent="0.3">
      <c r="C260" s="1"/>
      <c r="D260" s="1"/>
      <c r="E260" s="1"/>
      <c r="F260" s="1"/>
      <c r="G260" s="1"/>
      <c r="H260" s="1"/>
      <c r="I260" s="1"/>
    </row>
    <row r="261" spans="3:9" x14ac:dyDescent="0.3">
      <c r="C261" s="1"/>
      <c r="D261" s="1"/>
      <c r="E261" s="1"/>
      <c r="F261" s="1"/>
      <c r="G261" s="1"/>
      <c r="H261" s="1"/>
      <c r="I261" s="1"/>
    </row>
    <row r="262" spans="3:9" x14ac:dyDescent="0.3">
      <c r="C262" s="1"/>
      <c r="D262" s="1"/>
      <c r="E262" s="1"/>
      <c r="F262" s="1"/>
      <c r="G262" s="1"/>
      <c r="H262" s="1"/>
      <c r="I262" s="1"/>
    </row>
    <row r="263" spans="3:9" x14ac:dyDescent="0.3">
      <c r="C263" s="1"/>
      <c r="D263" s="1"/>
      <c r="E263" s="1"/>
      <c r="F263" s="1"/>
      <c r="G263" s="1"/>
      <c r="H263" s="1"/>
      <c r="I263" s="1"/>
    </row>
    <row r="264" spans="3:9" x14ac:dyDescent="0.3">
      <c r="C264" s="1"/>
      <c r="D264" s="1"/>
      <c r="E264" s="1"/>
      <c r="F264" s="1"/>
      <c r="G264" s="1"/>
      <c r="H264" s="1"/>
      <c r="I264" s="1"/>
    </row>
    <row r="265" spans="3:9" x14ac:dyDescent="0.3">
      <c r="C265" s="1"/>
      <c r="D265" s="1"/>
      <c r="E265" s="1"/>
      <c r="F265" s="1"/>
      <c r="G265" s="1"/>
      <c r="H265" s="1"/>
      <c r="I265" s="1"/>
    </row>
    <row r="266" spans="3:9" x14ac:dyDescent="0.3">
      <c r="C266" s="1"/>
      <c r="D266" s="1"/>
      <c r="E266" s="1"/>
      <c r="F266" s="1"/>
      <c r="G266" s="1"/>
      <c r="H266" s="1"/>
      <c r="I266" s="1"/>
    </row>
    <row r="267" spans="3:9" x14ac:dyDescent="0.3">
      <c r="C267" s="1"/>
      <c r="D267" s="1"/>
      <c r="E267" s="1"/>
      <c r="F267" s="1"/>
      <c r="G267" s="1"/>
      <c r="H267" s="1"/>
      <c r="I267" s="1"/>
    </row>
    <row r="268" spans="3:9" x14ac:dyDescent="0.3">
      <c r="C268" s="1"/>
      <c r="D268" s="1"/>
      <c r="E268" s="1"/>
      <c r="F268" s="1"/>
      <c r="G268" s="1"/>
      <c r="H268" s="1"/>
      <c r="I268" s="1"/>
    </row>
    <row r="269" spans="3:9" x14ac:dyDescent="0.3">
      <c r="C269" s="1"/>
      <c r="D269" s="1"/>
      <c r="E269" s="1"/>
      <c r="F269" s="1"/>
      <c r="G269" s="1"/>
      <c r="H269" s="1"/>
      <c r="I269" s="1"/>
    </row>
    <row r="270" spans="3:9" x14ac:dyDescent="0.3">
      <c r="C270" s="1"/>
      <c r="D270" s="1"/>
      <c r="E270" s="1"/>
      <c r="F270" s="1"/>
      <c r="G270" s="1"/>
      <c r="H270" s="1"/>
      <c r="I270" s="1"/>
    </row>
    <row r="271" spans="3:9" x14ac:dyDescent="0.3">
      <c r="C271" s="1"/>
      <c r="D271" s="1"/>
      <c r="E271" s="1"/>
      <c r="F271" s="1"/>
      <c r="G271" s="1"/>
      <c r="H271" s="1"/>
      <c r="I271" s="1"/>
    </row>
    <row r="272" spans="3:9" x14ac:dyDescent="0.3">
      <c r="C272" s="1"/>
      <c r="D272" s="1"/>
      <c r="E272" s="1"/>
      <c r="F272" s="1"/>
      <c r="G272" s="1"/>
      <c r="H272" s="1"/>
      <c r="I272" s="1"/>
    </row>
    <row r="273" spans="3:9" x14ac:dyDescent="0.3">
      <c r="C273" s="1"/>
      <c r="D273" s="1"/>
      <c r="E273" s="1"/>
      <c r="F273" s="1"/>
      <c r="G273" s="1"/>
      <c r="H273" s="1"/>
      <c r="I273" s="1"/>
    </row>
    <row r="274" spans="3:9" x14ac:dyDescent="0.3">
      <c r="C274" s="1"/>
      <c r="D274" s="1"/>
      <c r="E274" s="1"/>
      <c r="F274" s="1"/>
      <c r="G274" s="1"/>
      <c r="H274" s="1"/>
      <c r="I274" s="1"/>
    </row>
    <row r="275" spans="3:9" x14ac:dyDescent="0.3">
      <c r="C275" s="1"/>
      <c r="D275" s="1"/>
      <c r="E275" s="1"/>
      <c r="F275" s="1"/>
      <c r="G275" s="1"/>
      <c r="H275" s="1"/>
      <c r="I275" s="1"/>
    </row>
    <row r="276" spans="3:9" x14ac:dyDescent="0.3">
      <c r="C276" s="1"/>
      <c r="D276" s="1"/>
      <c r="E276" s="1"/>
      <c r="F276" s="1"/>
      <c r="G276" s="1"/>
      <c r="H276" s="1"/>
      <c r="I276" s="1"/>
    </row>
    <row r="277" spans="3:9" x14ac:dyDescent="0.3">
      <c r="C277" s="1"/>
      <c r="D277" s="1"/>
      <c r="E277" s="1"/>
      <c r="F277" s="1"/>
      <c r="G277" s="1"/>
      <c r="H277" s="1"/>
      <c r="I277" s="1"/>
    </row>
    <row r="278" spans="3:9" x14ac:dyDescent="0.3">
      <c r="C278" s="1"/>
      <c r="D278" s="1"/>
      <c r="E278" s="1"/>
      <c r="F278" s="1"/>
      <c r="G278" s="1"/>
      <c r="H278" s="1"/>
      <c r="I278" s="1"/>
    </row>
    <row r="279" spans="3:9" x14ac:dyDescent="0.3">
      <c r="C279" s="1"/>
      <c r="D279" s="1"/>
      <c r="E279" s="1"/>
      <c r="F279" s="1"/>
      <c r="G279" s="1"/>
      <c r="H279" s="1"/>
      <c r="I279" s="1"/>
    </row>
    <row r="280" spans="3:9" x14ac:dyDescent="0.3">
      <c r="C280" s="1"/>
      <c r="D280" s="1"/>
      <c r="E280" s="1"/>
      <c r="F280" s="1"/>
      <c r="G280" s="1"/>
      <c r="H280" s="1"/>
      <c r="I280" s="1"/>
    </row>
    <row r="281" spans="3:9" x14ac:dyDescent="0.3">
      <c r="C281" s="1"/>
      <c r="D281" s="1"/>
      <c r="E281" s="1"/>
      <c r="F281" s="1"/>
      <c r="G281" s="1"/>
      <c r="H281" s="1"/>
      <c r="I281" s="1"/>
    </row>
    <row r="282" spans="3:9" x14ac:dyDescent="0.3">
      <c r="C282" s="1"/>
      <c r="D282" s="1"/>
      <c r="E282" s="1"/>
      <c r="F282" s="1"/>
      <c r="G282" s="1"/>
      <c r="H282" s="1"/>
      <c r="I282" s="1"/>
    </row>
    <row r="283" spans="3:9" x14ac:dyDescent="0.3">
      <c r="C283" s="1"/>
      <c r="D283" s="1"/>
      <c r="E283" s="1"/>
      <c r="F283" s="1"/>
      <c r="G283" s="1"/>
      <c r="H283" s="1"/>
      <c r="I283" s="1"/>
    </row>
    <row r="284" spans="3:9" x14ac:dyDescent="0.3">
      <c r="C284" s="1"/>
      <c r="D284" s="1"/>
      <c r="E284" s="1"/>
      <c r="F284" s="1"/>
      <c r="G284" s="1"/>
      <c r="H284" s="1"/>
      <c r="I284" s="1"/>
    </row>
    <row r="285" spans="3:9" x14ac:dyDescent="0.3">
      <c r="C285" s="1"/>
      <c r="D285" s="1"/>
      <c r="E285" s="1"/>
      <c r="F285" s="1"/>
      <c r="G285" s="1"/>
      <c r="H285" s="1"/>
      <c r="I285" s="1"/>
    </row>
    <row r="286" spans="3:9" x14ac:dyDescent="0.3">
      <c r="C286" s="1"/>
      <c r="D286" s="1"/>
      <c r="E286" s="1"/>
      <c r="F286" s="1"/>
      <c r="G286" s="1"/>
      <c r="H286" s="1"/>
      <c r="I286" s="1"/>
    </row>
    <row r="287" spans="3:9" x14ac:dyDescent="0.3">
      <c r="C287" s="1"/>
      <c r="D287" s="1"/>
      <c r="E287" s="1"/>
      <c r="F287" s="1"/>
      <c r="G287" s="1"/>
      <c r="H287" s="1"/>
      <c r="I287" s="1"/>
    </row>
    <row r="288" spans="3:9" x14ac:dyDescent="0.3">
      <c r="C288" s="1"/>
      <c r="D288" s="1"/>
      <c r="E288" s="1"/>
      <c r="F288" s="1"/>
      <c r="G288" s="1"/>
      <c r="H288" s="1"/>
      <c r="I288" s="1"/>
    </row>
    <row r="289" spans="3:9" x14ac:dyDescent="0.3">
      <c r="C289" s="1"/>
      <c r="D289" s="1"/>
      <c r="E289" s="1"/>
      <c r="F289" s="1"/>
      <c r="G289" s="1"/>
      <c r="H289" s="1"/>
      <c r="I289" s="1"/>
    </row>
    <row r="290" spans="3:9" x14ac:dyDescent="0.3">
      <c r="C290" s="1"/>
      <c r="D290" s="1"/>
      <c r="E290" s="1"/>
      <c r="F290" s="1"/>
      <c r="G290" s="1"/>
      <c r="H290" s="1"/>
      <c r="I290" s="1"/>
    </row>
    <row r="291" spans="3:9" x14ac:dyDescent="0.3">
      <c r="C291" s="1"/>
      <c r="D291" s="1"/>
      <c r="E291" s="1"/>
      <c r="F291" s="1"/>
      <c r="G291" s="1"/>
      <c r="H291" s="1"/>
      <c r="I291" s="1"/>
    </row>
    <row r="292" spans="3:9" x14ac:dyDescent="0.3">
      <c r="C292" s="1"/>
      <c r="D292" s="1"/>
      <c r="E292" s="1"/>
      <c r="F292" s="1"/>
      <c r="G292" s="1"/>
      <c r="H292" s="1"/>
      <c r="I292" s="1"/>
    </row>
    <row r="293" spans="3:9" x14ac:dyDescent="0.3">
      <c r="C293" s="1"/>
      <c r="D293" s="1"/>
      <c r="E293" s="1"/>
      <c r="F293" s="1"/>
      <c r="G293" s="1"/>
      <c r="H293" s="1"/>
      <c r="I293" s="1"/>
    </row>
    <row r="294" spans="3:9" x14ac:dyDescent="0.3">
      <c r="C294" s="1"/>
      <c r="D294" s="1"/>
      <c r="E294" s="1"/>
      <c r="F294" s="1"/>
      <c r="G294" s="1"/>
      <c r="H294" s="1"/>
      <c r="I294" s="1"/>
    </row>
    <row r="295" spans="3:9" x14ac:dyDescent="0.3">
      <c r="C295" s="1"/>
      <c r="D295" s="1"/>
      <c r="E295" s="1"/>
      <c r="F295" s="1"/>
      <c r="G295" s="1"/>
      <c r="H295" s="1"/>
      <c r="I295" s="1"/>
    </row>
    <row r="296" spans="3:9" x14ac:dyDescent="0.3">
      <c r="C296" s="1"/>
      <c r="E296" s="1"/>
      <c r="F296" s="1"/>
      <c r="G296" s="1"/>
      <c r="H296" s="1"/>
      <c r="I296" s="1"/>
    </row>
    <row r="297" spans="3:9" x14ac:dyDescent="0.3">
      <c r="C297" s="1"/>
      <c r="E297" s="1"/>
      <c r="F297" s="1"/>
      <c r="G297" s="1"/>
      <c r="H297" s="1"/>
      <c r="I297" s="1"/>
    </row>
    <row r="298" spans="3:9" x14ac:dyDescent="0.3">
      <c r="C298" s="1"/>
      <c r="E298" s="1"/>
      <c r="F298" s="1"/>
      <c r="H298" s="1"/>
      <c r="I298" s="1"/>
    </row>
    <row r="299" spans="3:9" x14ac:dyDescent="0.3">
      <c r="C299" s="1"/>
      <c r="E299" s="1"/>
      <c r="F299" s="1"/>
      <c r="G299" s="1"/>
      <c r="H299" s="1"/>
      <c r="I299" s="1"/>
    </row>
    <row r="300" spans="3:9" x14ac:dyDescent="0.3">
      <c r="C300" s="1"/>
      <c r="D300" s="1"/>
      <c r="E300" s="1"/>
      <c r="F300" s="1"/>
      <c r="H300" s="1"/>
      <c r="I300" s="1"/>
    </row>
    <row r="301" spans="3:9" x14ac:dyDescent="0.3">
      <c r="C301" s="1"/>
      <c r="D301" s="1"/>
      <c r="E301" s="1"/>
      <c r="F301" s="1"/>
      <c r="G301" s="1"/>
      <c r="H301" s="1"/>
      <c r="I301" s="1"/>
    </row>
    <row r="302" spans="3:9" x14ac:dyDescent="0.3">
      <c r="C302" s="1"/>
      <c r="D302" s="1"/>
      <c r="E302" s="1"/>
      <c r="F302" s="1"/>
      <c r="G302" s="1"/>
      <c r="H302" s="1"/>
      <c r="I302" s="1"/>
    </row>
    <row r="303" spans="3:9" x14ac:dyDescent="0.3">
      <c r="C303" s="1"/>
      <c r="D303" s="1"/>
      <c r="E303" s="1"/>
      <c r="F303" s="1"/>
      <c r="G303" s="1"/>
      <c r="H303" s="1"/>
      <c r="I303" s="1"/>
    </row>
    <row r="304" spans="3:9" x14ac:dyDescent="0.3">
      <c r="C304" s="1"/>
      <c r="D304" s="1"/>
      <c r="E304" s="1"/>
      <c r="F304" s="1"/>
      <c r="G304" s="1"/>
      <c r="H304" s="1"/>
      <c r="I304" s="1"/>
    </row>
    <row r="305" spans="3:7" x14ac:dyDescent="0.3">
      <c r="C305" s="1"/>
      <c r="E305" s="1"/>
      <c r="F305" s="1"/>
      <c r="G305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25A3-FB65-4B0A-B5EE-134BF1C0A540}">
  <dimension ref="A1:H58"/>
  <sheetViews>
    <sheetView topLeftCell="A46" workbookViewId="0">
      <selection activeCell="B56" sqref="B56:H56"/>
    </sheetView>
  </sheetViews>
  <sheetFormatPr defaultRowHeight="14.4" x14ac:dyDescent="0.3"/>
  <cols>
    <col min="2" max="2" width="9.6640625" customWidth="1"/>
    <col min="3" max="3" width="15.6640625" customWidth="1"/>
    <col min="4" max="4" width="17.33203125" customWidth="1"/>
    <col min="5" max="5" width="13" customWidth="1"/>
    <col min="6" max="6" width="15.21875" customWidth="1"/>
    <col min="7" max="7" width="15.5546875" customWidth="1"/>
    <col min="8" max="8" width="15.33203125" customWidth="1"/>
  </cols>
  <sheetData>
    <row r="1" spans="1:8" x14ac:dyDescent="0.3">
      <c r="C1" t="s">
        <v>138</v>
      </c>
    </row>
    <row r="2" spans="1:8" x14ac:dyDescent="0.3">
      <c r="C2" t="s">
        <v>137</v>
      </c>
    </row>
    <row r="3" spans="1:8" x14ac:dyDescent="0.3">
      <c r="A3" t="s">
        <v>292</v>
      </c>
      <c r="B3" t="s">
        <v>136</v>
      </c>
      <c r="C3" t="s">
        <v>135</v>
      </c>
      <c r="D3" t="s">
        <v>134</v>
      </c>
      <c r="E3" t="s">
        <v>133</v>
      </c>
      <c r="F3" t="s">
        <v>132</v>
      </c>
      <c r="G3" t="s">
        <v>131</v>
      </c>
      <c r="H3" t="s">
        <v>295</v>
      </c>
    </row>
    <row r="4" spans="1:8" x14ac:dyDescent="0.3">
      <c r="B4" s="1"/>
      <c r="C4" s="1"/>
      <c r="D4" s="1"/>
      <c r="E4" s="1"/>
      <c r="F4" s="1"/>
      <c r="G4" s="1"/>
      <c r="H4" s="1"/>
    </row>
    <row r="5" spans="1:8" x14ac:dyDescent="0.3">
      <c r="B5" s="1"/>
      <c r="C5" s="1"/>
      <c r="D5" s="1"/>
      <c r="E5" s="1"/>
      <c r="F5" s="1"/>
      <c r="G5" s="1"/>
      <c r="H5" s="1"/>
    </row>
    <row r="6" spans="1:8" x14ac:dyDescent="0.3">
      <c r="B6" s="1"/>
      <c r="C6" s="1"/>
      <c r="D6" s="1"/>
      <c r="E6" s="1"/>
      <c r="F6" s="1"/>
      <c r="G6" s="1"/>
      <c r="H6" s="1"/>
    </row>
    <row r="7" spans="1:8" x14ac:dyDescent="0.3">
      <c r="C7" s="1"/>
      <c r="D7" s="1"/>
      <c r="E7" s="1"/>
      <c r="F7" s="1"/>
      <c r="G7" s="1"/>
      <c r="H7" s="1"/>
    </row>
    <row r="8" spans="1:8" x14ac:dyDescent="0.3">
      <c r="B8" s="1"/>
      <c r="C8" s="1"/>
      <c r="D8" s="1"/>
      <c r="E8" s="1"/>
      <c r="F8" s="1"/>
      <c r="G8" s="1"/>
      <c r="H8" s="1"/>
    </row>
    <row r="9" spans="1:8" x14ac:dyDescent="0.3">
      <c r="B9" s="1"/>
      <c r="C9" s="1"/>
      <c r="D9" s="1"/>
      <c r="E9" s="1"/>
      <c r="F9" s="1"/>
      <c r="G9" s="1"/>
      <c r="H9" s="1"/>
    </row>
    <row r="10" spans="1:8" x14ac:dyDescent="0.3">
      <c r="B10" s="1"/>
      <c r="C10" s="1"/>
      <c r="D10" s="1"/>
      <c r="E10" s="1"/>
      <c r="F10" s="1"/>
      <c r="G10" s="1"/>
      <c r="H10" s="1"/>
    </row>
    <row r="11" spans="1:8" x14ac:dyDescent="0.3">
      <c r="A11" t="s">
        <v>228</v>
      </c>
      <c r="B11" s="1">
        <v>10000</v>
      </c>
      <c r="C11" s="1">
        <v>828559</v>
      </c>
      <c r="D11" s="1">
        <v>41820</v>
      </c>
      <c r="E11" s="1">
        <v>19947</v>
      </c>
      <c r="F11" s="1">
        <v>28977</v>
      </c>
      <c r="G11" s="1">
        <v>8046000</v>
      </c>
      <c r="H11" s="1"/>
    </row>
    <row r="12" spans="1:8" x14ac:dyDescent="0.3">
      <c r="A12" t="s">
        <v>227</v>
      </c>
      <c r="B12" s="1">
        <v>52000</v>
      </c>
      <c r="C12" s="1">
        <v>1790559</v>
      </c>
      <c r="D12" s="1">
        <v>67270</v>
      </c>
      <c r="E12" s="1">
        <v>22652</v>
      </c>
      <c r="F12" s="1">
        <v>29556</v>
      </c>
      <c r="G12" s="1">
        <v>8396000</v>
      </c>
      <c r="H12" s="1"/>
    </row>
    <row r="13" spans="1:8" x14ac:dyDescent="0.3">
      <c r="A13" t="s">
        <v>226</v>
      </c>
      <c r="B13" s="1">
        <v>63000</v>
      </c>
      <c r="C13" s="1">
        <v>1384559</v>
      </c>
      <c r="D13" s="1">
        <v>82759</v>
      </c>
      <c r="E13" s="1">
        <v>44425</v>
      </c>
      <c r="F13" s="1">
        <v>44708</v>
      </c>
      <c r="G13" s="1">
        <v>8438000</v>
      </c>
      <c r="H13" s="1"/>
    </row>
    <row r="14" spans="1:8" x14ac:dyDescent="0.3">
      <c r="A14" t="s">
        <v>225</v>
      </c>
      <c r="B14" s="1">
        <v>12000</v>
      </c>
      <c r="C14" s="1">
        <v>1768559</v>
      </c>
      <c r="D14" s="1">
        <v>84245</v>
      </c>
      <c r="E14" s="1">
        <v>37252</v>
      </c>
      <c r="F14" s="1">
        <v>40458</v>
      </c>
      <c r="G14" s="1">
        <v>8598000</v>
      </c>
      <c r="H14" s="1"/>
    </row>
    <row r="15" spans="1:8" x14ac:dyDescent="0.3">
      <c r="A15" t="s">
        <v>224</v>
      </c>
      <c r="B15" s="1">
        <v>3000</v>
      </c>
      <c r="C15" s="1">
        <v>1772559</v>
      </c>
      <c r="D15" s="1">
        <v>46159</v>
      </c>
      <c r="E15" s="1">
        <v>51814</v>
      </c>
      <c r="F15" s="1">
        <v>49455</v>
      </c>
      <c r="G15" s="1">
        <v>8605000</v>
      </c>
      <c r="H15" s="1"/>
    </row>
    <row r="16" spans="1:8" x14ac:dyDescent="0.3">
      <c r="A16" t="s">
        <v>223</v>
      </c>
      <c r="B16" s="1">
        <v>8000</v>
      </c>
      <c r="C16" s="1">
        <v>1772559</v>
      </c>
      <c r="D16" s="1">
        <v>43999</v>
      </c>
      <c r="E16" s="1">
        <v>51911</v>
      </c>
      <c r="F16" s="1">
        <v>48797</v>
      </c>
      <c r="G16" s="1">
        <v>8585000</v>
      </c>
      <c r="H16" s="1"/>
    </row>
    <row r="17" spans="1:8" x14ac:dyDescent="0.3">
      <c r="A17" t="s">
        <v>222</v>
      </c>
      <c r="B17" s="1">
        <v>20000</v>
      </c>
      <c r="C17" s="1">
        <v>1772559</v>
      </c>
      <c r="D17" s="1">
        <v>57225</v>
      </c>
      <c r="E17" s="1">
        <v>59645</v>
      </c>
      <c r="F17" s="1">
        <v>51321</v>
      </c>
      <c r="G17" s="1">
        <v>8580000</v>
      </c>
      <c r="H17" s="1"/>
    </row>
    <row r="18" spans="1:8" x14ac:dyDescent="0.3">
      <c r="A18" t="s">
        <v>221</v>
      </c>
      <c r="B18" s="1">
        <v>16000</v>
      </c>
      <c r="C18" s="1">
        <v>1772246</v>
      </c>
      <c r="D18" s="1">
        <v>31870</v>
      </c>
      <c r="E18" s="1">
        <v>46261</v>
      </c>
      <c r="F18" s="1">
        <v>43841</v>
      </c>
      <c r="G18" s="1">
        <v>8616000</v>
      </c>
      <c r="H18" s="1"/>
    </row>
    <row r="19" spans="1:8" x14ac:dyDescent="0.3">
      <c r="A19" t="s">
        <v>220</v>
      </c>
      <c r="B19" s="1">
        <v>10000</v>
      </c>
      <c r="C19" s="1">
        <v>1774871</v>
      </c>
      <c r="D19" s="1">
        <v>31238</v>
      </c>
      <c r="E19" s="1">
        <v>63667</v>
      </c>
      <c r="F19" s="1">
        <v>51609</v>
      </c>
      <c r="G19" s="1">
        <v>8668000</v>
      </c>
      <c r="H19" s="1"/>
    </row>
    <row r="20" spans="1:8" x14ac:dyDescent="0.3">
      <c r="A20" t="s">
        <v>219</v>
      </c>
      <c r="B20" s="1">
        <v>36000</v>
      </c>
      <c r="C20" s="1">
        <v>1774871</v>
      </c>
      <c r="D20" s="1">
        <v>38543</v>
      </c>
      <c r="E20" s="1">
        <v>51735</v>
      </c>
      <c r="F20" s="1">
        <v>49589</v>
      </c>
      <c r="G20" s="1">
        <v>8653000</v>
      </c>
      <c r="H20" s="1"/>
    </row>
    <row r="21" spans="1:8" x14ac:dyDescent="0.3">
      <c r="A21" t="s">
        <v>218</v>
      </c>
      <c r="B21" s="1">
        <v>21000</v>
      </c>
      <c r="C21" s="1">
        <v>1774871</v>
      </c>
      <c r="D21" s="1">
        <v>46918</v>
      </c>
      <c r="E21" s="1">
        <v>51899</v>
      </c>
      <c r="F21" s="1">
        <v>48838</v>
      </c>
      <c r="G21" s="1">
        <v>8624000</v>
      </c>
      <c r="H21" s="1"/>
    </row>
    <row r="22" spans="1:8" x14ac:dyDescent="0.3">
      <c r="A22" t="s">
        <v>217</v>
      </c>
      <c r="B22" s="1">
        <v>21000</v>
      </c>
      <c r="C22" s="1">
        <v>1774934</v>
      </c>
      <c r="D22" s="1">
        <v>47837</v>
      </c>
      <c r="E22" s="1">
        <v>51878</v>
      </c>
      <c r="F22" s="1">
        <v>48977</v>
      </c>
      <c r="G22" s="1">
        <v>8633000</v>
      </c>
      <c r="H22" s="1"/>
    </row>
    <row r="23" spans="1:8" x14ac:dyDescent="0.3">
      <c r="A23" t="s">
        <v>216</v>
      </c>
      <c r="B23" s="1">
        <v>25000</v>
      </c>
      <c r="C23" s="1">
        <v>1773559</v>
      </c>
      <c r="D23" s="1">
        <v>33761</v>
      </c>
      <c r="E23" s="1">
        <v>52122</v>
      </c>
      <c r="F23" s="1">
        <v>47483</v>
      </c>
      <c r="G23" s="1">
        <v>8617000</v>
      </c>
      <c r="H23" s="1"/>
    </row>
    <row r="24" spans="1:8" x14ac:dyDescent="0.3">
      <c r="A24" t="s">
        <v>215</v>
      </c>
      <c r="B24" s="1">
        <v>28000</v>
      </c>
      <c r="C24" s="1">
        <v>1773559</v>
      </c>
      <c r="D24" s="1">
        <v>48117</v>
      </c>
      <c r="E24" s="1">
        <v>52623</v>
      </c>
      <c r="F24" s="1">
        <v>48889</v>
      </c>
      <c r="G24" s="1">
        <v>8602000</v>
      </c>
      <c r="H24" s="1"/>
    </row>
    <row r="25" spans="1:8" x14ac:dyDescent="0.3">
      <c r="A25" t="s">
        <v>214</v>
      </c>
      <c r="B25" s="1">
        <v>19000</v>
      </c>
      <c r="C25" s="1">
        <v>1773559</v>
      </c>
      <c r="D25" s="1">
        <v>34462</v>
      </c>
      <c r="E25" s="1">
        <v>51518</v>
      </c>
      <c r="F25" s="1">
        <v>49204</v>
      </c>
      <c r="G25" s="1">
        <v>8589000</v>
      </c>
      <c r="H25" s="1"/>
    </row>
    <row r="26" spans="1:8" x14ac:dyDescent="0.3">
      <c r="A26" t="s">
        <v>213</v>
      </c>
      <c r="B26" s="1">
        <v>38000</v>
      </c>
      <c r="C26" s="1">
        <v>1773559</v>
      </c>
      <c r="D26" s="1">
        <v>47975</v>
      </c>
      <c r="E26" s="1">
        <v>51722</v>
      </c>
      <c r="F26" s="1">
        <v>48334</v>
      </c>
      <c r="G26" s="1">
        <v>8595000</v>
      </c>
      <c r="H26" s="1"/>
    </row>
    <row r="27" spans="1:8" x14ac:dyDescent="0.3">
      <c r="A27" t="s">
        <v>212</v>
      </c>
      <c r="B27" s="1">
        <v>28000</v>
      </c>
      <c r="C27" s="1">
        <v>1773559</v>
      </c>
      <c r="D27" s="1">
        <v>48126</v>
      </c>
      <c r="E27" s="1">
        <v>52013</v>
      </c>
      <c r="F27" s="1">
        <v>48884</v>
      </c>
      <c r="G27" s="1">
        <v>8583000</v>
      </c>
      <c r="H27" s="1"/>
    </row>
    <row r="28" spans="1:8" x14ac:dyDescent="0.3">
      <c r="A28" t="s">
        <v>211</v>
      </c>
      <c r="B28" s="1">
        <v>28000</v>
      </c>
      <c r="C28" s="1">
        <v>1773559</v>
      </c>
      <c r="D28" s="1">
        <v>31038</v>
      </c>
      <c r="E28" s="1">
        <v>51527</v>
      </c>
      <c r="F28" s="1">
        <v>48629</v>
      </c>
      <c r="G28" s="1">
        <v>8572000</v>
      </c>
      <c r="H28" s="1"/>
    </row>
    <row r="29" spans="1:8" x14ac:dyDescent="0.3">
      <c r="A29" t="s">
        <v>210</v>
      </c>
      <c r="B29" s="1">
        <v>12000</v>
      </c>
      <c r="C29" s="1">
        <v>1773559</v>
      </c>
      <c r="D29" s="1">
        <v>31082</v>
      </c>
      <c r="E29" s="1">
        <v>48564</v>
      </c>
      <c r="F29" s="1">
        <v>47674</v>
      </c>
      <c r="G29" s="1">
        <v>8598000</v>
      </c>
      <c r="H29" s="1"/>
    </row>
    <row r="30" spans="1:8" x14ac:dyDescent="0.3">
      <c r="A30" t="s">
        <v>209</v>
      </c>
      <c r="B30" s="1">
        <v>25000</v>
      </c>
      <c r="C30" s="1">
        <v>1773559</v>
      </c>
      <c r="D30" s="1">
        <v>35890</v>
      </c>
      <c r="E30" s="1">
        <v>45336</v>
      </c>
      <c r="F30" s="1">
        <v>44234</v>
      </c>
      <c r="G30" s="1">
        <v>8675000</v>
      </c>
      <c r="H30" s="1"/>
    </row>
    <row r="31" spans="1:8" x14ac:dyDescent="0.3">
      <c r="A31" t="s">
        <v>208</v>
      </c>
      <c r="B31" s="1">
        <v>45000</v>
      </c>
      <c r="C31" s="1">
        <v>1773559</v>
      </c>
      <c r="D31" s="1">
        <v>31394</v>
      </c>
      <c r="E31" s="1">
        <v>51253</v>
      </c>
      <c r="F31" s="1">
        <v>49484</v>
      </c>
      <c r="G31" s="1">
        <v>8657000</v>
      </c>
      <c r="H31" s="1"/>
    </row>
    <row r="32" spans="1:8" x14ac:dyDescent="0.3">
      <c r="A32" t="s">
        <v>207</v>
      </c>
      <c r="B32" s="1">
        <v>23000</v>
      </c>
      <c r="C32" s="1">
        <v>1773559</v>
      </c>
      <c r="D32" s="1">
        <v>38484</v>
      </c>
      <c r="E32" s="1">
        <v>51542</v>
      </c>
      <c r="F32" s="1">
        <v>49202</v>
      </c>
      <c r="G32" s="1">
        <v>8637000</v>
      </c>
      <c r="H32" s="1"/>
    </row>
    <row r="33" spans="1:8" x14ac:dyDescent="0.3">
      <c r="A33" t="s">
        <v>206</v>
      </c>
      <c r="B33" s="1">
        <v>11000</v>
      </c>
      <c r="C33" s="1">
        <v>1773559</v>
      </c>
      <c r="D33" s="1">
        <v>31078</v>
      </c>
      <c r="E33" s="1">
        <v>51920</v>
      </c>
      <c r="F33" s="1">
        <v>48429</v>
      </c>
      <c r="G33" s="1">
        <v>8631000</v>
      </c>
      <c r="H33" s="1"/>
    </row>
    <row r="34" spans="1:8" x14ac:dyDescent="0.3">
      <c r="A34" t="s">
        <v>205</v>
      </c>
      <c r="B34" s="1">
        <v>33000</v>
      </c>
      <c r="C34" s="1">
        <v>1773559</v>
      </c>
      <c r="D34" s="1">
        <v>36358</v>
      </c>
      <c r="E34" s="1">
        <v>51066</v>
      </c>
      <c r="F34" s="1">
        <v>48987</v>
      </c>
      <c r="G34" s="1">
        <v>8627000</v>
      </c>
      <c r="H34" s="1"/>
    </row>
    <row r="35" spans="1:8" x14ac:dyDescent="0.3">
      <c r="A35" t="s">
        <v>204</v>
      </c>
      <c r="B35" s="1">
        <v>42000</v>
      </c>
      <c r="C35" s="1">
        <v>1773559</v>
      </c>
      <c r="D35" s="1">
        <v>47787</v>
      </c>
      <c r="E35" s="1">
        <v>51839</v>
      </c>
      <c r="F35" s="1">
        <v>48905</v>
      </c>
      <c r="G35" s="1">
        <v>8615000</v>
      </c>
      <c r="H35" s="1"/>
    </row>
    <row r="36" spans="1:8" x14ac:dyDescent="0.3">
      <c r="A36" t="s">
        <v>203</v>
      </c>
      <c r="B36" s="1">
        <v>24000</v>
      </c>
      <c r="C36" s="1">
        <v>1773559</v>
      </c>
      <c r="D36" s="1">
        <v>47672</v>
      </c>
      <c r="E36" s="1">
        <v>52260</v>
      </c>
      <c r="F36" s="1">
        <v>48556</v>
      </c>
      <c r="G36" s="1">
        <v>8595000</v>
      </c>
      <c r="H36" s="1"/>
    </row>
    <row r="37" spans="1:8" x14ac:dyDescent="0.3">
      <c r="A37" t="s">
        <v>202</v>
      </c>
      <c r="B37" s="1">
        <v>9000</v>
      </c>
      <c r="C37" s="1">
        <v>1773559</v>
      </c>
      <c r="D37" s="1">
        <v>31597</v>
      </c>
      <c r="E37" s="1">
        <v>42660</v>
      </c>
      <c r="F37" s="1">
        <v>45242</v>
      </c>
      <c r="G37" s="1">
        <v>8668000</v>
      </c>
      <c r="H37" s="1"/>
    </row>
    <row r="38" spans="1:8" x14ac:dyDescent="0.3">
      <c r="A38" t="s">
        <v>201</v>
      </c>
      <c r="B38" s="1">
        <v>22000</v>
      </c>
      <c r="C38" s="1">
        <v>1773559</v>
      </c>
      <c r="D38" s="1">
        <v>31488</v>
      </c>
      <c r="E38" s="1">
        <v>50952</v>
      </c>
      <c r="F38" s="1">
        <v>48153</v>
      </c>
      <c r="G38" s="1">
        <v>8659000</v>
      </c>
      <c r="H38" s="1"/>
    </row>
    <row r="39" spans="1:8" x14ac:dyDescent="0.3">
      <c r="A39" t="s">
        <v>200</v>
      </c>
      <c r="B39" s="1">
        <v>24000</v>
      </c>
      <c r="C39" s="1">
        <v>1773559</v>
      </c>
      <c r="D39" s="1">
        <v>40188</v>
      </c>
      <c r="E39" s="1">
        <v>51715</v>
      </c>
      <c r="F39" s="1">
        <v>48967</v>
      </c>
      <c r="G39" s="1">
        <v>8641000</v>
      </c>
      <c r="H39" s="1"/>
    </row>
    <row r="40" spans="1:8" x14ac:dyDescent="0.3">
      <c r="A40" t="s">
        <v>199</v>
      </c>
      <c r="B40" s="1">
        <v>28000</v>
      </c>
      <c r="C40" s="1">
        <v>1773559</v>
      </c>
      <c r="D40" s="1">
        <v>31048</v>
      </c>
      <c r="E40" s="1">
        <v>51709</v>
      </c>
      <c r="F40" s="1">
        <v>49058</v>
      </c>
      <c r="G40" s="1">
        <v>8622000</v>
      </c>
      <c r="H40" s="1"/>
    </row>
    <row r="41" spans="1:8" x14ac:dyDescent="0.3">
      <c r="A41" t="s">
        <v>198</v>
      </c>
      <c r="B41" s="1">
        <v>23000</v>
      </c>
      <c r="C41" s="1">
        <v>1773559</v>
      </c>
      <c r="D41" s="1">
        <v>39487</v>
      </c>
      <c r="E41" s="1">
        <v>51726</v>
      </c>
      <c r="F41" s="1">
        <v>48527</v>
      </c>
      <c r="G41" s="1">
        <v>8629000</v>
      </c>
      <c r="H41" s="1"/>
    </row>
    <row r="42" spans="1:8" x14ac:dyDescent="0.3">
      <c r="A42" t="s">
        <v>197</v>
      </c>
      <c r="B42" s="1">
        <v>42000</v>
      </c>
      <c r="C42" s="1">
        <v>1773559</v>
      </c>
      <c r="D42" s="1">
        <v>35928</v>
      </c>
      <c r="E42" s="1">
        <v>51321</v>
      </c>
      <c r="F42" s="1">
        <v>49221</v>
      </c>
      <c r="G42" s="1">
        <v>8613000</v>
      </c>
      <c r="H42" s="1"/>
    </row>
    <row r="43" spans="1:8" x14ac:dyDescent="0.3">
      <c r="A43" t="s">
        <v>196</v>
      </c>
      <c r="B43" s="1">
        <v>51000</v>
      </c>
      <c r="C43" s="1">
        <v>1773559</v>
      </c>
      <c r="D43" s="1">
        <v>48149</v>
      </c>
      <c r="E43" s="1">
        <v>52632</v>
      </c>
      <c r="F43" s="1">
        <v>48674</v>
      </c>
      <c r="G43" s="1">
        <v>8601000</v>
      </c>
      <c r="H43" s="1"/>
    </row>
    <row r="44" spans="1:8" x14ac:dyDescent="0.3">
      <c r="A44" t="s">
        <v>195</v>
      </c>
      <c r="B44" s="1">
        <v>22000</v>
      </c>
      <c r="C44" s="1">
        <v>1773559</v>
      </c>
      <c r="D44" s="1">
        <v>47879</v>
      </c>
      <c r="E44" s="1">
        <v>51218</v>
      </c>
      <c r="F44" s="1">
        <v>49391</v>
      </c>
      <c r="G44" s="1">
        <v>8585000</v>
      </c>
      <c r="H44" s="1"/>
    </row>
    <row r="45" spans="1:8" x14ac:dyDescent="0.3">
      <c r="A45" t="s">
        <v>194</v>
      </c>
      <c r="B45" s="1">
        <v>28000</v>
      </c>
      <c r="C45" s="1">
        <v>1773559</v>
      </c>
      <c r="D45" s="1">
        <v>47847</v>
      </c>
      <c r="E45" s="1">
        <v>51439</v>
      </c>
      <c r="F45" s="1">
        <v>48743</v>
      </c>
      <c r="G45" s="1">
        <v>8591000</v>
      </c>
      <c r="H45" s="1"/>
    </row>
    <row r="46" spans="1:8" x14ac:dyDescent="0.3">
      <c r="A46" t="s">
        <v>193</v>
      </c>
      <c r="B46" s="1">
        <v>15000</v>
      </c>
      <c r="C46" s="1">
        <v>1773559</v>
      </c>
      <c r="D46" s="1">
        <v>34461</v>
      </c>
      <c r="E46" s="1">
        <v>51611</v>
      </c>
      <c r="F46" s="1">
        <v>49585</v>
      </c>
      <c r="G46" s="1">
        <v>8585000</v>
      </c>
      <c r="H46" s="1"/>
    </row>
    <row r="47" spans="1:8" x14ac:dyDescent="0.3">
      <c r="A47" t="s">
        <v>192</v>
      </c>
      <c r="B47" s="1">
        <v>26000</v>
      </c>
      <c r="C47" s="1">
        <v>1773559</v>
      </c>
      <c r="D47" s="1">
        <v>44152</v>
      </c>
      <c r="E47" s="1">
        <v>43877</v>
      </c>
      <c r="F47" s="1">
        <v>43685</v>
      </c>
      <c r="G47" s="1">
        <v>8658000</v>
      </c>
      <c r="H47" s="1"/>
    </row>
    <row r="48" spans="1:8" x14ac:dyDescent="0.3">
      <c r="A48" t="s">
        <v>191</v>
      </c>
      <c r="B48" s="1">
        <v>6000</v>
      </c>
      <c r="C48" s="1">
        <v>1773559</v>
      </c>
      <c r="D48" s="1">
        <v>31178</v>
      </c>
      <c r="E48" s="1">
        <v>43535</v>
      </c>
      <c r="F48" s="1">
        <v>44820</v>
      </c>
      <c r="G48" s="1">
        <v>8657000</v>
      </c>
      <c r="H48" s="1"/>
    </row>
    <row r="49" spans="1:8" x14ac:dyDescent="0.3">
      <c r="A49" t="s">
        <v>190</v>
      </c>
      <c r="B49" s="1">
        <v>23000</v>
      </c>
      <c r="C49" s="1">
        <v>1773559</v>
      </c>
      <c r="D49" s="1">
        <v>39154</v>
      </c>
      <c r="E49" s="1">
        <v>52943</v>
      </c>
      <c r="F49" s="1">
        <v>49657</v>
      </c>
      <c r="G49" s="1">
        <v>8663000</v>
      </c>
      <c r="H49" s="1"/>
    </row>
    <row r="50" spans="1:8" x14ac:dyDescent="0.3">
      <c r="A50" t="s">
        <v>189</v>
      </c>
      <c r="B50" s="1">
        <v>43000</v>
      </c>
      <c r="C50" s="1">
        <v>1773559</v>
      </c>
      <c r="D50" s="1">
        <v>36766</v>
      </c>
      <c r="E50" s="1">
        <v>53141</v>
      </c>
      <c r="F50" s="1">
        <v>49497</v>
      </c>
      <c r="G50" s="1">
        <v>8642000</v>
      </c>
      <c r="H50" s="1"/>
    </row>
    <row r="51" spans="1:8" x14ac:dyDescent="0.3">
      <c r="A51" t="s">
        <v>188</v>
      </c>
      <c r="B51" s="1">
        <v>20000</v>
      </c>
      <c r="C51" s="1">
        <v>1773996</v>
      </c>
      <c r="D51" s="1">
        <v>48172</v>
      </c>
      <c r="E51" s="1">
        <v>52439</v>
      </c>
      <c r="F51" s="1">
        <v>48319</v>
      </c>
      <c r="G51" s="1">
        <v>8624000</v>
      </c>
      <c r="H51" s="1"/>
    </row>
    <row r="52" spans="1:8" x14ac:dyDescent="0.3">
      <c r="A52" t="s">
        <v>187</v>
      </c>
      <c r="B52" s="1">
        <v>1000</v>
      </c>
      <c r="C52" s="1">
        <v>1773996</v>
      </c>
      <c r="D52" s="1">
        <v>31337</v>
      </c>
      <c r="E52" s="1">
        <v>42652</v>
      </c>
      <c r="F52" s="1">
        <v>43046</v>
      </c>
      <c r="G52" s="1">
        <v>8626000</v>
      </c>
      <c r="H52" s="1"/>
    </row>
    <row r="53" spans="1:8" x14ac:dyDescent="0.3">
      <c r="C53" s="1"/>
      <c r="D53" s="1"/>
      <c r="E53" s="1"/>
      <c r="F53" s="1"/>
      <c r="G53" s="1"/>
      <c r="H53" s="1"/>
    </row>
    <row r="54" spans="1:8" x14ac:dyDescent="0.3">
      <c r="C54" s="1"/>
      <c r="D54" s="1"/>
      <c r="E54" s="1"/>
      <c r="F54" s="1"/>
      <c r="G54" s="1"/>
      <c r="H54" s="1"/>
    </row>
    <row r="55" spans="1:8" x14ac:dyDescent="0.3">
      <c r="C55" s="1"/>
      <c r="D55" s="1"/>
      <c r="F55" s="1"/>
      <c r="G55" s="1"/>
      <c r="H55" s="1"/>
    </row>
    <row r="56" spans="1:8" x14ac:dyDescent="0.3">
      <c r="A56" t="s">
        <v>294</v>
      </c>
      <c r="B56" s="1">
        <f>SUBTOTAL(1,Tabela2[[ GPU usage           ]])/1000</f>
        <v>24.666666666666668</v>
      </c>
      <c r="C56" s="1">
        <f>SUBTOTAL(1,Tabela2[[Memory usage        ]])/1000</f>
        <v>1742.1273809523811</v>
      </c>
      <c r="D56" s="1">
        <f>SUBTOTAL(9,Tabela2[[Power               ]])</f>
        <v>1781938</v>
      </c>
      <c r="E56" s="1">
        <f>SUBTOTAL(1,Tabela2[[CPU usage           ]])/1000</f>
        <v>49.141928571428572</v>
      </c>
      <c r="F56" s="1">
        <f>SUBTOTAL(9,Tabela2[[CPU power           ]])</f>
        <v>1977605</v>
      </c>
      <c r="G56" s="1">
        <f>SUBTOTAL(1,Tabela2[[RAM usage           ]])/1000</f>
        <v>8597.5952380952385</v>
      </c>
      <c r="H56">
        <f>SUBTOTAL(2,Tabela2[[RAM usage           ]])</f>
        <v>42</v>
      </c>
    </row>
    <row r="57" spans="1:8" x14ac:dyDescent="0.3">
      <c r="D57">
        <f>(Tabela2[[#Totals],[Power               ]]+Tabela2[[#Totals],[CPU power           ]])/Tabela2[[#Totals],[Coluna2]]</f>
        <v>89512.928571428565</v>
      </c>
    </row>
    <row r="58" spans="1:8" x14ac:dyDescent="0.3">
      <c r="D58" cm="1">
        <f t="array" ref="D58">_xlfn.STDEV.P((Tabela2[[Power               ]]+Tabela2[[CPU power           ]]))</f>
        <v>36802.092380032504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2A14-7EAC-4DCF-A0AE-CAC1DDD5263A}">
  <dimension ref="A1:K452"/>
  <sheetViews>
    <sheetView topLeftCell="A426" workbookViewId="0">
      <selection activeCell="B451" sqref="B451:H451"/>
    </sheetView>
  </sheetViews>
  <sheetFormatPr defaultRowHeight="14.4" x14ac:dyDescent="0.3"/>
  <cols>
    <col min="1" max="1" width="9.6640625" customWidth="1"/>
    <col min="2" max="2" width="15.6640625" customWidth="1"/>
    <col min="3" max="3" width="17.33203125" customWidth="1"/>
    <col min="4" max="4" width="13" customWidth="1"/>
    <col min="5" max="5" width="15.21875" customWidth="1"/>
    <col min="6" max="6" width="15.5546875" customWidth="1"/>
    <col min="7" max="7" width="15.33203125" customWidth="1"/>
    <col min="11" max="11" width="12.33203125" customWidth="1"/>
  </cols>
  <sheetData>
    <row r="1" spans="1:11" x14ac:dyDescent="0.3">
      <c r="B1" t="s">
        <v>138</v>
      </c>
    </row>
    <row r="2" spans="1:11" x14ac:dyDescent="0.3">
      <c r="B2" t="s">
        <v>137</v>
      </c>
    </row>
    <row r="3" spans="1:11" x14ac:dyDescent="0.3">
      <c r="A3" t="s">
        <v>292</v>
      </c>
      <c r="B3" t="s">
        <v>136</v>
      </c>
      <c r="C3" t="s">
        <v>135</v>
      </c>
      <c r="D3" t="s">
        <v>134</v>
      </c>
      <c r="E3" t="s">
        <v>133</v>
      </c>
      <c r="F3" t="s">
        <v>132</v>
      </c>
      <c r="G3" t="s">
        <v>131</v>
      </c>
      <c r="H3" t="s">
        <v>295</v>
      </c>
    </row>
    <row r="4" spans="1:11" x14ac:dyDescent="0.3">
      <c r="A4" t="s">
        <v>1406</v>
      </c>
      <c r="B4" s="1">
        <v>73000</v>
      </c>
      <c r="C4" s="1">
        <v>1129047</v>
      </c>
      <c r="D4" s="1">
        <v>82256</v>
      </c>
      <c r="E4" s="1">
        <v>20080</v>
      </c>
      <c r="F4" s="1">
        <v>29780</v>
      </c>
      <c r="G4" s="1">
        <v>8126000</v>
      </c>
      <c r="H4" s="1"/>
      <c r="I4" t="str">
        <f>Tabela16[[#Headers],[RAM usage           ]]</f>
        <v xml:space="preserve">RAM usage           </v>
      </c>
    </row>
    <row r="5" spans="1:11" x14ac:dyDescent="0.3">
      <c r="A5" t="s">
        <v>1405</v>
      </c>
      <c r="B5" s="1">
        <v>30000</v>
      </c>
      <c r="C5" s="1">
        <v>1873047</v>
      </c>
      <c r="D5" s="1">
        <v>93860</v>
      </c>
      <c r="E5" s="1">
        <v>22593</v>
      </c>
      <c r="F5" s="1">
        <v>33007</v>
      </c>
      <c r="G5" s="1">
        <v>8173000</v>
      </c>
      <c r="H5" s="1"/>
    </row>
    <row r="6" spans="1:11" x14ac:dyDescent="0.3">
      <c r="A6" t="s">
        <v>1404</v>
      </c>
      <c r="B6" s="1">
        <v>30000</v>
      </c>
      <c r="C6" s="1">
        <v>1873047</v>
      </c>
      <c r="D6" s="1">
        <v>93937</v>
      </c>
      <c r="E6" s="1">
        <v>51071</v>
      </c>
      <c r="F6" s="1">
        <v>50562</v>
      </c>
      <c r="G6" s="1">
        <v>8175000</v>
      </c>
      <c r="H6" s="1"/>
    </row>
    <row r="7" spans="1:11" x14ac:dyDescent="0.3">
      <c r="A7" t="s">
        <v>1403</v>
      </c>
      <c r="B7" s="1">
        <v>33000</v>
      </c>
      <c r="C7" s="1">
        <v>1873047</v>
      </c>
      <c r="D7" s="1">
        <v>70247</v>
      </c>
      <c r="E7" s="1">
        <v>51563</v>
      </c>
      <c r="F7" s="1">
        <v>50141</v>
      </c>
      <c r="G7" s="1">
        <v>8175000</v>
      </c>
      <c r="H7" s="1"/>
      <c r="I7" t="s">
        <v>302</v>
      </c>
      <c r="J7" t="s">
        <v>299</v>
      </c>
      <c r="K7">
        <f>(Tabela1[[#Totals],[Power               ]]+Tabela1[[#Totals],[CPU power           ]])/(Tabela1[[#Totals],[Coluna2]])/1000</f>
        <v>150.58475000000001</v>
      </c>
    </row>
    <row r="8" spans="1:11" x14ac:dyDescent="0.3">
      <c r="A8" t="s">
        <v>1402</v>
      </c>
      <c r="B8" s="1">
        <v>32000</v>
      </c>
      <c r="C8" s="1">
        <v>1873047</v>
      </c>
      <c r="D8" s="1">
        <v>70266</v>
      </c>
      <c r="E8" s="1">
        <v>51390</v>
      </c>
      <c r="F8" s="1">
        <v>49383</v>
      </c>
      <c r="G8" s="1">
        <v>8174000</v>
      </c>
      <c r="H8" s="1"/>
      <c r="J8" t="s">
        <v>300</v>
      </c>
      <c r="K8" cm="1">
        <f t="array" ref="K8">_xlfn.STDEV.P((Tabela1[[Power               ]]+Tabela1[[CPU power           ]]))/1000</f>
        <v>72.233859989573318</v>
      </c>
    </row>
    <row r="9" spans="1:11" x14ac:dyDescent="0.3">
      <c r="A9" t="s">
        <v>1401</v>
      </c>
      <c r="B9" s="1">
        <v>33000</v>
      </c>
      <c r="C9" s="1">
        <v>1873047</v>
      </c>
      <c r="D9" s="1">
        <v>70178</v>
      </c>
      <c r="E9" s="1">
        <v>50777</v>
      </c>
      <c r="F9" s="1">
        <v>49530</v>
      </c>
      <c r="G9" s="1">
        <v>8173000</v>
      </c>
      <c r="H9" s="1"/>
      <c r="J9" t="s">
        <v>294</v>
      </c>
      <c r="K9" s="1">
        <f>Tabela1[[#Totals],[Power               ]]+Tabela1[[#Totals],[CPU power           ]]/1000</f>
        <v>5077111.1100000003</v>
      </c>
    </row>
    <row r="10" spans="1:11" x14ac:dyDescent="0.3">
      <c r="A10" t="s">
        <v>1400</v>
      </c>
      <c r="B10" s="1">
        <v>31000</v>
      </c>
      <c r="C10" s="1">
        <v>1873047</v>
      </c>
      <c r="D10" s="1">
        <v>61390</v>
      </c>
      <c r="E10" s="1">
        <v>51552</v>
      </c>
      <c r="F10" s="1">
        <v>48959</v>
      </c>
      <c r="G10" s="1">
        <v>8173000</v>
      </c>
      <c r="H10" s="1"/>
      <c r="J10" s="1" t="s">
        <v>301</v>
      </c>
      <c r="K10" s="1">
        <f>Tabela1[[#Totals],[Coluna2]]</f>
        <v>48</v>
      </c>
    </row>
    <row r="11" spans="1:11" x14ac:dyDescent="0.3">
      <c r="A11" t="s">
        <v>1399</v>
      </c>
      <c r="B11" s="1">
        <v>38000</v>
      </c>
      <c r="C11" s="1">
        <v>1873047</v>
      </c>
      <c r="D11" s="1">
        <v>58668</v>
      </c>
      <c r="E11" s="1">
        <v>50206</v>
      </c>
      <c r="F11" s="1">
        <v>50327</v>
      </c>
      <c r="G11" s="1">
        <v>8170000</v>
      </c>
      <c r="H11" s="1"/>
      <c r="I11" t="s">
        <v>303</v>
      </c>
      <c r="J11" t="s">
        <v>299</v>
      </c>
      <c r="K11">
        <f>(Tabela16[[#Totals],[Power               ]]+Tabela16[[#Totals],[CPU power           ]])/(Tabela16[[#Totals],[Coluna2]])/1000</f>
        <v>1.7758198359433257E-3</v>
      </c>
    </row>
    <row r="12" spans="1:11" x14ac:dyDescent="0.3">
      <c r="A12" t="s">
        <v>1398</v>
      </c>
      <c r="B12" s="1">
        <v>27000</v>
      </c>
      <c r="C12" s="1">
        <v>1873047</v>
      </c>
      <c r="D12" s="1">
        <v>57283</v>
      </c>
      <c r="E12" s="1">
        <v>51878</v>
      </c>
      <c r="F12" s="1">
        <v>49634</v>
      </c>
      <c r="G12" s="1">
        <v>8171000</v>
      </c>
      <c r="H12" s="1"/>
      <c r="J12" t="s">
        <v>300</v>
      </c>
      <c r="K12" cm="1">
        <f t="array" ref="K12">_xlfn.STDEV.P((Tabela16[[Power               ]]+Tabela16[[CPU power           ]]))/1000</f>
        <v>5.8639034877569909</v>
      </c>
    </row>
    <row r="13" spans="1:11" x14ac:dyDescent="0.3">
      <c r="A13" t="s">
        <v>1397</v>
      </c>
      <c r="B13" s="1">
        <v>37000</v>
      </c>
      <c r="C13" s="1">
        <v>1873047</v>
      </c>
      <c r="D13" s="1">
        <v>60256</v>
      </c>
      <c r="E13" s="1">
        <v>50886</v>
      </c>
      <c r="F13" s="1">
        <v>50802</v>
      </c>
      <c r="G13" s="1">
        <v>8170000</v>
      </c>
      <c r="H13" s="1"/>
      <c r="J13" t="s">
        <v>294</v>
      </c>
      <c r="K13" s="1">
        <f>Tabela16[[#Totals],[Power               ]]+Tabela16[[#Totals],[CPU power           ]]/1000</f>
        <v>421.21751356666664</v>
      </c>
    </row>
    <row r="14" spans="1:11" x14ac:dyDescent="0.3">
      <c r="A14" t="s">
        <v>1396</v>
      </c>
      <c r="B14" s="1">
        <v>22000</v>
      </c>
      <c r="C14" s="1">
        <v>1873047</v>
      </c>
      <c r="D14" s="1">
        <v>50714</v>
      </c>
      <c r="E14" s="1">
        <v>51478</v>
      </c>
      <c r="F14" s="1">
        <v>49135</v>
      </c>
      <c r="G14" s="1">
        <v>8169000</v>
      </c>
      <c r="H14" s="1"/>
      <c r="J14" s="1" t="s">
        <v>301</v>
      </c>
      <c r="K14" s="1">
        <f>Tabela16[[#Totals],[Coluna2]]</f>
        <v>447</v>
      </c>
    </row>
    <row r="15" spans="1:11" x14ac:dyDescent="0.3">
      <c r="A15" t="s">
        <v>1395</v>
      </c>
      <c r="B15" s="1">
        <v>32000</v>
      </c>
      <c r="C15" s="1">
        <v>1873047</v>
      </c>
      <c r="D15" s="1">
        <v>61776</v>
      </c>
      <c r="E15" s="1">
        <v>51204</v>
      </c>
      <c r="F15" s="1">
        <v>48374</v>
      </c>
      <c r="G15" s="1">
        <v>8169000</v>
      </c>
      <c r="H15" s="1"/>
    </row>
    <row r="16" spans="1:11" x14ac:dyDescent="0.3">
      <c r="A16" t="s">
        <v>1394</v>
      </c>
      <c r="B16" s="1">
        <v>44000</v>
      </c>
      <c r="C16" s="1">
        <v>1873047</v>
      </c>
      <c r="D16" s="1">
        <v>55993</v>
      </c>
      <c r="E16" s="1">
        <v>51311</v>
      </c>
      <c r="F16" s="1">
        <v>49724</v>
      </c>
      <c r="G16" s="1">
        <v>8170000</v>
      </c>
      <c r="H16" s="1"/>
    </row>
    <row r="17" spans="1:8" x14ac:dyDescent="0.3">
      <c r="A17" t="s">
        <v>1393</v>
      </c>
      <c r="B17" s="1">
        <v>37000</v>
      </c>
      <c r="C17" s="1">
        <v>1873047</v>
      </c>
      <c r="D17" s="1">
        <v>61195</v>
      </c>
      <c r="E17" s="1">
        <v>51068</v>
      </c>
      <c r="F17" s="1">
        <v>50619</v>
      </c>
      <c r="G17" s="1">
        <v>8169000</v>
      </c>
      <c r="H17" s="1"/>
    </row>
    <row r="18" spans="1:8" x14ac:dyDescent="0.3">
      <c r="A18" t="s">
        <v>1392</v>
      </c>
      <c r="B18" s="1">
        <v>62000</v>
      </c>
      <c r="C18" s="1">
        <v>2453047</v>
      </c>
      <c r="D18" s="1">
        <v>49657</v>
      </c>
      <c r="E18" s="1">
        <v>49704</v>
      </c>
      <c r="F18" s="1">
        <v>48031</v>
      </c>
      <c r="G18" s="1">
        <v>8187000</v>
      </c>
      <c r="H18" s="1"/>
    </row>
    <row r="19" spans="1:8" x14ac:dyDescent="0.3">
      <c r="A19" t="s">
        <v>1391</v>
      </c>
      <c r="B19" s="1">
        <v>24000</v>
      </c>
      <c r="C19" s="1">
        <v>1789047</v>
      </c>
      <c r="D19" s="1">
        <v>82791</v>
      </c>
      <c r="E19" s="1">
        <v>43035</v>
      </c>
      <c r="F19" s="1">
        <v>45484</v>
      </c>
      <c r="G19" s="1">
        <v>8185000</v>
      </c>
      <c r="H19" s="1"/>
    </row>
    <row r="20" spans="1:8" x14ac:dyDescent="0.3">
      <c r="A20" t="s">
        <v>1390</v>
      </c>
      <c r="B20" s="1">
        <v>23000</v>
      </c>
      <c r="C20" s="1">
        <v>1887047</v>
      </c>
      <c r="D20" s="1">
        <v>81045</v>
      </c>
      <c r="E20" s="1">
        <v>35052</v>
      </c>
      <c r="F20" s="1">
        <v>39268</v>
      </c>
      <c r="G20" s="1">
        <v>8326000</v>
      </c>
      <c r="H20" s="1"/>
    </row>
    <row r="21" spans="1:8" x14ac:dyDescent="0.3">
      <c r="A21" t="s">
        <v>1389</v>
      </c>
      <c r="B21" s="1">
        <v>25000</v>
      </c>
      <c r="C21" s="1">
        <v>1887047</v>
      </c>
      <c r="D21" s="1">
        <v>57911</v>
      </c>
      <c r="E21" s="1">
        <v>50479</v>
      </c>
      <c r="F21" s="1">
        <v>50203</v>
      </c>
      <c r="G21" s="1">
        <v>8324000</v>
      </c>
      <c r="H21" s="1"/>
    </row>
    <row r="22" spans="1:8" x14ac:dyDescent="0.3">
      <c r="A22" t="s">
        <v>1388</v>
      </c>
      <c r="B22" s="1">
        <v>44000</v>
      </c>
      <c r="C22" s="1">
        <v>1887047</v>
      </c>
      <c r="D22" s="1">
        <v>56438</v>
      </c>
      <c r="E22" s="1">
        <v>51616</v>
      </c>
      <c r="F22" s="1">
        <v>49616</v>
      </c>
      <c r="G22" s="1">
        <v>8306000</v>
      </c>
      <c r="H22" s="1"/>
    </row>
    <row r="23" spans="1:8" x14ac:dyDescent="0.3">
      <c r="A23" t="s">
        <v>1387</v>
      </c>
      <c r="B23" s="1">
        <v>36000</v>
      </c>
      <c r="C23" s="1">
        <v>1887047</v>
      </c>
      <c r="D23" s="1">
        <v>57963</v>
      </c>
      <c r="E23" s="1">
        <v>51409</v>
      </c>
      <c r="F23" s="1">
        <v>49219</v>
      </c>
      <c r="G23" s="1">
        <v>8287000</v>
      </c>
      <c r="H23" s="1"/>
    </row>
    <row r="24" spans="1:8" x14ac:dyDescent="0.3">
      <c r="A24" t="s">
        <v>1386</v>
      </c>
      <c r="B24" s="1">
        <v>22000</v>
      </c>
      <c r="C24" s="1">
        <v>1887047</v>
      </c>
      <c r="D24" s="1">
        <v>50146</v>
      </c>
      <c r="E24" s="1">
        <v>50700</v>
      </c>
      <c r="F24" s="1">
        <v>50353</v>
      </c>
      <c r="G24" s="1">
        <v>8276000</v>
      </c>
      <c r="H24" s="1"/>
    </row>
    <row r="25" spans="1:8" x14ac:dyDescent="0.3">
      <c r="A25" t="s">
        <v>1385</v>
      </c>
      <c r="B25" s="1">
        <v>38000</v>
      </c>
      <c r="C25" s="1">
        <v>1887047</v>
      </c>
      <c r="D25" s="1">
        <v>59471</v>
      </c>
      <c r="E25" s="1">
        <v>51267</v>
      </c>
      <c r="F25" s="1">
        <v>49245</v>
      </c>
      <c r="G25" s="1">
        <v>8276000</v>
      </c>
      <c r="H25" s="1"/>
    </row>
    <row r="26" spans="1:8" x14ac:dyDescent="0.3">
      <c r="A26" t="s">
        <v>1384</v>
      </c>
      <c r="B26" s="1">
        <v>36000</v>
      </c>
      <c r="C26" s="1">
        <v>1887047</v>
      </c>
      <c r="D26" s="1">
        <v>55149</v>
      </c>
      <c r="E26" s="1">
        <v>51260</v>
      </c>
      <c r="F26" s="1">
        <v>48970</v>
      </c>
      <c r="G26" s="1">
        <v>8262000</v>
      </c>
      <c r="H26" s="1"/>
    </row>
    <row r="27" spans="1:8" x14ac:dyDescent="0.3">
      <c r="A27" t="s">
        <v>1383</v>
      </c>
      <c r="B27" s="1">
        <v>36000</v>
      </c>
      <c r="C27" s="1">
        <v>1887047</v>
      </c>
      <c r="D27" s="1">
        <v>60503</v>
      </c>
      <c r="E27" s="1">
        <v>50413</v>
      </c>
      <c r="F27" s="1">
        <v>49869</v>
      </c>
      <c r="G27" s="1">
        <v>8254000</v>
      </c>
      <c r="H27" s="1"/>
    </row>
    <row r="28" spans="1:8" x14ac:dyDescent="0.3">
      <c r="A28" t="s">
        <v>1382</v>
      </c>
      <c r="B28" s="1">
        <v>38000</v>
      </c>
      <c r="C28" s="1">
        <v>1887047</v>
      </c>
      <c r="D28" s="1">
        <v>60580</v>
      </c>
      <c r="E28" s="1">
        <v>51496</v>
      </c>
      <c r="F28" s="1">
        <v>49762</v>
      </c>
      <c r="G28" s="1">
        <v>8251000</v>
      </c>
      <c r="H28" s="1"/>
    </row>
    <row r="29" spans="1:8" x14ac:dyDescent="0.3">
      <c r="A29" t="s">
        <v>1381</v>
      </c>
      <c r="B29" s="1">
        <v>26000</v>
      </c>
      <c r="C29" s="1">
        <v>1887047</v>
      </c>
      <c r="D29" s="1">
        <v>49403</v>
      </c>
      <c r="E29" s="1">
        <v>51157</v>
      </c>
      <c r="F29" s="1">
        <v>49156</v>
      </c>
      <c r="G29" s="1">
        <v>8242000</v>
      </c>
      <c r="H29" s="1"/>
    </row>
    <row r="30" spans="1:8" x14ac:dyDescent="0.3">
      <c r="A30" t="s">
        <v>1380</v>
      </c>
      <c r="B30" s="1">
        <v>28000</v>
      </c>
      <c r="C30" s="1">
        <v>1887047</v>
      </c>
      <c r="D30" s="1">
        <v>60817</v>
      </c>
      <c r="E30" s="1">
        <v>50976</v>
      </c>
      <c r="F30" s="1">
        <v>49479</v>
      </c>
      <c r="G30" s="1">
        <v>8237000</v>
      </c>
      <c r="H30" s="1"/>
    </row>
    <row r="31" spans="1:8" x14ac:dyDescent="0.3">
      <c r="A31" t="s">
        <v>1379</v>
      </c>
      <c r="B31" s="1">
        <v>44000</v>
      </c>
      <c r="C31" s="1">
        <v>1887047</v>
      </c>
      <c r="D31" s="1">
        <v>55738</v>
      </c>
      <c r="E31" s="1">
        <v>50921</v>
      </c>
      <c r="F31" s="1">
        <v>49215</v>
      </c>
      <c r="G31" s="1">
        <v>8230000</v>
      </c>
      <c r="H31" s="1"/>
    </row>
    <row r="32" spans="1:8" x14ac:dyDescent="0.3">
      <c r="A32" t="s">
        <v>1378</v>
      </c>
      <c r="B32" s="1">
        <v>31000</v>
      </c>
      <c r="C32" s="1">
        <v>1887047</v>
      </c>
      <c r="D32" s="1">
        <v>52096</v>
      </c>
      <c r="E32" s="1">
        <v>51493</v>
      </c>
      <c r="F32" s="1">
        <v>50684</v>
      </c>
      <c r="G32" s="1">
        <v>8228000</v>
      </c>
      <c r="H32" s="1"/>
    </row>
    <row r="33" spans="1:8" x14ac:dyDescent="0.3">
      <c r="A33" t="s">
        <v>1377</v>
      </c>
      <c r="B33" s="1">
        <v>25000</v>
      </c>
      <c r="C33" s="1">
        <v>1887047</v>
      </c>
      <c r="D33" s="1">
        <v>55068</v>
      </c>
      <c r="E33" s="1">
        <v>50907</v>
      </c>
      <c r="F33" s="1">
        <v>50227</v>
      </c>
      <c r="G33" s="1">
        <v>8224000</v>
      </c>
      <c r="H33" s="1"/>
    </row>
    <row r="34" spans="1:8" x14ac:dyDescent="0.3">
      <c r="A34" t="s">
        <v>1376</v>
      </c>
      <c r="B34" s="1">
        <v>26000</v>
      </c>
      <c r="C34" s="1">
        <v>1889047</v>
      </c>
      <c r="D34" s="1">
        <v>63302</v>
      </c>
      <c r="E34" s="1">
        <v>51369</v>
      </c>
      <c r="F34" s="1">
        <v>49873</v>
      </c>
      <c r="G34" s="1">
        <v>8225000</v>
      </c>
      <c r="H34" s="1"/>
    </row>
    <row r="35" spans="1:8" x14ac:dyDescent="0.3">
      <c r="A35" t="s">
        <v>1375</v>
      </c>
      <c r="B35" s="1">
        <v>27000</v>
      </c>
      <c r="C35" s="1">
        <v>1889047</v>
      </c>
      <c r="D35" s="1">
        <v>67922</v>
      </c>
      <c r="E35" s="1">
        <v>38866</v>
      </c>
      <c r="F35" s="1">
        <v>43228</v>
      </c>
      <c r="G35" s="1">
        <v>8326000</v>
      </c>
      <c r="H35" s="1"/>
    </row>
    <row r="36" spans="1:8" x14ac:dyDescent="0.3">
      <c r="A36" t="s">
        <v>1374</v>
      </c>
      <c r="B36" s="1">
        <v>37000</v>
      </c>
      <c r="C36" s="1">
        <v>1889047</v>
      </c>
      <c r="D36" s="1">
        <v>60508</v>
      </c>
      <c r="E36" s="1">
        <v>50471</v>
      </c>
      <c r="F36" s="1">
        <v>50598</v>
      </c>
      <c r="G36" s="1">
        <v>8321000</v>
      </c>
      <c r="H36" s="1"/>
    </row>
    <row r="37" spans="1:8" x14ac:dyDescent="0.3">
      <c r="A37" t="s">
        <v>1373</v>
      </c>
      <c r="B37" s="1">
        <v>31000</v>
      </c>
      <c r="C37" s="1">
        <v>1889047</v>
      </c>
      <c r="D37" s="1">
        <v>50903</v>
      </c>
      <c r="E37" s="1">
        <v>51178</v>
      </c>
      <c r="F37" s="1">
        <v>49442</v>
      </c>
      <c r="G37" s="1">
        <v>8303000</v>
      </c>
      <c r="H37" s="1"/>
    </row>
    <row r="38" spans="1:8" x14ac:dyDescent="0.3">
      <c r="A38" t="s">
        <v>1372</v>
      </c>
      <c r="B38" s="1">
        <v>34000</v>
      </c>
      <c r="C38" s="1">
        <v>1889047</v>
      </c>
      <c r="D38" s="1">
        <v>60852</v>
      </c>
      <c r="E38" s="1">
        <v>51448</v>
      </c>
      <c r="F38" s="1">
        <v>49013</v>
      </c>
      <c r="G38" s="1">
        <v>8287000</v>
      </c>
      <c r="H38" s="1"/>
    </row>
    <row r="39" spans="1:8" x14ac:dyDescent="0.3">
      <c r="A39" t="s">
        <v>1371</v>
      </c>
      <c r="B39" s="1">
        <v>37000</v>
      </c>
      <c r="C39" s="1">
        <v>1889047</v>
      </c>
      <c r="D39" s="1">
        <v>60797</v>
      </c>
      <c r="E39" s="1">
        <v>50839</v>
      </c>
      <c r="F39" s="1">
        <v>49618</v>
      </c>
      <c r="G39" s="1">
        <v>8273000</v>
      </c>
      <c r="H39" s="1"/>
    </row>
    <row r="40" spans="1:8" x14ac:dyDescent="0.3">
      <c r="A40" t="s">
        <v>1370</v>
      </c>
      <c r="B40" s="1">
        <v>31000</v>
      </c>
      <c r="C40" s="1">
        <v>1889047</v>
      </c>
      <c r="D40" s="1">
        <v>52828</v>
      </c>
      <c r="E40" s="1">
        <v>50477</v>
      </c>
      <c r="F40" s="1">
        <v>50368</v>
      </c>
      <c r="G40" s="1">
        <v>8273000</v>
      </c>
      <c r="H40" s="1"/>
    </row>
    <row r="41" spans="1:8" x14ac:dyDescent="0.3">
      <c r="A41" t="s">
        <v>1369</v>
      </c>
      <c r="B41" s="1">
        <v>35000</v>
      </c>
      <c r="C41" s="1">
        <v>1889047</v>
      </c>
      <c r="D41" s="1">
        <v>60102</v>
      </c>
      <c r="E41" s="1">
        <v>51111</v>
      </c>
      <c r="F41" s="1">
        <v>49593</v>
      </c>
      <c r="G41" s="1">
        <v>8261000</v>
      </c>
      <c r="H41" s="1"/>
    </row>
    <row r="42" spans="1:8" x14ac:dyDescent="0.3">
      <c r="A42" t="s">
        <v>1368</v>
      </c>
      <c r="B42" s="1">
        <v>38000</v>
      </c>
      <c r="C42" s="1">
        <v>1889047</v>
      </c>
      <c r="D42" s="1">
        <v>59470</v>
      </c>
      <c r="E42" s="1">
        <v>51406</v>
      </c>
      <c r="F42" s="1">
        <v>49772</v>
      </c>
      <c r="G42" s="1">
        <v>8250000</v>
      </c>
      <c r="H42" s="1"/>
    </row>
    <row r="43" spans="1:8" x14ac:dyDescent="0.3">
      <c r="A43" t="s">
        <v>1367</v>
      </c>
      <c r="B43" s="1">
        <v>25000</v>
      </c>
      <c r="C43" s="1">
        <v>1889047</v>
      </c>
      <c r="D43" s="1">
        <v>51551</v>
      </c>
      <c r="E43" s="1">
        <v>50546</v>
      </c>
      <c r="F43" s="1">
        <v>50510</v>
      </c>
      <c r="G43" s="1">
        <v>8241000</v>
      </c>
      <c r="H43" s="1"/>
    </row>
    <row r="44" spans="1:8" x14ac:dyDescent="0.3">
      <c r="A44" t="s">
        <v>1366</v>
      </c>
      <c r="B44" s="1">
        <v>39000</v>
      </c>
      <c r="C44" s="1">
        <v>1889047</v>
      </c>
      <c r="D44" s="1">
        <v>55322</v>
      </c>
      <c r="E44" s="1">
        <v>51221</v>
      </c>
      <c r="F44" s="1">
        <v>49888</v>
      </c>
      <c r="G44" s="1">
        <v>8241000</v>
      </c>
      <c r="H44" s="1"/>
    </row>
    <row r="45" spans="1:8" x14ac:dyDescent="0.3">
      <c r="A45" t="s">
        <v>1365</v>
      </c>
      <c r="B45" s="1">
        <v>37000</v>
      </c>
      <c r="C45" s="1">
        <v>1889047</v>
      </c>
      <c r="D45" s="1">
        <v>61583</v>
      </c>
      <c r="E45" s="1">
        <v>51368</v>
      </c>
      <c r="F45" s="1">
        <v>48854</v>
      </c>
      <c r="G45" s="1">
        <v>8233000</v>
      </c>
      <c r="H45" s="1"/>
    </row>
    <row r="46" spans="1:8" x14ac:dyDescent="0.3">
      <c r="A46" t="s">
        <v>1364</v>
      </c>
      <c r="B46" s="1">
        <v>27000</v>
      </c>
      <c r="C46" s="1">
        <v>1889047</v>
      </c>
      <c r="D46" s="1">
        <v>54598</v>
      </c>
      <c r="E46" s="1">
        <v>50503</v>
      </c>
      <c r="F46" s="1">
        <v>49921</v>
      </c>
      <c r="G46" s="1">
        <v>8226000</v>
      </c>
      <c r="H46" s="1"/>
    </row>
    <row r="47" spans="1:8" x14ac:dyDescent="0.3">
      <c r="A47" t="s">
        <v>1363</v>
      </c>
      <c r="B47" s="1">
        <v>35000</v>
      </c>
      <c r="C47" s="1">
        <v>1889047</v>
      </c>
      <c r="D47" s="1">
        <v>61052</v>
      </c>
      <c r="E47" s="1">
        <v>51269</v>
      </c>
      <c r="F47" s="1">
        <v>49248</v>
      </c>
      <c r="G47" s="1">
        <v>8226000</v>
      </c>
      <c r="H47" s="1"/>
    </row>
    <row r="48" spans="1:8" x14ac:dyDescent="0.3">
      <c r="A48" t="s">
        <v>1362</v>
      </c>
      <c r="B48" s="1">
        <v>37000</v>
      </c>
      <c r="C48" s="1">
        <v>1889047</v>
      </c>
      <c r="D48" s="1">
        <v>60946</v>
      </c>
      <c r="E48" s="1">
        <v>50814</v>
      </c>
      <c r="F48" s="1">
        <v>50364</v>
      </c>
      <c r="G48" s="1">
        <v>8221000</v>
      </c>
      <c r="H48" s="1"/>
    </row>
    <row r="49" spans="1:8" x14ac:dyDescent="0.3">
      <c r="A49" t="s">
        <v>1361</v>
      </c>
      <c r="B49" s="1">
        <v>34000</v>
      </c>
      <c r="C49" s="1">
        <v>1889047</v>
      </c>
      <c r="D49" s="1">
        <v>48788</v>
      </c>
      <c r="E49" s="1">
        <v>51469</v>
      </c>
      <c r="F49" s="1">
        <v>49631</v>
      </c>
      <c r="G49" s="1">
        <v>8221000</v>
      </c>
      <c r="H49" s="1"/>
    </row>
    <row r="50" spans="1:8" x14ac:dyDescent="0.3">
      <c r="A50" t="s">
        <v>1360</v>
      </c>
      <c r="B50" s="1">
        <v>38000</v>
      </c>
      <c r="C50" s="1">
        <v>1889047</v>
      </c>
      <c r="D50" s="1">
        <v>51904</v>
      </c>
      <c r="E50" s="1">
        <v>38965</v>
      </c>
      <c r="F50" s="1">
        <v>43064</v>
      </c>
      <c r="G50" s="1">
        <v>8323000</v>
      </c>
      <c r="H50" s="1"/>
    </row>
    <row r="51" spans="1:8" x14ac:dyDescent="0.3">
      <c r="A51" t="s">
        <v>1359</v>
      </c>
      <c r="B51" s="1">
        <v>25000</v>
      </c>
      <c r="C51" s="1">
        <v>1889047</v>
      </c>
      <c r="D51" s="1">
        <v>53305</v>
      </c>
      <c r="E51" s="1">
        <v>50756</v>
      </c>
      <c r="F51" s="1">
        <v>49913</v>
      </c>
      <c r="G51" s="1">
        <v>8323000</v>
      </c>
      <c r="H51" s="1"/>
    </row>
    <row r="52" spans="1:8" x14ac:dyDescent="0.3">
      <c r="A52" t="s">
        <v>1358</v>
      </c>
      <c r="B52" s="1">
        <v>38000</v>
      </c>
      <c r="C52" s="1">
        <v>1889047</v>
      </c>
      <c r="D52" s="1">
        <v>60183</v>
      </c>
      <c r="E52" s="1">
        <v>51171</v>
      </c>
      <c r="F52" s="1">
        <v>49029</v>
      </c>
      <c r="G52" s="1">
        <v>8302000</v>
      </c>
      <c r="H52" s="1"/>
    </row>
    <row r="53" spans="1:8" x14ac:dyDescent="0.3">
      <c r="A53" t="s">
        <v>1357</v>
      </c>
      <c r="B53" s="1">
        <v>29000</v>
      </c>
      <c r="C53" s="1">
        <v>1889047</v>
      </c>
      <c r="D53" s="1">
        <v>48826</v>
      </c>
      <c r="E53" s="1">
        <v>50623</v>
      </c>
      <c r="F53" s="1">
        <v>49859</v>
      </c>
      <c r="G53" s="1">
        <v>8285000</v>
      </c>
      <c r="H53" s="1"/>
    </row>
    <row r="54" spans="1:8" x14ac:dyDescent="0.3">
      <c r="A54" t="s">
        <v>1356</v>
      </c>
      <c r="B54" s="1">
        <v>30000</v>
      </c>
      <c r="C54" s="1">
        <v>1889047</v>
      </c>
      <c r="D54" s="1">
        <v>61057</v>
      </c>
      <c r="E54" s="1">
        <v>51503</v>
      </c>
      <c r="F54" s="1">
        <v>49520</v>
      </c>
      <c r="G54" s="1">
        <v>8272000</v>
      </c>
      <c r="H54" s="1"/>
    </row>
    <row r="55" spans="1:8" x14ac:dyDescent="0.3">
      <c r="A55" t="s">
        <v>1355</v>
      </c>
      <c r="B55" s="1">
        <v>44000</v>
      </c>
      <c r="C55" s="1">
        <v>1889047</v>
      </c>
      <c r="D55" s="1">
        <v>54581</v>
      </c>
      <c r="E55" s="1">
        <v>50370</v>
      </c>
      <c r="F55" s="1">
        <v>50239</v>
      </c>
      <c r="G55" s="1">
        <v>8271000</v>
      </c>
      <c r="H55" s="1"/>
    </row>
    <row r="56" spans="1:8" x14ac:dyDescent="0.3">
      <c r="A56" t="s">
        <v>1354</v>
      </c>
      <c r="B56" s="1">
        <v>20000</v>
      </c>
      <c r="C56" s="1">
        <v>1889047</v>
      </c>
      <c r="D56" s="1">
        <v>51739</v>
      </c>
      <c r="E56" s="1">
        <v>51360</v>
      </c>
      <c r="F56" s="1">
        <v>49153</v>
      </c>
      <c r="G56" s="1">
        <v>8258000</v>
      </c>
      <c r="H56" s="1"/>
    </row>
    <row r="57" spans="1:8" x14ac:dyDescent="0.3">
      <c r="A57" t="s">
        <v>1353</v>
      </c>
      <c r="B57" s="1">
        <v>44000</v>
      </c>
      <c r="C57" s="1">
        <v>1889047</v>
      </c>
      <c r="D57" s="1">
        <v>55555</v>
      </c>
      <c r="E57" s="1">
        <v>51174</v>
      </c>
      <c r="F57" s="1">
        <v>49333</v>
      </c>
      <c r="G57" s="1">
        <v>8248000</v>
      </c>
      <c r="H57" s="1"/>
    </row>
    <row r="58" spans="1:8" x14ac:dyDescent="0.3">
      <c r="A58" t="s">
        <v>1352</v>
      </c>
      <c r="B58" s="1">
        <v>33000</v>
      </c>
      <c r="C58" s="1">
        <v>1889047</v>
      </c>
      <c r="D58" s="1">
        <v>54400</v>
      </c>
      <c r="E58" s="1">
        <v>50500</v>
      </c>
      <c r="F58" s="1">
        <v>50317</v>
      </c>
      <c r="G58" s="1">
        <v>8245000</v>
      </c>
      <c r="H58" s="1"/>
    </row>
    <row r="59" spans="1:8" x14ac:dyDescent="0.3">
      <c r="A59" t="s">
        <v>1351</v>
      </c>
      <c r="B59" s="1">
        <v>24000</v>
      </c>
      <c r="C59" s="1">
        <v>1889047</v>
      </c>
      <c r="D59" s="1">
        <v>51329</v>
      </c>
      <c r="E59" s="1">
        <v>51065</v>
      </c>
      <c r="F59" s="1">
        <v>49188</v>
      </c>
      <c r="G59" s="1">
        <v>8238000</v>
      </c>
      <c r="H59" s="1"/>
    </row>
    <row r="60" spans="1:8" x14ac:dyDescent="0.3">
      <c r="A60" t="s">
        <v>1350</v>
      </c>
      <c r="B60" s="1">
        <v>37000</v>
      </c>
      <c r="C60" s="1">
        <v>1889047</v>
      </c>
      <c r="D60" s="1">
        <v>60589</v>
      </c>
      <c r="E60" s="1">
        <v>50947</v>
      </c>
      <c r="F60" s="1">
        <v>50070</v>
      </c>
      <c r="G60" s="1">
        <v>8230000</v>
      </c>
      <c r="H60" s="1"/>
    </row>
    <row r="61" spans="1:8" x14ac:dyDescent="0.3">
      <c r="A61" t="s">
        <v>1349</v>
      </c>
      <c r="B61" s="1">
        <v>35000</v>
      </c>
      <c r="C61" s="1">
        <v>1889047</v>
      </c>
      <c r="D61" s="1">
        <v>55947</v>
      </c>
      <c r="E61" s="1">
        <v>51163</v>
      </c>
      <c r="F61" s="1">
        <v>49196</v>
      </c>
      <c r="G61" s="1">
        <v>8223000</v>
      </c>
      <c r="H61" s="1"/>
    </row>
    <row r="62" spans="1:8" x14ac:dyDescent="0.3">
      <c r="A62" t="s">
        <v>1348</v>
      </c>
      <c r="B62" s="1">
        <v>40000</v>
      </c>
      <c r="C62" s="1">
        <v>1889047</v>
      </c>
      <c r="D62" s="1">
        <v>60420</v>
      </c>
      <c r="E62" s="1">
        <v>53840</v>
      </c>
      <c r="F62" s="1">
        <v>51359</v>
      </c>
      <c r="G62" s="1">
        <v>8226000</v>
      </c>
      <c r="H62" s="1"/>
    </row>
    <row r="63" spans="1:8" x14ac:dyDescent="0.3">
      <c r="A63" t="s">
        <v>1347</v>
      </c>
      <c r="B63" s="1">
        <v>25000</v>
      </c>
      <c r="C63" s="1">
        <v>1889047</v>
      </c>
      <c r="D63" s="1">
        <v>53380</v>
      </c>
      <c r="E63" s="1">
        <v>51609</v>
      </c>
      <c r="F63" s="1">
        <v>49236</v>
      </c>
      <c r="G63" s="1">
        <v>8219000</v>
      </c>
      <c r="H63" s="1"/>
    </row>
    <row r="64" spans="1:8" x14ac:dyDescent="0.3">
      <c r="A64" t="s">
        <v>1346</v>
      </c>
      <c r="B64" s="1">
        <v>29000</v>
      </c>
      <c r="C64" s="1">
        <v>1889047</v>
      </c>
      <c r="D64" s="1">
        <v>51136</v>
      </c>
      <c r="E64" s="1">
        <v>51440</v>
      </c>
      <c r="F64" s="1">
        <v>49629</v>
      </c>
      <c r="G64" s="1">
        <v>8208000</v>
      </c>
      <c r="H64" s="1"/>
    </row>
    <row r="65" spans="1:8" x14ac:dyDescent="0.3">
      <c r="A65" t="s">
        <v>1345</v>
      </c>
      <c r="B65" s="1">
        <v>38000</v>
      </c>
      <c r="C65" s="1">
        <v>1889047</v>
      </c>
      <c r="D65" s="1">
        <v>59901</v>
      </c>
      <c r="E65" s="1">
        <v>51144</v>
      </c>
      <c r="F65" s="1">
        <v>50399</v>
      </c>
      <c r="G65" s="1">
        <v>8207000</v>
      </c>
      <c r="H65" s="1"/>
    </row>
    <row r="66" spans="1:8" x14ac:dyDescent="0.3">
      <c r="A66" t="s">
        <v>1344</v>
      </c>
      <c r="B66" s="1">
        <v>33000</v>
      </c>
      <c r="C66" s="1">
        <v>1889047</v>
      </c>
      <c r="D66" s="1">
        <v>60352</v>
      </c>
      <c r="E66" s="1">
        <v>51376</v>
      </c>
      <c r="F66" s="1">
        <v>49181</v>
      </c>
      <c r="G66" s="1">
        <v>8209000</v>
      </c>
      <c r="H66" s="1"/>
    </row>
    <row r="67" spans="1:8" x14ac:dyDescent="0.3">
      <c r="A67" t="s">
        <v>1343</v>
      </c>
      <c r="B67" s="1">
        <v>37000</v>
      </c>
      <c r="C67" s="1">
        <v>1889047</v>
      </c>
      <c r="D67" s="1">
        <v>60490</v>
      </c>
      <c r="E67" s="1">
        <v>50527</v>
      </c>
      <c r="F67" s="1">
        <v>50809</v>
      </c>
      <c r="G67" s="1">
        <v>8205000</v>
      </c>
      <c r="H67" s="1"/>
    </row>
    <row r="68" spans="1:8" x14ac:dyDescent="0.3">
      <c r="A68" t="s">
        <v>1342</v>
      </c>
      <c r="B68" s="1">
        <v>45000</v>
      </c>
      <c r="C68" s="1">
        <v>1889047</v>
      </c>
      <c r="D68" s="1">
        <v>55210</v>
      </c>
      <c r="E68" s="1">
        <v>53510</v>
      </c>
      <c r="F68" s="1">
        <v>50382</v>
      </c>
      <c r="G68" s="1">
        <v>8203000</v>
      </c>
      <c r="H68" s="1"/>
    </row>
    <row r="69" spans="1:8" x14ac:dyDescent="0.3">
      <c r="A69" t="s">
        <v>1341</v>
      </c>
      <c r="B69" s="1">
        <v>32000</v>
      </c>
      <c r="C69" s="1">
        <v>1889047</v>
      </c>
      <c r="D69" s="1">
        <v>51833</v>
      </c>
      <c r="E69" s="1">
        <v>51714</v>
      </c>
      <c r="F69" s="1">
        <v>50106</v>
      </c>
      <c r="G69" s="1">
        <v>8199000</v>
      </c>
      <c r="H69" s="1"/>
    </row>
    <row r="70" spans="1:8" x14ac:dyDescent="0.3">
      <c r="A70" t="s">
        <v>1340</v>
      </c>
      <c r="B70" s="1">
        <v>27000</v>
      </c>
      <c r="C70" s="1">
        <v>1889047</v>
      </c>
      <c r="D70" s="1">
        <v>52395</v>
      </c>
      <c r="E70" s="1">
        <v>50625</v>
      </c>
      <c r="F70" s="1">
        <v>50755</v>
      </c>
      <c r="G70" s="1">
        <v>8203000</v>
      </c>
      <c r="H70" s="1"/>
    </row>
    <row r="71" spans="1:8" x14ac:dyDescent="0.3">
      <c r="A71" t="s">
        <v>1339</v>
      </c>
      <c r="B71" s="1">
        <v>37000</v>
      </c>
      <c r="C71" s="1">
        <v>1889047</v>
      </c>
      <c r="D71" s="1">
        <v>61326</v>
      </c>
      <c r="E71" s="1">
        <v>51603</v>
      </c>
      <c r="F71" s="1">
        <v>49693</v>
      </c>
      <c r="G71" s="1">
        <v>8197000</v>
      </c>
      <c r="H71" s="1"/>
    </row>
    <row r="72" spans="1:8" x14ac:dyDescent="0.3">
      <c r="A72" t="s">
        <v>1338</v>
      </c>
      <c r="B72" s="1">
        <v>29000</v>
      </c>
      <c r="C72" s="1">
        <v>1889047</v>
      </c>
      <c r="D72" s="1">
        <v>52648</v>
      </c>
      <c r="E72" s="1">
        <v>50692</v>
      </c>
      <c r="F72" s="1">
        <v>51024</v>
      </c>
      <c r="G72" s="1">
        <v>8195000</v>
      </c>
      <c r="H72" s="1"/>
    </row>
    <row r="73" spans="1:8" x14ac:dyDescent="0.3">
      <c r="A73" t="s">
        <v>1337</v>
      </c>
      <c r="B73" s="1">
        <v>34000</v>
      </c>
      <c r="C73" s="1">
        <v>1889047</v>
      </c>
      <c r="D73" s="1">
        <v>60717</v>
      </c>
      <c r="E73" s="1">
        <v>51750</v>
      </c>
      <c r="F73" s="1">
        <v>49849</v>
      </c>
      <c r="G73" s="1">
        <v>8194000</v>
      </c>
      <c r="H73" s="1"/>
    </row>
    <row r="74" spans="1:8" x14ac:dyDescent="0.3">
      <c r="A74" t="s">
        <v>1336</v>
      </c>
      <c r="B74" s="1">
        <v>37000</v>
      </c>
      <c r="C74" s="1">
        <v>1889047</v>
      </c>
      <c r="D74" s="1">
        <v>60768</v>
      </c>
      <c r="E74" s="1">
        <v>51414</v>
      </c>
      <c r="F74" s="1">
        <v>49993</v>
      </c>
      <c r="G74" s="1">
        <v>8193000</v>
      </c>
      <c r="H74" s="1"/>
    </row>
    <row r="75" spans="1:8" x14ac:dyDescent="0.3">
      <c r="A75" t="s">
        <v>1335</v>
      </c>
      <c r="B75" s="1">
        <v>29000</v>
      </c>
      <c r="C75" s="1">
        <v>1889047</v>
      </c>
      <c r="D75" s="1">
        <v>60618</v>
      </c>
      <c r="E75" s="1">
        <v>50619</v>
      </c>
      <c r="F75" s="1">
        <v>49497</v>
      </c>
      <c r="G75" s="1">
        <v>8190000</v>
      </c>
      <c r="H75" s="1"/>
    </row>
    <row r="76" spans="1:8" x14ac:dyDescent="0.3">
      <c r="A76" t="s">
        <v>1334</v>
      </c>
      <c r="B76" s="1">
        <v>37000</v>
      </c>
      <c r="C76" s="1">
        <v>1889047</v>
      </c>
      <c r="D76" s="1">
        <v>60934</v>
      </c>
      <c r="E76" s="1">
        <v>51284</v>
      </c>
      <c r="F76" s="1">
        <v>49087</v>
      </c>
      <c r="G76" s="1">
        <v>8189000</v>
      </c>
      <c r="H76" s="1"/>
    </row>
    <row r="77" spans="1:8" x14ac:dyDescent="0.3">
      <c r="A77" t="s">
        <v>1333</v>
      </c>
      <c r="B77" s="1">
        <v>36000</v>
      </c>
      <c r="C77" s="1">
        <v>1889047</v>
      </c>
      <c r="D77" s="1">
        <v>57814</v>
      </c>
      <c r="E77" s="1">
        <v>50859</v>
      </c>
      <c r="F77" s="1">
        <v>50471</v>
      </c>
      <c r="G77" s="1">
        <v>8189000</v>
      </c>
      <c r="H77" s="1"/>
    </row>
    <row r="78" spans="1:8" x14ac:dyDescent="0.3">
      <c r="A78" t="s">
        <v>1332</v>
      </c>
      <c r="B78" s="1">
        <v>37000</v>
      </c>
      <c r="C78" s="1">
        <v>1889047</v>
      </c>
      <c r="D78" s="1">
        <v>60996</v>
      </c>
      <c r="E78" s="1">
        <v>65065</v>
      </c>
      <c r="F78" s="1">
        <v>53330</v>
      </c>
      <c r="G78" s="1">
        <v>8228000</v>
      </c>
      <c r="H78" s="1"/>
    </row>
    <row r="79" spans="1:8" x14ac:dyDescent="0.3">
      <c r="A79" t="s">
        <v>1331</v>
      </c>
      <c r="B79" s="1">
        <v>28000</v>
      </c>
      <c r="C79" s="1">
        <v>1888828</v>
      </c>
      <c r="D79" s="1">
        <v>46776</v>
      </c>
      <c r="E79" s="1">
        <v>53840</v>
      </c>
      <c r="F79" s="1">
        <v>50642</v>
      </c>
      <c r="G79" s="1">
        <v>8224000</v>
      </c>
      <c r="H79" s="1"/>
    </row>
    <row r="80" spans="1:8" x14ac:dyDescent="0.3">
      <c r="A80" t="s">
        <v>1330</v>
      </c>
      <c r="B80" s="1">
        <v>23000</v>
      </c>
      <c r="C80" s="1">
        <v>1892328</v>
      </c>
      <c r="D80" s="1">
        <v>47516</v>
      </c>
      <c r="E80" s="1">
        <v>52637</v>
      </c>
      <c r="F80" s="1">
        <v>50342</v>
      </c>
      <c r="G80" s="1">
        <v>8227000</v>
      </c>
      <c r="H80" s="1"/>
    </row>
    <row r="81" spans="1:8" x14ac:dyDescent="0.3">
      <c r="A81" t="s">
        <v>1329</v>
      </c>
      <c r="B81" s="1">
        <v>38000</v>
      </c>
      <c r="C81" s="1">
        <v>1892328</v>
      </c>
      <c r="D81" s="1">
        <v>59998</v>
      </c>
      <c r="E81" s="1">
        <v>51780</v>
      </c>
      <c r="F81" s="1">
        <v>49539</v>
      </c>
      <c r="G81" s="1">
        <v>8232000</v>
      </c>
      <c r="H81" s="1"/>
    </row>
    <row r="82" spans="1:8" x14ac:dyDescent="0.3">
      <c r="A82" t="s">
        <v>1328</v>
      </c>
      <c r="B82" s="1">
        <v>24000</v>
      </c>
      <c r="C82" s="1">
        <v>1892328</v>
      </c>
      <c r="D82" s="1">
        <v>52232</v>
      </c>
      <c r="E82" s="1">
        <v>55213</v>
      </c>
      <c r="F82" s="1">
        <v>49872</v>
      </c>
      <c r="G82" s="1">
        <v>8239000</v>
      </c>
      <c r="H82" s="1"/>
    </row>
    <row r="83" spans="1:8" x14ac:dyDescent="0.3">
      <c r="A83" t="s">
        <v>1327</v>
      </c>
      <c r="B83" s="1">
        <v>37000</v>
      </c>
      <c r="C83" s="1">
        <v>1892328</v>
      </c>
      <c r="D83" s="1">
        <v>60496</v>
      </c>
      <c r="E83" s="1">
        <v>51368</v>
      </c>
      <c r="F83" s="1">
        <v>50335</v>
      </c>
      <c r="G83" s="1">
        <v>8234000</v>
      </c>
      <c r="H83" s="1"/>
    </row>
    <row r="84" spans="1:8" x14ac:dyDescent="0.3">
      <c r="A84" t="s">
        <v>1326</v>
      </c>
      <c r="B84" s="1">
        <v>37000</v>
      </c>
      <c r="C84" s="1">
        <v>1892328</v>
      </c>
      <c r="D84" s="1">
        <v>60398</v>
      </c>
      <c r="E84" s="1">
        <v>50812</v>
      </c>
      <c r="F84" s="1">
        <v>49957</v>
      </c>
      <c r="G84" s="1">
        <v>8229000</v>
      </c>
      <c r="H84" s="1"/>
    </row>
    <row r="85" spans="1:8" x14ac:dyDescent="0.3">
      <c r="A85" t="s">
        <v>1325</v>
      </c>
      <c r="B85" s="1">
        <v>25000</v>
      </c>
      <c r="C85" s="1">
        <v>1892328</v>
      </c>
      <c r="D85" s="1">
        <v>56198</v>
      </c>
      <c r="E85" s="1">
        <v>51846</v>
      </c>
      <c r="F85" s="1">
        <v>49968</v>
      </c>
      <c r="G85" s="1">
        <v>8229000</v>
      </c>
      <c r="H85" s="1"/>
    </row>
    <row r="86" spans="1:8" x14ac:dyDescent="0.3">
      <c r="A86" t="s">
        <v>1324</v>
      </c>
      <c r="B86" s="1">
        <v>35000</v>
      </c>
      <c r="C86" s="1">
        <v>1892328</v>
      </c>
      <c r="D86" s="1">
        <v>61356</v>
      </c>
      <c r="E86" s="1">
        <v>50513</v>
      </c>
      <c r="F86" s="1">
        <v>50615</v>
      </c>
      <c r="G86" s="1">
        <v>8227000</v>
      </c>
      <c r="H86" s="1"/>
    </row>
    <row r="87" spans="1:8" x14ac:dyDescent="0.3">
      <c r="A87" t="s">
        <v>1323</v>
      </c>
      <c r="B87" s="1">
        <v>44000</v>
      </c>
      <c r="C87" s="1">
        <v>1892328</v>
      </c>
      <c r="D87" s="1">
        <v>54721</v>
      </c>
      <c r="E87" s="1">
        <v>51325</v>
      </c>
      <c r="F87" s="1">
        <v>50020</v>
      </c>
      <c r="G87" s="1">
        <v>8219000</v>
      </c>
      <c r="H87" s="1"/>
    </row>
    <row r="88" spans="1:8" x14ac:dyDescent="0.3">
      <c r="A88" t="s">
        <v>1322</v>
      </c>
      <c r="B88" s="1">
        <v>26000</v>
      </c>
      <c r="C88" s="1">
        <v>1892328</v>
      </c>
      <c r="D88" s="1">
        <v>54871</v>
      </c>
      <c r="E88" s="1">
        <v>50950</v>
      </c>
      <c r="F88" s="1">
        <v>49704</v>
      </c>
      <c r="G88" s="1">
        <v>8218000</v>
      </c>
      <c r="H88" s="1"/>
    </row>
    <row r="89" spans="1:8" x14ac:dyDescent="0.3">
      <c r="A89" t="s">
        <v>1321</v>
      </c>
      <c r="B89" s="1">
        <v>39000</v>
      </c>
      <c r="C89" s="1">
        <v>1892328</v>
      </c>
      <c r="D89" s="1">
        <v>55655</v>
      </c>
      <c r="E89" s="1">
        <v>51343</v>
      </c>
      <c r="F89" s="1">
        <v>49715</v>
      </c>
      <c r="G89" s="1">
        <v>8219000</v>
      </c>
      <c r="H89" s="1"/>
    </row>
    <row r="90" spans="1:8" x14ac:dyDescent="0.3">
      <c r="A90" t="s">
        <v>1320</v>
      </c>
      <c r="B90" s="1">
        <v>33000</v>
      </c>
      <c r="C90" s="1">
        <v>1892328</v>
      </c>
      <c r="D90" s="1">
        <v>53255</v>
      </c>
      <c r="E90" s="1">
        <v>50683</v>
      </c>
      <c r="F90" s="1">
        <v>50309</v>
      </c>
      <c r="G90" s="1">
        <v>8217000</v>
      </c>
      <c r="H90" s="1"/>
    </row>
    <row r="91" spans="1:8" x14ac:dyDescent="0.3">
      <c r="A91" t="s">
        <v>1319</v>
      </c>
      <c r="B91" s="1">
        <v>23000</v>
      </c>
      <c r="C91" s="1">
        <v>1892328</v>
      </c>
      <c r="D91" s="1">
        <v>52499</v>
      </c>
      <c r="E91" s="1">
        <v>51377</v>
      </c>
      <c r="F91" s="1">
        <v>49929</v>
      </c>
      <c r="G91" s="1">
        <v>8218000</v>
      </c>
      <c r="H91" s="1"/>
    </row>
    <row r="92" spans="1:8" x14ac:dyDescent="0.3">
      <c r="A92" t="s">
        <v>1318</v>
      </c>
      <c r="B92" s="1">
        <v>37000</v>
      </c>
      <c r="C92" s="1">
        <v>1892328</v>
      </c>
      <c r="D92" s="1">
        <v>60344</v>
      </c>
      <c r="E92" s="1">
        <v>51450</v>
      </c>
      <c r="F92" s="1">
        <v>50376</v>
      </c>
      <c r="G92" s="1">
        <v>8219000</v>
      </c>
      <c r="H92" s="1"/>
    </row>
    <row r="93" spans="1:8" x14ac:dyDescent="0.3">
      <c r="A93" t="s">
        <v>1317</v>
      </c>
      <c r="B93" s="1">
        <v>26000</v>
      </c>
      <c r="C93" s="1">
        <v>1892328</v>
      </c>
      <c r="D93" s="1">
        <v>52252</v>
      </c>
      <c r="E93" s="1">
        <v>52371</v>
      </c>
      <c r="F93" s="1">
        <v>51374</v>
      </c>
      <c r="G93" s="1">
        <v>8228000</v>
      </c>
      <c r="H93" s="1"/>
    </row>
    <row r="94" spans="1:8" x14ac:dyDescent="0.3">
      <c r="A94" t="s">
        <v>1316</v>
      </c>
      <c r="B94" s="1">
        <v>28000</v>
      </c>
      <c r="C94" s="1">
        <v>1892328</v>
      </c>
      <c r="D94" s="1">
        <v>54210</v>
      </c>
      <c r="E94" s="1">
        <v>51496</v>
      </c>
      <c r="F94" s="1">
        <v>50380</v>
      </c>
      <c r="G94" s="1">
        <v>8218000</v>
      </c>
      <c r="H94" s="1"/>
    </row>
    <row r="95" spans="1:8" x14ac:dyDescent="0.3">
      <c r="A95" t="s">
        <v>1315</v>
      </c>
      <c r="B95" s="1">
        <v>32000</v>
      </c>
      <c r="C95" s="1">
        <v>1892328</v>
      </c>
      <c r="D95" s="1">
        <v>56347</v>
      </c>
      <c r="E95" s="1">
        <v>50869</v>
      </c>
      <c r="F95" s="1">
        <v>49989</v>
      </c>
      <c r="G95" s="1">
        <v>8220000</v>
      </c>
      <c r="H95" s="1"/>
    </row>
    <row r="96" spans="1:8" x14ac:dyDescent="0.3">
      <c r="A96" t="s">
        <v>1314</v>
      </c>
      <c r="B96" s="1">
        <v>36000</v>
      </c>
      <c r="C96" s="1">
        <v>1892328</v>
      </c>
      <c r="D96" s="1">
        <v>61838</v>
      </c>
      <c r="E96" s="1">
        <v>51338</v>
      </c>
      <c r="F96" s="1">
        <v>49755</v>
      </c>
      <c r="G96" s="1">
        <v>8219000</v>
      </c>
      <c r="H96" s="1"/>
    </row>
    <row r="97" spans="1:8" x14ac:dyDescent="0.3">
      <c r="A97" t="s">
        <v>1313</v>
      </c>
      <c r="B97" s="1">
        <v>36000</v>
      </c>
      <c r="C97" s="1">
        <v>1892328</v>
      </c>
      <c r="D97" s="1">
        <v>59262</v>
      </c>
      <c r="E97" s="1">
        <v>50997</v>
      </c>
      <c r="F97" s="1">
        <v>50570</v>
      </c>
      <c r="G97" s="1">
        <v>8219000</v>
      </c>
      <c r="H97" s="1"/>
    </row>
    <row r="98" spans="1:8" x14ac:dyDescent="0.3">
      <c r="A98" t="s">
        <v>1312</v>
      </c>
      <c r="B98" s="1">
        <v>26000</v>
      </c>
      <c r="C98" s="1">
        <v>1892328</v>
      </c>
      <c r="D98" s="1">
        <v>55961</v>
      </c>
      <c r="E98" s="1">
        <v>50853</v>
      </c>
      <c r="F98" s="1">
        <v>50261</v>
      </c>
      <c r="G98" s="1">
        <v>8219000</v>
      </c>
      <c r="H98" s="1"/>
    </row>
    <row r="99" spans="1:8" x14ac:dyDescent="0.3">
      <c r="A99" t="s">
        <v>1311</v>
      </c>
      <c r="B99" s="1">
        <v>37000</v>
      </c>
      <c r="C99" s="1">
        <v>1892328</v>
      </c>
      <c r="D99" s="1">
        <v>60003</v>
      </c>
      <c r="E99" s="1">
        <v>51222</v>
      </c>
      <c r="F99" s="1">
        <v>50319</v>
      </c>
      <c r="G99" s="1">
        <v>8219000</v>
      </c>
      <c r="H99" s="1"/>
    </row>
    <row r="100" spans="1:8" x14ac:dyDescent="0.3">
      <c r="A100" t="s">
        <v>1310</v>
      </c>
      <c r="B100" s="1">
        <v>26000</v>
      </c>
      <c r="C100" s="1">
        <v>1892328</v>
      </c>
      <c r="D100" s="1">
        <v>52954</v>
      </c>
      <c r="E100" s="1">
        <v>50462</v>
      </c>
      <c r="F100" s="1">
        <v>48802</v>
      </c>
      <c r="G100" s="1">
        <v>8219000</v>
      </c>
      <c r="H100" s="1"/>
    </row>
    <row r="101" spans="1:8" x14ac:dyDescent="0.3">
      <c r="A101" t="s">
        <v>1309</v>
      </c>
      <c r="B101" s="1">
        <v>29000</v>
      </c>
      <c r="C101" s="1">
        <v>1892328</v>
      </c>
      <c r="D101" s="1">
        <v>60756</v>
      </c>
      <c r="E101" s="1">
        <v>51389</v>
      </c>
      <c r="F101" s="1">
        <v>50012</v>
      </c>
      <c r="G101" s="1">
        <v>8218000</v>
      </c>
      <c r="H101" s="1"/>
    </row>
    <row r="102" spans="1:8" x14ac:dyDescent="0.3">
      <c r="A102" t="s">
        <v>1308</v>
      </c>
      <c r="B102" s="1">
        <v>43000</v>
      </c>
      <c r="C102" s="1">
        <v>1892328</v>
      </c>
      <c r="D102" s="1">
        <v>56633</v>
      </c>
      <c r="E102" s="1">
        <v>50721</v>
      </c>
      <c r="F102" s="1">
        <v>50361</v>
      </c>
      <c r="G102" s="1">
        <v>8220000</v>
      </c>
      <c r="H102" s="1"/>
    </row>
    <row r="103" spans="1:8" x14ac:dyDescent="0.3">
      <c r="A103" t="s">
        <v>1307</v>
      </c>
      <c r="B103" s="1">
        <v>37000</v>
      </c>
      <c r="C103" s="1">
        <v>1892328</v>
      </c>
      <c r="D103" s="1">
        <v>60474</v>
      </c>
      <c r="E103" s="1">
        <v>51336</v>
      </c>
      <c r="F103" s="1">
        <v>49890</v>
      </c>
      <c r="G103" s="1">
        <v>8219000</v>
      </c>
      <c r="H103" s="1"/>
    </row>
    <row r="104" spans="1:8" x14ac:dyDescent="0.3">
      <c r="A104" t="s">
        <v>1306</v>
      </c>
      <c r="B104" s="1">
        <v>31000</v>
      </c>
      <c r="C104" s="1">
        <v>1892328</v>
      </c>
      <c r="D104" s="1">
        <v>50390</v>
      </c>
      <c r="E104" s="1">
        <v>50877</v>
      </c>
      <c r="F104" s="1">
        <v>49976</v>
      </c>
      <c r="G104" s="1">
        <v>8217000</v>
      </c>
      <c r="H104" s="1"/>
    </row>
    <row r="105" spans="1:8" x14ac:dyDescent="0.3">
      <c r="A105" t="s">
        <v>1305</v>
      </c>
      <c r="B105" s="1">
        <v>37000</v>
      </c>
      <c r="C105" s="1">
        <v>1892328</v>
      </c>
      <c r="D105" s="1">
        <v>60862</v>
      </c>
      <c r="E105" s="1">
        <v>50776</v>
      </c>
      <c r="F105" s="1">
        <v>50089</v>
      </c>
      <c r="G105" s="1">
        <v>8219000</v>
      </c>
      <c r="H105" s="1"/>
    </row>
    <row r="106" spans="1:8" x14ac:dyDescent="0.3">
      <c r="A106" t="s">
        <v>1304</v>
      </c>
      <c r="B106" s="1">
        <v>37000</v>
      </c>
      <c r="C106" s="1">
        <v>1892328</v>
      </c>
      <c r="D106" s="1">
        <v>60923</v>
      </c>
      <c r="E106" s="1">
        <v>51127</v>
      </c>
      <c r="F106" s="1">
        <v>50078</v>
      </c>
      <c r="G106" s="1">
        <v>8219000</v>
      </c>
      <c r="H106" s="1"/>
    </row>
    <row r="107" spans="1:8" x14ac:dyDescent="0.3">
      <c r="A107" t="s">
        <v>1303</v>
      </c>
      <c r="B107" s="1">
        <v>24000</v>
      </c>
      <c r="C107" s="1">
        <v>1892328</v>
      </c>
      <c r="D107" s="1">
        <v>52426</v>
      </c>
      <c r="E107" s="1">
        <v>51471</v>
      </c>
      <c r="F107" s="1">
        <v>50397</v>
      </c>
      <c r="G107" s="1">
        <v>8218000</v>
      </c>
      <c r="H107" s="1"/>
    </row>
    <row r="108" spans="1:8" x14ac:dyDescent="0.3">
      <c r="A108" t="s">
        <v>1302</v>
      </c>
      <c r="B108" s="1">
        <v>30000</v>
      </c>
      <c r="C108" s="1">
        <v>1892328</v>
      </c>
      <c r="D108" s="1">
        <v>51373</v>
      </c>
      <c r="E108" s="1">
        <v>50412</v>
      </c>
      <c r="F108" s="1">
        <v>51046</v>
      </c>
      <c r="G108" s="1">
        <v>8210000</v>
      </c>
      <c r="H108" s="1"/>
    </row>
    <row r="109" spans="1:8" x14ac:dyDescent="0.3">
      <c r="A109" t="s">
        <v>1301</v>
      </c>
      <c r="B109" s="1">
        <v>37000</v>
      </c>
      <c r="C109" s="1">
        <v>1892328</v>
      </c>
      <c r="D109" s="1">
        <v>55671</v>
      </c>
      <c r="E109" s="1">
        <v>52151</v>
      </c>
      <c r="F109" s="1">
        <v>50122</v>
      </c>
      <c r="G109" s="1">
        <v>8217000</v>
      </c>
      <c r="H109" s="1"/>
    </row>
    <row r="110" spans="1:8" x14ac:dyDescent="0.3">
      <c r="A110" t="s">
        <v>1300</v>
      </c>
      <c r="B110" s="1">
        <v>23000</v>
      </c>
      <c r="C110" s="1">
        <v>1892328</v>
      </c>
      <c r="D110" s="1">
        <v>51940</v>
      </c>
      <c r="E110" s="1">
        <v>50223</v>
      </c>
      <c r="F110" s="1">
        <v>49383</v>
      </c>
      <c r="G110" s="1">
        <v>8217000</v>
      </c>
      <c r="H110" s="1"/>
    </row>
    <row r="111" spans="1:8" x14ac:dyDescent="0.3">
      <c r="A111" t="s">
        <v>1299</v>
      </c>
      <c r="B111" s="1">
        <v>44000</v>
      </c>
      <c r="C111" s="1">
        <v>1892328</v>
      </c>
      <c r="D111" s="1">
        <v>54831</v>
      </c>
      <c r="E111" s="1">
        <v>51474</v>
      </c>
      <c r="F111" s="1">
        <v>49829</v>
      </c>
      <c r="G111" s="1">
        <v>8218000</v>
      </c>
      <c r="H111" s="1"/>
    </row>
    <row r="112" spans="1:8" x14ac:dyDescent="0.3">
      <c r="A112" t="s">
        <v>1298</v>
      </c>
      <c r="B112" s="1">
        <v>37000</v>
      </c>
      <c r="C112" s="1">
        <v>1892328</v>
      </c>
      <c r="D112" s="1">
        <v>59891</v>
      </c>
      <c r="E112" s="1">
        <v>50250</v>
      </c>
      <c r="F112" s="1">
        <v>50561</v>
      </c>
      <c r="G112" s="1">
        <v>8217000</v>
      </c>
      <c r="H112" s="1"/>
    </row>
    <row r="113" spans="1:8" x14ac:dyDescent="0.3">
      <c r="A113" t="s">
        <v>1297</v>
      </c>
      <c r="B113" s="1">
        <v>25000</v>
      </c>
      <c r="C113" s="1">
        <v>1892328</v>
      </c>
      <c r="D113" s="1">
        <v>47269</v>
      </c>
      <c r="E113" s="1">
        <v>51408</v>
      </c>
      <c r="F113" s="1">
        <v>50315</v>
      </c>
      <c r="G113" s="1">
        <v>8217000</v>
      </c>
      <c r="H113" s="1"/>
    </row>
    <row r="114" spans="1:8" x14ac:dyDescent="0.3">
      <c r="A114" t="s">
        <v>1296</v>
      </c>
      <c r="B114" s="1">
        <v>37000</v>
      </c>
      <c r="C114" s="1">
        <v>1892328</v>
      </c>
      <c r="D114" s="1">
        <v>60845</v>
      </c>
      <c r="E114" s="1">
        <v>50812</v>
      </c>
      <c r="F114" s="1">
        <v>49860</v>
      </c>
      <c r="G114" s="1">
        <v>8217000</v>
      </c>
      <c r="H114" s="1"/>
    </row>
    <row r="115" spans="1:8" x14ac:dyDescent="0.3">
      <c r="A115" t="s">
        <v>1295</v>
      </c>
      <c r="B115" s="1">
        <v>37000</v>
      </c>
      <c r="C115" s="1">
        <v>1892328</v>
      </c>
      <c r="D115" s="1">
        <v>60834</v>
      </c>
      <c r="E115" s="1">
        <v>51332</v>
      </c>
      <c r="F115" s="1">
        <v>49935</v>
      </c>
      <c r="G115" s="1">
        <v>8219000</v>
      </c>
      <c r="H115" s="1"/>
    </row>
    <row r="116" spans="1:8" x14ac:dyDescent="0.3">
      <c r="A116" t="s">
        <v>1294</v>
      </c>
      <c r="B116" s="1">
        <v>24000</v>
      </c>
      <c r="C116" s="1">
        <v>1892328</v>
      </c>
      <c r="D116" s="1">
        <v>52837</v>
      </c>
      <c r="E116" s="1">
        <v>51201</v>
      </c>
      <c r="F116" s="1">
        <v>50090</v>
      </c>
      <c r="G116" s="1">
        <v>8217000</v>
      </c>
      <c r="H116" s="1"/>
    </row>
    <row r="117" spans="1:8" x14ac:dyDescent="0.3">
      <c r="A117" t="s">
        <v>1293</v>
      </c>
      <c r="B117" s="1">
        <v>31000</v>
      </c>
      <c r="C117" s="1">
        <v>1892328</v>
      </c>
      <c r="D117" s="1">
        <v>59918</v>
      </c>
      <c r="E117" s="1">
        <v>50787</v>
      </c>
      <c r="F117" s="1">
        <v>51132</v>
      </c>
      <c r="G117" s="1">
        <v>8217000</v>
      </c>
      <c r="H117" s="1"/>
    </row>
    <row r="118" spans="1:8" x14ac:dyDescent="0.3">
      <c r="A118" t="s">
        <v>1292</v>
      </c>
      <c r="B118" s="1">
        <v>44000</v>
      </c>
      <c r="C118" s="1">
        <v>1892328</v>
      </c>
      <c r="D118" s="1">
        <v>55646</v>
      </c>
      <c r="E118" s="1">
        <v>51546</v>
      </c>
      <c r="F118" s="1">
        <v>49547</v>
      </c>
      <c r="G118" s="1">
        <v>8218000</v>
      </c>
      <c r="H118" s="1"/>
    </row>
    <row r="119" spans="1:8" x14ac:dyDescent="0.3">
      <c r="A119" t="s">
        <v>1291</v>
      </c>
      <c r="B119" s="1">
        <v>24000</v>
      </c>
      <c r="C119" s="1">
        <v>1892328</v>
      </c>
      <c r="D119" s="1">
        <v>52169</v>
      </c>
      <c r="E119" s="1">
        <v>50704</v>
      </c>
      <c r="F119" s="1">
        <v>50459</v>
      </c>
      <c r="G119" s="1">
        <v>8216000</v>
      </c>
      <c r="H119" s="1"/>
    </row>
    <row r="120" spans="1:8" x14ac:dyDescent="0.3">
      <c r="A120" t="s">
        <v>1290</v>
      </c>
      <c r="B120" s="1">
        <v>43000</v>
      </c>
      <c r="C120" s="1">
        <v>1892328</v>
      </c>
      <c r="D120" s="1">
        <v>56039</v>
      </c>
      <c r="E120" s="1">
        <v>51362</v>
      </c>
      <c r="F120" s="1">
        <v>50159</v>
      </c>
      <c r="G120" s="1">
        <v>8218000</v>
      </c>
      <c r="H120" s="1"/>
    </row>
    <row r="121" spans="1:8" x14ac:dyDescent="0.3">
      <c r="A121" t="s">
        <v>1289</v>
      </c>
      <c r="B121" s="1">
        <v>37000</v>
      </c>
      <c r="C121" s="1">
        <v>1892328</v>
      </c>
      <c r="D121" s="1">
        <v>60565</v>
      </c>
      <c r="E121" s="1">
        <v>51227</v>
      </c>
      <c r="F121" s="1">
        <v>50260</v>
      </c>
      <c r="G121" s="1">
        <v>8217000</v>
      </c>
      <c r="H121" s="1"/>
    </row>
    <row r="122" spans="1:8" x14ac:dyDescent="0.3">
      <c r="A122" t="s">
        <v>1288</v>
      </c>
      <c r="B122" s="1">
        <v>28000</v>
      </c>
      <c r="C122" s="1">
        <v>1892328</v>
      </c>
      <c r="D122" s="1">
        <v>53440</v>
      </c>
      <c r="E122" s="1">
        <v>51026</v>
      </c>
      <c r="F122" s="1">
        <v>51256</v>
      </c>
      <c r="G122" s="1">
        <v>8210000</v>
      </c>
      <c r="H122" s="1"/>
    </row>
    <row r="123" spans="1:8" x14ac:dyDescent="0.3">
      <c r="A123" t="s">
        <v>1287</v>
      </c>
      <c r="B123" s="1">
        <v>7000</v>
      </c>
      <c r="C123" s="1">
        <v>1892328</v>
      </c>
      <c r="D123" s="1">
        <v>33509</v>
      </c>
      <c r="E123" s="1">
        <v>45873</v>
      </c>
      <c r="F123" s="1">
        <v>47150</v>
      </c>
      <c r="G123" s="1">
        <v>8427000</v>
      </c>
      <c r="H123" s="1"/>
    </row>
    <row r="124" spans="1:8" x14ac:dyDescent="0.3">
      <c r="A124" t="s">
        <v>1286</v>
      </c>
      <c r="B124" s="1">
        <v>37000</v>
      </c>
      <c r="C124" s="1">
        <v>1892328</v>
      </c>
      <c r="D124" s="1">
        <v>59082</v>
      </c>
      <c r="E124" s="1">
        <v>44275</v>
      </c>
      <c r="F124" s="1">
        <v>47238</v>
      </c>
      <c r="G124" s="1">
        <v>8357000</v>
      </c>
      <c r="H124" s="1"/>
    </row>
    <row r="125" spans="1:8" x14ac:dyDescent="0.3">
      <c r="A125" t="s">
        <v>1285</v>
      </c>
      <c r="B125" s="1">
        <v>25000</v>
      </c>
      <c r="C125" s="1">
        <v>1892328</v>
      </c>
      <c r="D125" s="1">
        <v>53202</v>
      </c>
      <c r="E125" s="1">
        <v>51551</v>
      </c>
      <c r="F125" s="1">
        <v>49850</v>
      </c>
      <c r="G125" s="1">
        <v>8338000</v>
      </c>
      <c r="H125" s="1"/>
    </row>
    <row r="126" spans="1:8" x14ac:dyDescent="0.3">
      <c r="A126" t="s">
        <v>1284</v>
      </c>
      <c r="B126" s="1">
        <v>37000</v>
      </c>
      <c r="C126" s="1">
        <v>1892328</v>
      </c>
      <c r="D126" s="1">
        <v>56203</v>
      </c>
      <c r="E126" s="1">
        <v>50467</v>
      </c>
      <c r="F126" s="1">
        <v>50532</v>
      </c>
      <c r="G126" s="1">
        <v>8342000</v>
      </c>
      <c r="H126" s="1"/>
    </row>
    <row r="127" spans="1:8" x14ac:dyDescent="0.3">
      <c r="A127" t="s">
        <v>1283</v>
      </c>
      <c r="B127" s="1">
        <v>36000</v>
      </c>
      <c r="C127" s="1">
        <v>1892328</v>
      </c>
      <c r="D127" s="1">
        <v>61350</v>
      </c>
      <c r="E127" s="1">
        <v>51342</v>
      </c>
      <c r="F127" s="1">
        <v>49451</v>
      </c>
      <c r="G127" s="1">
        <v>8324000</v>
      </c>
      <c r="H127" s="1"/>
    </row>
    <row r="128" spans="1:8" x14ac:dyDescent="0.3">
      <c r="A128" t="s">
        <v>1282</v>
      </c>
      <c r="B128" s="1">
        <v>25000</v>
      </c>
      <c r="C128" s="1">
        <v>1892328</v>
      </c>
      <c r="D128" s="1">
        <v>53356</v>
      </c>
      <c r="E128" s="1">
        <v>51192</v>
      </c>
      <c r="F128" s="1">
        <v>49590</v>
      </c>
      <c r="G128" s="1">
        <v>8309000</v>
      </c>
      <c r="H128" s="1"/>
    </row>
    <row r="129" spans="1:8" x14ac:dyDescent="0.3">
      <c r="A129" t="s">
        <v>1281</v>
      </c>
      <c r="B129" s="1">
        <v>36000</v>
      </c>
      <c r="C129" s="1">
        <v>1892328</v>
      </c>
      <c r="D129" s="1">
        <v>62014</v>
      </c>
      <c r="E129" s="1">
        <v>50627</v>
      </c>
      <c r="F129" s="1">
        <v>50815</v>
      </c>
      <c r="G129" s="1">
        <v>8300000</v>
      </c>
      <c r="H129" s="1"/>
    </row>
    <row r="130" spans="1:8" x14ac:dyDescent="0.3">
      <c r="A130" t="s">
        <v>1280</v>
      </c>
      <c r="B130" s="1">
        <v>36000</v>
      </c>
      <c r="C130" s="1">
        <v>1892328</v>
      </c>
      <c r="D130" s="1">
        <v>61857</v>
      </c>
      <c r="E130" s="1">
        <v>51407</v>
      </c>
      <c r="F130" s="1">
        <v>49376</v>
      </c>
      <c r="G130" s="1">
        <v>8297000</v>
      </c>
      <c r="H130" s="1"/>
    </row>
    <row r="131" spans="1:8" x14ac:dyDescent="0.3">
      <c r="A131" t="s">
        <v>1279</v>
      </c>
      <c r="B131" s="1">
        <v>25000</v>
      </c>
      <c r="C131" s="1">
        <v>1892328</v>
      </c>
      <c r="D131" s="1">
        <v>53683</v>
      </c>
      <c r="E131" s="1">
        <v>50532</v>
      </c>
      <c r="F131" s="1">
        <v>50761</v>
      </c>
      <c r="G131" s="1">
        <v>8287000</v>
      </c>
      <c r="H131" s="1"/>
    </row>
    <row r="132" spans="1:8" x14ac:dyDescent="0.3">
      <c r="A132" t="s">
        <v>1278</v>
      </c>
      <c r="B132" s="1">
        <v>28000</v>
      </c>
      <c r="C132" s="1">
        <v>1892328</v>
      </c>
      <c r="D132" s="1">
        <v>58595</v>
      </c>
      <c r="E132" s="1">
        <v>51515</v>
      </c>
      <c r="F132" s="1">
        <v>49936</v>
      </c>
      <c r="G132" s="1">
        <v>8277000</v>
      </c>
      <c r="H132" s="1"/>
    </row>
    <row r="133" spans="1:8" x14ac:dyDescent="0.3">
      <c r="A133" t="s">
        <v>1277</v>
      </c>
      <c r="B133" s="1">
        <v>44000</v>
      </c>
      <c r="C133" s="1">
        <v>1892328</v>
      </c>
      <c r="D133" s="1">
        <v>56446</v>
      </c>
      <c r="E133" s="1">
        <v>51306</v>
      </c>
      <c r="F133" s="1">
        <v>51023</v>
      </c>
      <c r="G133" s="1">
        <v>8270000</v>
      </c>
      <c r="H133" s="1"/>
    </row>
    <row r="134" spans="1:8" x14ac:dyDescent="0.3">
      <c r="A134" t="s">
        <v>1276</v>
      </c>
      <c r="B134" s="1">
        <v>31000</v>
      </c>
      <c r="C134" s="1">
        <v>1892328</v>
      </c>
      <c r="D134" s="1">
        <v>55084</v>
      </c>
      <c r="E134" s="1">
        <v>51242</v>
      </c>
      <c r="F134" s="1">
        <v>49993</v>
      </c>
      <c r="G134" s="1">
        <v>8269000</v>
      </c>
      <c r="H134" s="1"/>
    </row>
    <row r="135" spans="1:8" x14ac:dyDescent="0.3">
      <c r="A135" t="s">
        <v>1275</v>
      </c>
      <c r="B135" s="1">
        <v>23000</v>
      </c>
      <c r="C135" s="1">
        <v>1892328</v>
      </c>
      <c r="D135" s="1">
        <v>50522</v>
      </c>
      <c r="E135" s="1">
        <v>51441</v>
      </c>
      <c r="F135" s="1">
        <v>49729</v>
      </c>
      <c r="G135" s="1">
        <v>8262000</v>
      </c>
      <c r="H135" s="1"/>
    </row>
    <row r="136" spans="1:8" x14ac:dyDescent="0.3">
      <c r="A136" t="s">
        <v>1274</v>
      </c>
      <c r="B136" s="1">
        <v>38000</v>
      </c>
      <c r="C136" s="1">
        <v>1892328</v>
      </c>
      <c r="D136" s="1">
        <v>59509</v>
      </c>
      <c r="E136" s="1">
        <v>52193</v>
      </c>
      <c r="F136" s="1">
        <v>51693</v>
      </c>
      <c r="G136" s="1">
        <v>8259000</v>
      </c>
      <c r="H136" s="1"/>
    </row>
    <row r="137" spans="1:8" x14ac:dyDescent="0.3">
      <c r="A137" t="s">
        <v>1273</v>
      </c>
      <c r="B137" s="1">
        <v>26000</v>
      </c>
      <c r="C137" s="1">
        <v>1892328</v>
      </c>
      <c r="D137" s="1">
        <v>50895</v>
      </c>
      <c r="E137" s="1">
        <v>51047</v>
      </c>
      <c r="F137" s="1">
        <v>50965</v>
      </c>
      <c r="G137" s="1">
        <v>8258000</v>
      </c>
      <c r="H137" s="1"/>
    </row>
    <row r="138" spans="1:8" x14ac:dyDescent="0.3">
      <c r="A138" t="s">
        <v>1272</v>
      </c>
      <c r="B138" s="1">
        <v>7000</v>
      </c>
      <c r="C138" s="1">
        <v>1892328</v>
      </c>
      <c r="D138" s="1">
        <v>33015</v>
      </c>
      <c r="E138" s="1">
        <v>46172</v>
      </c>
      <c r="F138" s="1">
        <v>47609</v>
      </c>
      <c r="G138" s="1">
        <v>8414000</v>
      </c>
      <c r="H138" s="1"/>
    </row>
    <row r="139" spans="1:8" x14ac:dyDescent="0.3">
      <c r="A139" t="s">
        <v>1271</v>
      </c>
      <c r="B139" s="1">
        <v>27000</v>
      </c>
      <c r="C139" s="1">
        <v>1892328</v>
      </c>
      <c r="D139" s="1">
        <v>48272</v>
      </c>
      <c r="E139" s="1">
        <v>44923</v>
      </c>
      <c r="F139" s="1">
        <v>46087</v>
      </c>
      <c r="G139" s="1">
        <v>8338000</v>
      </c>
      <c r="H139" s="1"/>
    </row>
    <row r="140" spans="1:8" x14ac:dyDescent="0.3">
      <c r="A140" t="s">
        <v>1270</v>
      </c>
      <c r="B140" s="1">
        <v>37000</v>
      </c>
      <c r="C140" s="1">
        <v>1892328</v>
      </c>
      <c r="D140" s="1">
        <v>61042</v>
      </c>
      <c r="E140" s="1">
        <v>51202</v>
      </c>
      <c r="F140" s="1">
        <v>50738</v>
      </c>
      <c r="G140" s="1">
        <v>8321000</v>
      </c>
      <c r="H140" s="1"/>
    </row>
    <row r="141" spans="1:8" x14ac:dyDescent="0.3">
      <c r="A141" t="s">
        <v>1269</v>
      </c>
      <c r="B141" s="1">
        <v>34000</v>
      </c>
      <c r="C141" s="1">
        <v>1892328</v>
      </c>
      <c r="D141" s="1">
        <v>54955</v>
      </c>
      <c r="E141" s="1">
        <v>51461</v>
      </c>
      <c r="F141" s="1">
        <v>50140</v>
      </c>
      <c r="G141" s="1">
        <v>8319000</v>
      </c>
      <c r="H141" s="1"/>
    </row>
    <row r="142" spans="1:8" x14ac:dyDescent="0.3">
      <c r="A142" t="s">
        <v>1268</v>
      </c>
      <c r="B142" s="1">
        <v>27000</v>
      </c>
      <c r="C142" s="1">
        <v>1892328</v>
      </c>
      <c r="D142" s="1">
        <v>56433</v>
      </c>
      <c r="E142" s="1">
        <v>51426</v>
      </c>
      <c r="F142" s="1">
        <v>49715</v>
      </c>
      <c r="G142" s="1">
        <v>8295000</v>
      </c>
      <c r="H142" s="1"/>
    </row>
    <row r="143" spans="1:8" x14ac:dyDescent="0.3">
      <c r="A143" t="s">
        <v>1267</v>
      </c>
      <c r="B143" s="1">
        <v>38000</v>
      </c>
      <c r="C143" s="1">
        <v>1892328</v>
      </c>
      <c r="D143" s="1">
        <v>60067</v>
      </c>
      <c r="E143" s="1">
        <v>50711</v>
      </c>
      <c r="F143" s="1">
        <v>51108</v>
      </c>
      <c r="G143" s="1">
        <v>8284000</v>
      </c>
      <c r="H143" s="1"/>
    </row>
    <row r="144" spans="1:8" x14ac:dyDescent="0.3">
      <c r="A144" t="s">
        <v>1266</v>
      </c>
      <c r="B144" s="1">
        <v>24000</v>
      </c>
      <c r="C144" s="1">
        <v>1892328</v>
      </c>
      <c r="D144" s="1">
        <v>55875</v>
      </c>
      <c r="E144" s="1">
        <v>51928</v>
      </c>
      <c r="F144" s="1">
        <v>50274</v>
      </c>
      <c r="G144" s="1">
        <v>8270000</v>
      </c>
      <c r="H144" s="1"/>
    </row>
    <row r="145" spans="1:8" x14ac:dyDescent="0.3">
      <c r="A145" t="s">
        <v>1265</v>
      </c>
      <c r="B145" s="1">
        <v>34000</v>
      </c>
      <c r="C145" s="1">
        <v>1892328</v>
      </c>
      <c r="D145" s="1">
        <v>62040</v>
      </c>
      <c r="E145" s="1">
        <v>50525</v>
      </c>
      <c r="F145" s="1">
        <v>50247</v>
      </c>
      <c r="G145" s="1">
        <v>8269000</v>
      </c>
      <c r="H145" s="1"/>
    </row>
    <row r="146" spans="1:8" x14ac:dyDescent="0.3">
      <c r="A146" t="s">
        <v>1264</v>
      </c>
      <c r="B146" s="1">
        <v>44000</v>
      </c>
      <c r="C146" s="1">
        <v>1892328</v>
      </c>
      <c r="D146" s="1">
        <v>56394</v>
      </c>
      <c r="E146" s="1">
        <v>51549</v>
      </c>
      <c r="F146" s="1">
        <v>50209</v>
      </c>
      <c r="G146" s="1">
        <v>8261000</v>
      </c>
      <c r="H146" s="1"/>
    </row>
    <row r="147" spans="1:8" x14ac:dyDescent="0.3">
      <c r="A147" t="s">
        <v>1263</v>
      </c>
      <c r="B147" s="1">
        <v>27000</v>
      </c>
      <c r="C147" s="1">
        <v>1892328</v>
      </c>
      <c r="D147" s="1">
        <v>52421</v>
      </c>
      <c r="E147" s="1">
        <v>50478</v>
      </c>
      <c r="F147" s="1">
        <v>50551</v>
      </c>
      <c r="G147" s="1">
        <v>8249000</v>
      </c>
      <c r="H147" s="1"/>
    </row>
    <row r="148" spans="1:8" x14ac:dyDescent="0.3">
      <c r="A148" t="s">
        <v>1262</v>
      </c>
      <c r="B148" s="1">
        <v>25000</v>
      </c>
      <c r="C148" s="1">
        <v>1892328</v>
      </c>
      <c r="D148" s="1">
        <v>52586</v>
      </c>
      <c r="E148" s="1">
        <v>51623</v>
      </c>
      <c r="F148" s="1">
        <v>49846</v>
      </c>
      <c r="G148" s="1">
        <v>8243000</v>
      </c>
      <c r="H148" s="1"/>
    </row>
    <row r="149" spans="1:8" x14ac:dyDescent="0.3">
      <c r="A149" t="s">
        <v>1261</v>
      </c>
      <c r="B149" s="1">
        <v>38000</v>
      </c>
      <c r="C149" s="1">
        <v>1892328</v>
      </c>
      <c r="D149" s="1">
        <v>60046</v>
      </c>
      <c r="E149" s="1">
        <v>51429</v>
      </c>
      <c r="F149" s="1">
        <v>50030</v>
      </c>
      <c r="G149" s="1">
        <v>8239000</v>
      </c>
      <c r="H149" s="1"/>
    </row>
    <row r="150" spans="1:8" x14ac:dyDescent="0.3">
      <c r="A150" t="s">
        <v>1260</v>
      </c>
      <c r="B150" s="1">
        <v>38000</v>
      </c>
      <c r="C150" s="1">
        <v>1892328</v>
      </c>
      <c r="D150" s="1">
        <v>59918</v>
      </c>
      <c r="E150" s="1">
        <v>50834</v>
      </c>
      <c r="F150" s="1">
        <v>50249</v>
      </c>
      <c r="G150" s="1">
        <v>8234000</v>
      </c>
      <c r="H150" s="1"/>
    </row>
    <row r="151" spans="1:8" x14ac:dyDescent="0.3">
      <c r="A151" t="s">
        <v>1259</v>
      </c>
      <c r="B151" s="1">
        <v>28000</v>
      </c>
      <c r="C151" s="1">
        <v>1892328</v>
      </c>
      <c r="D151" s="1">
        <v>58965</v>
      </c>
      <c r="E151" s="1">
        <v>51315</v>
      </c>
      <c r="F151" s="1">
        <v>50116</v>
      </c>
      <c r="G151" s="1">
        <v>8221000</v>
      </c>
      <c r="H151" s="1"/>
    </row>
    <row r="152" spans="1:8" x14ac:dyDescent="0.3">
      <c r="A152" t="s">
        <v>1258</v>
      </c>
      <c r="B152" s="1">
        <v>27000</v>
      </c>
      <c r="C152" s="1">
        <v>1892328</v>
      </c>
      <c r="D152" s="1">
        <v>51472</v>
      </c>
      <c r="E152" s="1">
        <v>52093</v>
      </c>
      <c r="F152" s="1">
        <v>50385</v>
      </c>
      <c r="G152" s="1">
        <v>8214000</v>
      </c>
      <c r="H152" s="1"/>
    </row>
    <row r="153" spans="1:8" x14ac:dyDescent="0.3">
      <c r="A153" t="s">
        <v>1257</v>
      </c>
      <c r="B153" s="1">
        <v>25000</v>
      </c>
      <c r="C153" s="1">
        <v>1892328</v>
      </c>
      <c r="D153" s="1">
        <v>45226</v>
      </c>
      <c r="E153" s="1">
        <v>51477</v>
      </c>
      <c r="F153" s="1">
        <v>51183</v>
      </c>
      <c r="G153" s="1">
        <v>8215000</v>
      </c>
      <c r="H153" s="1"/>
    </row>
    <row r="154" spans="1:8" x14ac:dyDescent="0.3">
      <c r="A154" t="s">
        <v>1256</v>
      </c>
      <c r="B154" s="1">
        <v>38000</v>
      </c>
      <c r="C154" s="1">
        <v>1892328</v>
      </c>
      <c r="D154" s="1">
        <v>59108</v>
      </c>
      <c r="E154" s="1">
        <v>50461</v>
      </c>
      <c r="F154" s="1">
        <v>50521</v>
      </c>
      <c r="G154" s="1">
        <v>8211000</v>
      </c>
      <c r="H154" s="1"/>
    </row>
    <row r="155" spans="1:8" x14ac:dyDescent="0.3">
      <c r="A155" t="s">
        <v>1255</v>
      </c>
      <c r="B155" s="1">
        <v>37000</v>
      </c>
      <c r="C155" s="1">
        <v>1892328</v>
      </c>
      <c r="D155" s="1">
        <v>54997</v>
      </c>
      <c r="E155" s="1">
        <v>51477</v>
      </c>
      <c r="F155" s="1">
        <v>49952</v>
      </c>
      <c r="G155" s="1">
        <v>8205000</v>
      </c>
      <c r="H155" s="1"/>
    </row>
    <row r="156" spans="1:8" x14ac:dyDescent="0.3">
      <c r="A156" t="s">
        <v>1254</v>
      </c>
      <c r="B156" s="1">
        <v>34000</v>
      </c>
      <c r="C156" s="1">
        <v>1892328</v>
      </c>
      <c r="D156" s="1">
        <v>59506</v>
      </c>
      <c r="E156" s="1">
        <v>51051</v>
      </c>
      <c r="F156" s="1">
        <v>49326</v>
      </c>
      <c r="G156" s="1">
        <v>8204000</v>
      </c>
      <c r="H156" s="1"/>
    </row>
    <row r="157" spans="1:8" x14ac:dyDescent="0.3">
      <c r="A157" t="s">
        <v>1253</v>
      </c>
      <c r="B157" s="1">
        <v>38000</v>
      </c>
      <c r="C157" s="1">
        <v>1892328</v>
      </c>
      <c r="D157" s="1">
        <v>59493</v>
      </c>
      <c r="E157" s="1">
        <v>50534</v>
      </c>
      <c r="F157" s="1">
        <v>51133</v>
      </c>
      <c r="G157" s="1">
        <v>8202000</v>
      </c>
      <c r="H157" s="1"/>
    </row>
    <row r="158" spans="1:8" x14ac:dyDescent="0.3">
      <c r="A158" t="s">
        <v>1252</v>
      </c>
      <c r="B158" s="1">
        <v>22000</v>
      </c>
      <c r="C158" s="1">
        <v>1892328</v>
      </c>
      <c r="D158" s="1">
        <v>53803</v>
      </c>
      <c r="E158" s="1">
        <v>51220</v>
      </c>
      <c r="F158" s="1">
        <v>49979</v>
      </c>
      <c r="G158" s="1">
        <v>8198000</v>
      </c>
      <c r="H158" s="1"/>
    </row>
    <row r="159" spans="1:8" x14ac:dyDescent="0.3">
      <c r="A159" t="s">
        <v>1251</v>
      </c>
      <c r="B159" s="1">
        <v>37000</v>
      </c>
      <c r="C159" s="1">
        <v>1892328</v>
      </c>
      <c r="D159" s="1">
        <v>60386</v>
      </c>
      <c r="E159" s="1">
        <v>50773</v>
      </c>
      <c r="F159" s="1">
        <v>50303</v>
      </c>
      <c r="G159" s="1">
        <v>8195000</v>
      </c>
      <c r="H159" s="1"/>
    </row>
    <row r="160" spans="1:8" x14ac:dyDescent="0.3">
      <c r="A160" t="s">
        <v>1250</v>
      </c>
      <c r="B160" s="1">
        <v>33000</v>
      </c>
      <c r="C160" s="1">
        <v>1892328</v>
      </c>
      <c r="D160" s="1">
        <v>52913</v>
      </c>
      <c r="E160" s="1">
        <v>51387</v>
      </c>
      <c r="F160" s="1">
        <v>49610</v>
      </c>
      <c r="G160" s="1">
        <v>8196000</v>
      </c>
      <c r="H160" s="1"/>
    </row>
    <row r="161" spans="1:8" x14ac:dyDescent="0.3">
      <c r="A161" t="s">
        <v>1249</v>
      </c>
      <c r="B161" s="1">
        <v>25000</v>
      </c>
      <c r="C161" s="1">
        <v>1892328</v>
      </c>
      <c r="D161" s="1">
        <v>54476</v>
      </c>
      <c r="E161" s="1">
        <v>51247</v>
      </c>
      <c r="F161" s="1">
        <v>49902</v>
      </c>
      <c r="G161" s="1">
        <v>8192000</v>
      </c>
      <c r="H161" s="1"/>
    </row>
    <row r="162" spans="1:8" x14ac:dyDescent="0.3">
      <c r="A162" t="s">
        <v>1248</v>
      </c>
      <c r="B162" s="1">
        <v>42000</v>
      </c>
      <c r="C162" s="1">
        <v>1892328</v>
      </c>
      <c r="D162" s="1">
        <v>56114</v>
      </c>
      <c r="E162" s="1">
        <v>51058</v>
      </c>
      <c r="F162" s="1">
        <v>50153</v>
      </c>
      <c r="G162" s="1">
        <v>8190000</v>
      </c>
      <c r="H162" s="1"/>
    </row>
    <row r="163" spans="1:8" x14ac:dyDescent="0.3">
      <c r="A163" t="s">
        <v>1247</v>
      </c>
      <c r="B163" s="1">
        <v>38000</v>
      </c>
      <c r="C163" s="1">
        <v>1892328</v>
      </c>
      <c r="D163" s="1">
        <v>55909</v>
      </c>
      <c r="E163" s="1">
        <v>51364</v>
      </c>
      <c r="F163" s="1">
        <v>49577</v>
      </c>
      <c r="G163" s="1">
        <v>8188000</v>
      </c>
      <c r="H163" s="1"/>
    </row>
    <row r="164" spans="1:8" x14ac:dyDescent="0.3">
      <c r="A164" t="s">
        <v>1246</v>
      </c>
      <c r="B164" s="1">
        <v>32000</v>
      </c>
      <c r="C164" s="1">
        <v>1892328</v>
      </c>
      <c r="D164" s="1">
        <v>55237</v>
      </c>
      <c r="E164" s="1">
        <v>51546</v>
      </c>
      <c r="F164" s="1">
        <v>50083</v>
      </c>
      <c r="G164" s="1">
        <v>8189000</v>
      </c>
      <c r="H164" s="1"/>
    </row>
    <row r="165" spans="1:8" x14ac:dyDescent="0.3">
      <c r="A165" t="s">
        <v>1245</v>
      </c>
      <c r="B165" s="1">
        <v>37000</v>
      </c>
      <c r="C165" s="1">
        <v>1892328</v>
      </c>
      <c r="D165" s="1">
        <v>61029</v>
      </c>
      <c r="E165" s="1">
        <v>50509</v>
      </c>
      <c r="F165" s="1">
        <v>51295</v>
      </c>
      <c r="G165" s="1">
        <v>8188000</v>
      </c>
      <c r="H165" s="1"/>
    </row>
    <row r="166" spans="1:8" x14ac:dyDescent="0.3">
      <c r="A166" t="s">
        <v>1244</v>
      </c>
      <c r="B166" s="1">
        <v>36000</v>
      </c>
      <c r="C166" s="1">
        <v>1892328</v>
      </c>
      <c r="D166" s="1">
        <v>57515</v>
      </c>
      <c r="E166" s="1">
        <v>51282</v>
      </c>
      <c r="F166" s="1">
        <v>49506</v>
      </c>
      <c r="G166" s="1">
        <v>8185000</v>
      </c>
      <c r="H166" s="1"/>
    </row>
    <row r="167" spans="1:8" x14ac:dyDescent="0.3">
      <c r="A167" t="s">
        <v>1243</v>
      </c>
      <c r="B167" s="1">
        <v>28000</v>
      </c>
      <c r="C167" s="1">
        <v>1892328</v>
      </c>
      <c r="D167" s="1">
        <v>55215</v>
      </c>
      <c r="E167" s="1">
        <v>51477</v>
      </c>
      <c r="F167" s="1">
        <v>50693</v>
      </c>
      <c r="G167" s="1">
        <v>8180000</v>
      </c>
      <c r="H167" s="1"/>
    </row>
    <row r="168" spans="1:8" x14ac:dyDescent="0.3">
      <c r="A168" t="s">
        <v>1242</v>
      </c>
      <c r="B168" s="1">
        <v>30000</v>
      </c>
      <c r="C168" s="1">
        <v>1892328</v>
      </c>
      <c r="D168" s="1">
        <v>55832</v>
      </c>
      <c r="E168" s="1">
        <v>38594</v>
      </c>
      <c r="F168" s="1">
        <v>44150</v>
      </c>
      <c r="G168" s="1">
        <v>8337000</v>
      </c>
      <c r="H168" s="1"/>
    </row>
    <row r="169" spans="1:8" x14ac:dyDescent="0.3">
      <c r="A169" t="s">
        <v>1241</v>
      </c>
      <c r="B169" s="1">
        <v>38000</v>
      </c>
      <c r="C169" s="1">
        <v>1892328</v>
      </c>
      <c r="D169" s="1">
        <v>60106</v>
      </c>
      <c r="E169" s="1">
        <v>51669</v>
      </c>
      <c r="F169" s="1">
        <v>49941</v>
      </c>
      <c r="G169" s="1">
        <v>8313000</v>
      </c>
      <c r="H169" s="1"/>
    </row>
    <row r="170" spans="1:8" x14ac:dyDescent="0.3">
      <c r="A170" t="s">
        <v>1240</v>
      </c>
      <c r="B170" s="1">
        <v>38000</v>
      </c>
      <c r="C170" s="1">
        <v>1892328</v>
      </c>
      <c r="D170" s="1">
        <v>60043</v>
      </c>
      <c r="E170" s="1">
        <v>51043</v>
      </c>
      <c r="F170" s="1">
        <v>50107</v>
      </c>
      <c r="G170" s="1">
        <v>8298000</v>
      </c>
      <c r="H170" s="1"/>
    </row>
    <row r="171" spans="1:8" x14ac:dyDescent="0.3">
      <c r="A171" t="s">
        <v>1239</v>
      </c>
      <c r="B171" s="1">
        <v>28000</v>
      </c>
      <c r="C171" s="1">
        <v>1892328</v>
      </c>
      <c r="D171" s="1">
        <v>59621</v>
      </c>
      <c r="E171" s="1">
        <v>50409</v>
      </c>
      <c r="F171" s="1">
        <v>51181</v>
      </c>
      <c r="G171" s="1">
        <v>8296000</v>
      </c>
      <c r="H171" s="1"/>
    </row>
    <row r="172" spans="1:8" x14ac:dyDescent="0.3">
      <c r="A172" t="s">
        <v>1238</v>
      </c>
      <c r="B172" s="1">
        <v>37000</v>
      </c>
      <c r="C172" s="1">
        <v>1892328</v>
      </c>
      <c r="D172" s="1">
        <v>61032</v>
      </c>
      <c r="E172" s="1">
        <v>51182</v>
      </c>
      <c r="F172" s="1">
        <v>50683</v>
      </c>
      <c r="G172" s="1">
        <v>8279000</v>
      </c>
      <c r="H172" s="1"/>
    </row>
    <row r="173" spans="1:8" x14ac:dyDescent="0.3">
      <c r="A173" t="s">
        <v>1237</v>
      </c>
      <c r="B173" s="1">
        <v>36000</v>
      </c>
      <c r="C173" s="1">
        <v>1892328</v>
      </c>
      <c r="D173" s="1">
        <v>57132</v>
      </c>
      <c r="E173" s="1">
        <v>51574</v>
      </c>
      <c r="F173" s="1">
        <v>50439</v>
      </c>
      <c r="G173" s="1">
        <v>8268000</v>
      </c>
      <c r="H173" s="1"/>
    </row>
    <row r="174" spans="1:8" x14ac:dyDescent="0.3">
      <c r="A174" t="s">
        <v>1236</v>
      </c>
      <c r="B174" s="1">
        <v>25000</v>
      </c>
      <c r="C174" s="1">
        <v>1892328</v>
      </c>
      <c r="D174" s="1">
        <v>55153</v>
      </c>
      <c r="E174" s="1">
        <v>50587</v>
      </c>
      <c r="F174" s="1">
        <v>50110</v>
      </c>
      <c r="G174" s="1">
        <v>8254000</v>
      </c>
      <c r="H174" s="1"/>
    </row>
    <row r="175" spans="1:8" x14ac:dyDescent="0.3">
      <c r="A175" t="s">
        <v>1235</v>
      </c>
      <c r="B175" s="1">
        <v>36000</v>
      </c>
      <c r="C175" s="1">
        <v>1892328</v>
      </c>
      <c r="D175" s="1">
        <v>56568</v>
      </c>
      <c r="E175" s="1">
        <v>51424</v>
      </c>
      <c r="F175" s="1">
        <v>50018</v>
      </c>
      <c r="G175" s="1">
        <v>8255000</v>
      </c>
      <c r="H175" s="1"/>
    </row>
    <row r="176" spans="1:8" x14ac:dyDescent="0.3">
      <c r="A176" t="s">
        <v>1234</v>
      </c>
      <c r="B176" s="1">
        <v>37000</v>
      </c>
      <c r="C176" s="1">
        <v>1892328</v>
      </c>
      <c r="D176" s="1">
        <v>55527</v>
      </c>
      <c r="E176" s="1">
        <v>50667</v>
      </c>
      <c r="F176" s="1">
        <v>50599</v>
      </c>
      <c r="G176" s="1">
        <v>8246000</v>
      </c>
      <c r="H176" s="1"/>
    </row>
    <row r="177" spans="1:8" x14ac:dyDescent="0.3">
      <c r="A177" t="s">
        <v>1233</v>
      </c>
      <c r="B177" s="1">
        <v>31000</v>
      </c>
      <c r="C177" s="1">
        <v>1892328</v>
      </c>
      <c r="D177" s="1">
        <v>52692</v>
      </c>
      <c r="E177" s="1">
        <v>51380</v>
      </c>
      <c r="F177" s="1">
        <v>49976</v>
      </c>
      <c r="G177" s="1">
        <v>8235000</v>
      </c>
      <c r="H177" s="1"/>
    </row>
    <row r="178" spans="1:8" x14ac:dyDescent="0.3">
      <c r="A178" t="s">
        <v>1232</v>
      </c>
      <c r="B178" s="1">
        <v>29000</v>
      </c>
      <c r="C178" s="1">
        <v>1892328</v>
      </c>
      <c r="D178" s="1">
        <v>59595</v>
      </c>
      <c r="E178" s="1">
        <v>51073</v>
      </c>
      <c r="F178" s="1">
        <v>50403</v>
      </c>
      <c r="G178" s="1">
        <v>8229000</v>
      </c>
      <c r="H178" s="1"/>
    </row>
    <row r="179" spans="1:8" x14ac:dyDescent="0.3">
      <c r="A179" t="s">
        <v>1231</v>
      </c>
      <c r="B179" s="1">
        <v>37000</v>
      </c>
      <c r="C179" s="1">
        <v>1892328</v>
      </c>
      <c r="D179" s="1">
        <v>60790</v>
      </c>
      <c r="E179" s="1">
        <v>51357</v>
      </c>
      <c r="F179" s="1">
        <v>50168</v>
      </c>
      <c r="G179" s="1">
        <v>8227000</v>
      </c>
      <c r="H179" s="1"/>
    </row>
    <row r="180" spans="1:8" x14ac:dyDescent="0.3">
      <c r="A180" t="s">
        <v>1230</v>
      </c>
      <c r="B180" s="1">
        <v>25000</v>
      </c>
      <c r="C180" s="1">
        <v>1892328</v>
      </c>
      <c r="D180" s="1">
        <v>50867</v>
      </c>
      <c r="E180" s="1">
        <v>51297</v>
      </c>
      <c r="F180" s="1">
        <v>49330</v>
      </c>
      <c r="G180" s="1">
        <v>8221000</v>
      </c>
      <c r="H180" s="1"/>
    </row>
    <row r="181" spans="1:8" x14ac:dyDescent="0.3">
      <c r="A181" t="s">
        <v>1229</v>
      </c>
      <c r="B181" s="1">
        <v>30000</v>
      </c>
      <c r="C181" s="1">
        <v>1892328</v>
      </c>
      <c r="D181" s="1">
        <v>60845</v>
      </c>
      <c r="E181" s="1">
        <v>51074</v>
      </c>
      <c r="F181" s="1">
        <v>50756</v>
      </c>
      <c r="G181" s="1">
        <v>8215000</v>
      </c>
      <c r="H181" s="1"/>
    </row>
    <row r="182" spans="1:8" x14ac:dyDescent="0.3">
      <c r="A182" t="s">
        <v>1228</v>
      </c>
      <c r="B182" s="1">
        <v>29000</v>
      </c>
      <c r="C182" s="1">
        <v>1892328</v>
      </c>
      <c r="D182" s="1">
        <v>47913</v>
      </c>
      <c r="E182" s="1">
        <v>51591</v>
      </c>
      <c r="F182" s="1">
        <v>50614</v>
      </c>
      <c r="G182" s="1">
        <v>8210000</v>
      </c>
      <c r="H182" s="1"/>
    </row>
    <row r="183" spans="1:8" x14ac:dyDescent="0.3">
      <c r="A183" t="s">
        <v>1227</v>
      </c>
      <c r="B183" s="1">
        <v>36000</v>
      </c>
      <c r="C183" s="1">
        <v>1892328</v>
      </c>
      <c r="D183" s="1">
        <v>44780</v>
      </c>
      <c r="E183" s="1">
        <v>38006</v>
      </c>
      <c r="F183" s="1">
        <v>43397</v>
      </c>
      <c r="G183" s="1">
        <v>8337000</v>
      </c>
      <c r="H183" s="1"/>
    </row>
    <row r="184" spans="1:8" x14ac:dyDescent="0.3">
      <c r="A184" t="s">
        <v>1226</v>
      </c>
      <c r="B184" s="1">
        <v>29000</v>
      </c>
      <c r="C184" s="1">
        <v>1892328</v>
      </c>
      <c r="D184" s="1">
        <v>49957</v>
      </c>
      <c r="E184" s="1">
        <v>52455</v>
      </c>
      <c r="F184" s="1">
        <v>49711</v>
      </c>
      <c r="G184" s="1">
        <v>8316000</v>
      </c>
      <c r="H184" s="1"/>
    </row>
    <row r="185" spans="1:8" x14ac:dyDescent="0.3">
      <c r="A185" t="s">
        <v>1225</v>
      </c>
      <c r="B185" s="1">
        <v>35000</v>
      </c>
      <c r="C185" s="1">
        <v>1892328</v>
      </c>
      <c r="D185" s="1">
        <v>59413</v>
      </c>
      <c r="E185" s="1">
        <v>50471</v>
      </c>
      <c r="F185" s="1">
        <v>50588</v>
      </c>
      <c r="G185" s="1">
        <v>8296000</v>
      </c>
      <c r="H185" s="1"/>
    </row>
    <row r="186" spans="1:8" x14ac:dyDescent="0.3">
      <c r="A186" t="s">
        <v>1224</v>
      </c>
      <c r="B186" s="1">
        <v>42000</v>
      </c>
      <c r="C186" s="1">
        <v>1892328</v>
      </c>
      <c r="D186" s="1">
        <v>53265</v>
      </c>
      <c r="E186" s="1">
        <v>51445</v>
      </c>
      <c r="F186" s="1">
        <v>50218</v>
      </c>
      <c r="G186" s="1">
        <v>8297000</v>
      </c>
      <c r="H186" s="1"/>
    </row>
    <row r="187" spans="1:8" x14ac:dyDescent="0.3">
      <c r="A187" t="s">
        <v>1223</v>
      </c>
      <c r="B187" s="1">
        <v>27000</v>
      </c>
      <c r="C187" s="1">
        <v>1892328</v>
      </c>
      <c r="D187" s="1">
        <v>56689</v>
      </c>
      <c r="E187" s="1">
        <v>50368</v>
      </c>
      <c r="F187" s="1">
        <v>50797</v>
      </c>
      <c r="G187" s="1">
        <v>8282000</v>
      </c>
      <c r="H187" s="1"/>
    </row>
    <row r="188" spans="1:8" x14ac:dyDescent="0.3">
      <c r="A188" t="s">
        <v>1222</v>
      </c>
      <c r="B188" s="1">
        <v>44000</v>
      </c>
      <c r="C188" s="1">
        <v>1892328</v>
      </c>
      <c r="D188" s="1">
        <v>60476</v>
      </c>
      <c r="E188" s="1">
        <v>51190</v>
      </c>
      <c r="F188" s="1">
        <v>49793</v>
      </c>
      <c r="G188" s="1">
        <v>8266000</v>
      </c>
      <c r="H188" s="1"/>
    </row>
    <row r="189" spans="1:8" x14ac:dyDescent="0.3">
      <c r="A189" t="s">
        <v>1221</v>
      </c>
      <c r="B189" s="1">
        <v>37000</v>
      </c>
      <c r="C189" s="1">
        <v>1892328</v>
      </c>
      <c r="D189" s="1">
        <v>52366</v>
      </c>
      <c r="E189" s="1">
        <v>51325</v>
      </c>
      <c r="F189" s="1">
        <v>49292</v>
      </c>
      <c r="G189" s="1">
        <v>8254000</v>
      </c>
      <c r="H189" s="1"/>
    </row>
    <row r="190" spans="1:8" x14ac:dyDescent="0.3">
      <c r="A190" t="s">
        <v>1220</v>
      </c>
      <c r="B190" s="1">
        <v>24000</v>
      </c>
      <c r="C190" s="1">
        <v>1892328</v>
      </c>
      <c r="D190" s="1">
        <v>56445</v>
      </c>
      <c r="E190" s="1">
        <v>50827</v>
      </c>
      <c r="F190" s="1">
        <v>50046</v>
      </c>
      <c r="G190" s="1">
        <v>8254000</v>
      </c>
      <c r="H190" s="1"/>
    </row>
    <row r="191" spans="1:8" x14ac:dyDescent="0.3">
      <c r="A191" t="s">
        <v>1219</v>
      </c>
      <c r="B191" s="1">
        <v>38000</v>
      </c>
      <c r="C191" s="1">
        <v>1892328</v>
      </c>
      <c r="D191" s="1">
        <v>59876</v>
      </c>
      <c r="E191" s="1">
        <v>51407</v>
      </c>
      <c r="F191" s="1">
        <v>49797</v>
      </c>
      <c r="G191" s="1">
        <v>8244000</v>
      </c>
      <c r="H191" s="1"/>
    </row>
    <row r="192" spans="1:8" x14ac:dyDescent="0.3">
      <c r="A192" t="s">
        <v>1218</v>
      </c>
      <c r="B192" s="1">
        <v>33000</v>
      </c>
      <c r="C192" s="1">
        <v>1892328</v>
      </c>
      <c r="D192" s="1">
        <v>52189</v>
      </c>
      <c r="E192" s="1">
        <v>51602</v>
      </c>
      <c r="F192" s="1">
        <v>50925</v>
      </c>
      <c r="G192" s="1">
        <v>8236000</v>
      </c>
      <c r="H192" s="1"/>
    </row>
    <row r="193" spans="1:8" x14ac:dyDescent="0.3">
      <c r="A193" t="s">
        <v>1217</v>
      </c>
      <c r="B193" s="1">
        <v>33000</v>
      </c>
      <c r="C193" s="1">
        <v>1892328</v>
      </c>
      <c r="D193" s="1">
        <v>60849</v>
      </c>
      <c r="E193" s="1">
        <v>50993</v>
      </c>
      <c r="F193" s="1">
        <v>50633</v>
      </c>
      <c r="G193" s="1">
        <v>8226000</v>
      </c>
      <c r="H193" s="1"/>
    </row>
    <row r="194" spans="1:8" x14ac:dyDescent="0.3">
      <c r="A194" t="s">
        <v>1216</v>
      </c>
      <c r="B194" s="1">
        <v>37000</v>
      </c>
      <c r="C194" s="1">
        <v>1892328</v>
      </c>
      <c r="D194" s="1">
        <v>59671</v>
      </c>
      <c r="E194" s="1">
        <v>51403</v>
      </c>
      <c r="F194" s="1">
        <v>50125</v>
      </c>
      <c r="G194" s="1">
        <v>8228000</v>
      </c>
      <c r="H194" s="1"/>
    </row>
    <row r="195" spans="1:8" x14ac:dyDescent="0.3">
      <c r="A195" t="s">
        <v>1215</v>
      </c>
      <c r="B195" s="1">
        <v>24000</v>
      </c>
      <c r="C195" s="1">
        <v>1892328</v>
      </c>
      <c r="D195" s="1">
        <v>54773</v>
      </c>
      <c r="E195" s="1">
        <v>50909</v>
      </c>
      <c r="F195" s="1">
        <v>50963</v>
      </c>
      <c r="G195" s="1">
        <v>8219000</v>
      </c>
      <c r="H195" s="1"/>
    </row>
    <row r="196" spans="1:8" x14ac:dyDescent="0.3">
      <c r="A196" t="s">
        <v>1214</v>
      </c>
      <c r="B196" s="1">
        <v>32000</v>
      </c>
      <c r="C196" s="1">
        <v>1892328</v>
      </c>
      <c r="D196" s="1">
        <v>60997</v>
      </c>
      <c r="E196" s="1">
        <v>51423</v>
      </c>
      <c r="F196" s="1">
        <v>50665</v>
      </c>
      <c r="G196" s="1">
        <v>8215000</v>
      </c>
      <c r="H196" s="1"/>
    </row>
    <row r="197" spans="1:8" x14ac:dyDescent="0.3">
      <c r="A197" t="s">
        <v>1213</v>
      </c>
      <c r="B197" s="1">
        <v>33000</v>
      </c>
      <c r="C197" s="1">
        <v>1892328</v>
      </c>
      <c r="D197" s="1">
        <v>49942</v>
      </c>
      <c r="E197" s="1">
        <v>50968</v>
      </c>
      <c r="F197" s="1">
        <v>51195</v>
      </c>
      <c r="G197" s="1">
        <v>8210000</v>
      </c>
      <c r="H197" s="1"/>
    </row>
    <row r="198" spans="1:8" x14ac:dyDescent="0.3">
      <c r="A198" t="s">
        <v>1212</v>
      </c>
      <c r="B198" s="1">
        <v>17000</v>
      </c>
      <c r="C198" s="1">
        <v>1892328</v>
      </c>
      <c r="D198" s="1">
        <v>44173</v>
      </c>
      <c r="E198" s="1">
        <v>38527</v>
      </c>
      <c r="F198" s="1">
        <v>44017</v>
      </c>
      <c r="G198" s="1">
        <v>8346000</v>
      </c>
      <c r="H198" s="1"/>
    </row>
    <row r="199" spans="1:8" x14ac:dyDescent="0.3">
      <c r="A199" t="s">
        <v>1211</v>
      </c>
      <c r="B199" s="1">
        <v>43000</v>
      </c>
      <c r="C199" s="1">
        <v>1892328</v>
      </c>
      <c r="D199" s="1">
        <v>51283</v>
      </c>
      <c r="E199" s="1">
        <v>51620</v>
      </c>
      <c r="F199" s="1">
        <v>50062</v>
      </c>
      <c r="G199" s="1">
        <v>8316000</v>
      </c>
      <c r="H199" s="1"/>
    </row>
    <row r="200" spans="1:8" x14ac:dyDescent="0.3">
      <c r="A200" t="s">
        <v>1210</v>
      </c>
      <c r="B200" s="1">
        <v>25000</v>
      </c>
      <c r="C200" s="1">
        <v>1892328</v>
      </c>
      <c r="D200" s="1">
        <v>59264</v>
      </c>
      <c r="E200" s="1">
        <v>50917</v>
      </c>
      <c r="F200" s="1">
        <v>50889</v>
      </c>
      <c r="G200" s="1">
        <v>8296000</v>
      </c>
      <c r="H200" s="1"/>
    </row>
    <row r="201" spans="1:8" x14ac:dyDescent="0.3">
      <c r="A201" t="s">
        <v>1209</v>
      </c>
      <c r="B201" s="1">
        <v>44000</v>
      </c>
      <c r="C201" s="1">
        <v>1892328</v>
      </c>
      <c r="D201" s="1">
        <v>55240</v>
      </c>
      <c r="E201" s="1">
        <v>51232</v>
      </c>
      <c r="F201" s="1">
        <v>50687</v>
      </c>
      <c r="G201" s="1">
        <v>8298000</v>
      </c>
      <c r="H201" s="1"/>
    </row>
    <row r="202" spans="1:8" x14ac:dyDescent="0.3">
      <c r="A202" t="s">
        <v>1208</v>
      </c>
      <c r="B202" s="1">
        <v>37000</v>
      </c>
      <c r="C202" s="1">
        <v>1892328</v>
      </c>
      <c r="D202" s="1">
        <v>49412</v>
      </c>
      <c r="E202" s="1">
        <v>51499</v>
      </c>
      <c r="F202" s="1">
        <v>50866</v>
      </c>
      <c r="G202" s="1">
        <v>8282000</v>
      </c>
      <c r="H202" s="1"/>
    </row>
    <row r="203" spans="1:8" x14ac:dyDescent="0.3">
      <c r="A203" t="s">
        <v>1207</v>
      </c>
      <c r="B203" s="1">
        <v>26000</v>
      </c>
      <c r="C203" s="1">
        <v>1892328</v>
      </c>
      <c r="D203" s="1">
        <v>52606</v>
      </c>
      <c r="E203" s="1">
        <v>50680</v>
      </c>
      <c r="F203" s="1">
        <v>51126</v>
      </c>
      <c r="G203" s="1">
        <v>8266000</v>
      </c>
      <c r="H203" s="1"/>
    </row>
    <row r="204" spans="1:8" x14ac:dyDescent="0.3">
      <c r="A204" t="s">
        <v>1206</v>
      </c>
      <c r="B204" s="1">
        <v>37000</v>
      </c>
      <c r="C204" s="1">
        <v>1892328</v>
      </c>
      <c r="D204" s="1">
        <v>61013</v>
      </c>
      <c r="E204" s="1">
        <v>51398</v>
      </c>
      <c r="F204" s="1">
        <v>49281</v>
      </c>
      <c r="G204" s="1">
        <v>8255000</v>
      </c>
      <c r="H204" s="1"/>
    </row>
    <row r="205" spans="1:8" x14ac:dyDescent="0.3">
      <c r="A205" t="s">
        <v>1205</v>
      </c>
      <c r="B205" s="1">
        <v>37000</v>
      </c>
      <c r="C205" s="1">
        <v>1892328</v>
      </c>
      <c r="D205" s="1">
        <v>56299</v>
      </c>
      <c r="E205" s="1">
        <v>51270</v>
      </c>
      <c r="F205" s="1">
        <v>49696</v>
      </c>
      <c r="G205" s="1">
        <v>8256000</v>
      </c>
      <c r="H205" s="1"/>
    </row>
    <row r="206" spans="1:8" x14ac:dyDescent="0.3">
      <c r="A206" t="s">
        <v>1204</v>
      </c>
      <c r="B206" s="1">
        <v>25000</v>
      </c>
      <c r="C206" s="1">
        <v>1892328</v>
      </c>
      <c r="D206" s="1">
        <v>55996</v>
      </c>
      <c r="E206" s="1">
        <v>51175</v>
      </c>
      <c r="F206" s="1">
        <v>51225</v>
      </c>
      <c r="G206" s="1">
        <v>8243000</v>
      </c>
      <c r="H206" s="1"/>
    </row>
    <row r="207" spans="1:8" x14ac:dyDescent="0.3">
      <c r="A207" t="s">
        <v>1203</v>
      </c>
      <c r="B207" s="1">
        <v>37000</v>
      </c>
      <c r="C207" s="1">
        <v>1892328</v>
      </c>
      <c r="D207" s="1">
        <v>60907</v>
      </c>
      <c r="E207" s="1">
        <v>51616</v>
      </c>
      <c r="F207" s="1">
        <v>50019</v>
      </c>
      <c r="G207" s="1">
        <v>8235000</v>
      </c>
      <c r="H207" s="1"/>
    </row>
    <row r="208" spans="1:8" x14ac:dyDescent="0.3">
      <c r="A208" t="s">
        <v>1202</v>
      </c>
      <c r="B208" s="1">
        <v>25000</v>
      </c>
      <c r="C208" s="1">
        <v>1892328</v>
      </c>
      <c r="D208" s="1">
        <v>55552</v>
      </c>
      <c r="E208" s="1">
        <v>51290</v>
      </c>
      <c r="F208" s="1">
        <v>50472</v>
      </c>
      <c r="G208" s="1">
        <v>8228000</v>
      </c>
      <c r="H208" s="1"/>
    </row>
    <row r="209" spans="1:8" x14ac:dyDescent="0.3">
      <c r="A209" t="s">
        <v>1201</v>
      </c>
      <c r="B209" s="1">
        <v>37000</v>
      </c>
      <c r="C209" s="1">
        <v>1892328</v>
      </c>
      <c r="D209" s="1">
        <v>60294</v>
      </c>
      <c r="E209" s="1">
        <v>51090</v>
      </c>
      <c r="F209" s="1">
        <v>50747</v>
      </c>
      <c r="G209" s="1">
        <v>8225000</v>
      </c>
      <c r="H209" s="1"/>
    </row>
    <row r="210" spans="1:8" x14ac:dyDescent="0.3">
      <c r="A210" t="s">
        <v>1200</v>
      </c>
      <c r="B210" s="1">
        <v>37000</v>
      </c>
      <c r="C210" s="1">
        <v>1892328</v>
      </c>
      <c r="D210" s="1">
        <v>51191</v>
      </c>
      <c r="E210" s="1">
        <v>51282</v>
      </c>
      <c r="F210" s="1">
        <v>49676</v>
      </c>
      <c r="G210" s="1">
        <v>8222000</v>
      </c>
      <c r="H210" s="1"/>
    </row>
    <row r="211" spans="1:8" x14ac:dyDescent="0.3">
      <c r="A211" t="s">
        <v>1199</v>
      </c>
      <c r="B211" s="1">
        <v>25000</v>
      </c>
      <c r="C211" s="1">
        <v>1892328</v>
      </c>
      <c r="D211" s="1">
        <v>56637</v>
      </c>
      <c r="E211" s="1">
        <v>50900</v>
      </c>
      <c r="F211" s="1">
        <v>50833</v>
      </c>
      <c r="G211" s="1">
        <v>8215000</v>
      </c>
      <c r="H211" s="1"/>
    </row>
    <row r="212" spans="1:8" x14ac:dyDescent="0.3">
      <c r="A212" t="s">
        <v>1198</v>
      </c>
      <c r="B212" s="1">
        <v>27000</v>
      </c>
      <c r="C212" s="1">
        <v>1892328</v>
      </c>
      <c r="D212" s="1">
        <v>49803</v>
      </c>
      <c r="E212" s="1">
        <v>51173</v>
      </c>
      <c r="F212" s="1">
        <v>50457</v>
      </c>
      <c r="G212" s="1">
        <v>8208000</v>
      </c>
      <c r="H212" s="1"/>
    </row>
    <row r="213" spans="1:8" x14ac:dyDescent="0.3">
      <c r="A213" t="s">
        <v>1197</v>
      </c>
      <c r="B213" s="1">
        <v>34000</v>
      </c>
      <c r="C213" s="1">
        <v>1892328</v>
      </c>
      <c r="D213" s="1">
        <v>52953</v>
      </c>
      <c r="E213" s="1">
        <v>51802</v>
      </c>
      <c r="F213" s="1">
        <v>49914</v>
      </c>
      <c r="G213" s="1">
        <v>8207000</v>
      </c>
      <c r="H213" s="1"/>
    </row>
    <row r="214" spans="1:8" x14ac:dyDescent="0.3">
      <c r="A214" t="s">
        <v>1196</v>
      </c>
      <c r="B214" s="1">
        <v>35000</v>
      </c>
      <c r="C214" s="1">
        <v>1892328</v>
      </c>
      <c r="D214" s="1">
        <v>52432</v>
      </c>
      <c r="E214" s="1">
        <v>50895</v>
      </c>
      <c r="F214" s="1">
        <v>50280</v>
      </c>
      <c r="G214" s="1">
        <v>8205000</v>
      </c>
      <c r="H214" s="1"/>
    </row>
    <row r="215" spans="1:8" x14ac:dyDescent="0.3">
      <c r="A215" t="s">
        <v>1195</v>
      </c>
      <c r="B215" s="1">
        <v>27000</v>
      </c>
      <c r="C215" s="1">
        <v>1892328</v>
      </c>
      <c r="D215" s="1">
        <v>49097</v>
      </c>
      <c r="E215" s="1">
        <v>51482</v>
      </c>
      <c r="F215" s="1">
        <v>50674</v>
      </c>
      <c r="G215" s="1">
        <v>8199000</v>
      </c>
      <c r="H215" s="1"/>
    </row>
    <row r="216" spans="1:8" x14ac:dyDescent="0.3">
      <c r="A216" t="s">
        <v>1194</v>
      </c>
      <c r="B216" s="1">
        <v>37000</v>
      </c>
      <c r="C216" s="1">
        <v>1892328</v>
      </c>
      <c r="D216" s="1">
        <v>60261</v>
      </c>
      <c r="E216" s="1">
        <v>51077</v>
      </c>
      <c r="F216" s="1">
        <v>50680</v>
      </c>
      <c r="G216" s="1">
        <v>8199000</v>
      </c>
      <c r="H216" s="1"/>
    </row>
    <row r="217" spans="1:8" x14ac:dyDescent="0.3">
      <c r="A217" t="s">
        <v>1193</v>
      </c>
      <c r="B217" s="1">
        <v>37000</v>
      </c>
      <c r="C217" s="1">
        <v>1892328</v>
      </c>
      <c r="D217" s="1">
        <v>53387</v>
      </c>
      <c r="E217" s="1">
        <v>51043</v>
      </c>
      <c r="F217" s="1">
        <v>51054</v>
      </c>
      <c r="G217" s="1">
        <v>8197000</v>
      </c>
      <c r="H217" s="1"/>
    </row>
    <row r="218" spans="1:8" x14ac:dyDescent="0.3">
      <c r="A218" t="s">
        <v>1192</v>
      </c>
      <c r="B218" s="1">
        <v>26000</v>
      </c>
      <c r="C218" s="1">
        <v>1892328</v>
      </c>
      <c r="D218" s="1">
        <v>60694</v>
      </c>
      <c r="E218" s="1">
        <v>51181</v>
      </c>
      <c r="F218" s="1">
        <v>49805</v>
      </c>
      <c r="G218" s="1">
        <v>8191000</v>
      </c>
      <c r="H218" s="1"/>
    </row>
    <row r="219" spans="1:8" x14ac:dyDescent="0.3">
      <c r="A219" t="s">
        <v>1191</v>
      </c>
      <c r="B219" s="1">
        <v>37000</v>
      </c>
      <c r="C219" s="1">
        <v>1892328</v>
      </c>
      <c r="D219" s="1">
        <v>60816</v>
      </c>
      <c r="E219" s="1">
        <v>50776</v>
      </c>
      <c r="F219" s="1">
        <v>50659</v>
      </c>
      <c r="G219" s="1">
        <v>8189000</v>
      </c>
      <c r="H219" s="1"/>
    </row>
    <row r="220" spans="1:8" x14ac:dyDescent="0.3">
      <c r="A220" t="s">
        <v>1190</v>
      </c>
      <c r="B220" s="1">
        <v>37000</v>
      </c>
      <c r="C220" s="1">
        <v>1892328</v>
      </c>
      <c r="D220" s="1">
        <v>53102</v>
      </c>
      <c r="E220" s="1">
        <v>51082</v>
      </c>
      <c r="F220" s="1">
        <v>50366</v>
      </c>
      <c r="G220" s="1">
        <v>8190000</v>
      </c>
      <c r="H220" s="1"/>
    </row>
    <row r="221" spans="1:8" x14ac:dyDescent="0.3">
      <c r="A221" t="s">
        <v>1189</v>
      </c>
      <c r="B221" s="1">
        <v>22000</v>
      </c>
      <c r="C221" s="1">
        <v>1892328</v>
      </c>
      <c r="D221" s="1">
        <v>57979</v>
      </c>
      <c r="E221" s="1">
        <v>51425</v>
      </c>
      <c r="F221" s="1">
        <v>50431</v>
      </c>
      <c r="G221" s="1">
        <v>8186000</v>
      </c>
      <c r="H221" s="1"/>
    </row>
    <row r="222" spans="1:8" x14ac:dyDescent="0.3">
      <c r="A222" t="s">
        <v>1188</v>
      </c>
      <c r="B222" s="1">
        <v>43000</v>
      </c>
      <c r="C222" s="1">
        <v>1892328</v>
      </c>
      <c r="D222" s="1">
        <v>59439</v>
      </c>
      <c r="E222" s="1">
        <v>50782</v>
      </c>
      <c r="F222" s="1">
        <v>51159</v>
      </c>
      <c r="G222" s="1">
        <v>8185000</v>
      </c>
      <c r="H222" s="1"/>
    </row>
    <row r="223" spans="1:8" x14ac:dyDescent="0.3">
      <c r="A223" t="s">
        <v>1187</v>
      </c>
      <c r="B223" s="1">
        <v>38000</v>
      </c>
      <c r="C223" s="1">
        <v>1892328</v>
      </c>
      <c r="D223" s="1">
        <v>59897</v>
      </c>
      <c r="E223" s="1">
        <v>51414</v>
      </c>
      <c r="F223" s="1">
        <v>50394</v>
      </c>
      <c r="G223" s="1">
        <v>8184000</v>
      </c>
      <c r="H223" s="1"/>
    </row>
    <row r="224" spans="1:8" x14ac:dyDescent="0.3">
      <c r="A224" t="s">
        <v>1186</v>
      </c>
      <c r="B224" s="1">
        <v>30000</v>
      </c>
      <c r="C224" s="1">
        <v>1892328</v>
      </c>
      <c r="D224" s="1">
        <v>49539</v>
      </c>
      <c r="E224" s="1">
        <v>50582</v>
      </c>
      <c r="F224" s="1">
        <v>50865</v>
      </c>
      <c r="G224" s="1">
        <v>8183000</v>
      </c>
      <c r="H224" s="1"/>
    </row>
    <row r="225" spans="1:8" x14ac:dyDescent="0.3">
      <c r="A225" t="s">
        <v>1185</v>
      </c>
      <c r="B225" s="1">
        <v>37000</v>
      </c>
      <c r="C225" s="1">
        <v>1892328</v>
      </c>
      <c r="D225" s="1">
        <v>60334</v>
      </c>
      <c r="E225" s="1">
        <v>51291</v>
      </c>
      <c r="F225" s="1">
        <v>50283</v>
      </c>
      <c r="G225" s="1">
        <v>8181000</v>
      </c>
      <c r="H225" s="1"/>
    </row>
    <row r="226" spans="1:8" x14ac:dyDescent="0.3">
      <c r="A226" t="s">
        <v>1184</v>
      </c>
      <c r="B226" s="1">
        <v>37000</v>
      </c>
      <c r="C226" s="1">
        <v>1892328</v>
      </c>
      <c r="D226" s="1">
        <v>52763</v>
      </c>
      <c r="E226" s="1">
        <v>51414</v>
      </c>
      <c r="F226" s="1">
        <v>50665</v>
      </c>
      <c r="G226" s="1">
        <v>8181000</v>
      </c>
      <c r="H226" s="1"/>
    </row>
    <row r="227" spans="1:8" x14ac:dyDescent="0.3">
      <c r="A227" t="s">
        <v>1183</v>
      </c>
      <c r="B227" s="1">
        <v>28000</v>
      </c>
      <c r="C227" s="1">
        <v>1892328</v>
      </c>
      <c r="D227" s="1">
        <v>47132</v>
      </c>
      <c r="E227" s="1">
        <v>50869</v>
      </c>
      <c r="F227" s="1">
        <v>51107</v>
      </c>
      <c r="G227" s="1">
        <v>8177000</v>
      </c>
      <c r="H227" s="1"/>
    </row>
    <row r="228" spans="1:8" x14ac:dyDescent="0.3">
      <c r="A228" t="s">
        <v>1182</v>
      </c>
      <c r="B228" s="1">
        <v>46000</v>
      </c>
      <c r="C228" s="1">
        <v>1892328</v>
      </c>
      <c r="D228" s="1">
        <v>52943</v>
      </c>
      <c r="E228" s="1">
        <v>38052</v>
      </c>
      <c r="F228" s="1">
        <v>43498</v>
      </c>
      <c r="G228" s="1">
        <v>8337000</v>
      </c>
      <c r="H228" s="1"/>
    </row>
    <row r="229" spans="1:8" x14ac:dyDescent="0.3">
      <c r="A229" t="s">
        <v>1181</v>
      </c>
      <c r="B229" s="1">
        <v>35000</v>
      </c>
      <c r="C229" s="1">
        <v>1892328</v>
      </c>
      <c r="D229" s="1">
        <v>59318</v>
      </c>
      <c r="E229" s="1">
        <v>51674</v>
      </c>
      <c r="F229" s="1">
        <v>50236</v>
      </c>
      <c r="G229" s="1">
        <v>8314000</v>
      </c>
      <c r="H229" s="1"/>
    </row>
    <row r="230" spans="1:8" x14ac:dyDescent="0.3">
      <c r="A230" t="s">
        <v>1180</v>
      </c>
      <c r="B230" s="1">
        <v>38000</v>
      </c>
      <c r="C230" s="1">
        <v>1892328</v>
      </c>
      <c r="D230" s="1">
        <v>59438</v>
      </c>
      <c r="E230" s="1">
        <v>51174</v>
      </c>
      <c r="F230" s="1">
        <v>49175</v>
      </c>
      <c r="G230" s="1">
        <v>8297000</v>
      </c>
      <c r="H230" s="1"/>
    </row>
    <row r="231" spans="1:8" x14ac:dyDescent="0.3">
      <c r="A231" t="s">
        <v>1179</v>
      </c>
      <c r="B231" s="1">
        <v>31000</v>
      </c>
      <c r="C231" s="1">
        <v>1892328</v>
      </c>
      <c r="D231" s="1">
        <v>53868</v>
      </c>
      <c r="E231" s="1">
        <v>50813</v>
      </c>
      <c r="F231" s="1">
        <v>51199</v>
      </c>
      <c r="G231" s="1">
        <v>8297000</v>
      </c>
      <c r="H231" s="1"/>
    </row>
    <row r="232" spans="1:8" x14ac:dyDescent="0.3">
      <c r="A232" t="s">
        <v>1178</v>
      </c>
      <c r="B232" s="1">
        <v>25000</v>
      </c>
      <c r="C232" s="1">
        <v>1892328</v>
      </c>
      <c r="D232" s="1">
        <v>58045</v>
      </c>
      <c r="E232" s="1">
        <v>51135</v>
      </c>
      <c r="F232" s="1">
        <v>50887</v>
      </c>
      <c r="G232" s="1">
        <v>8280000</v>
      </c>
      <c r="H232" s="1"/>
    </row>
    <row r="233" spans="1:8" x14ac:dyDescent="0.3">
      <c r="A233" t="s">
        <v>1177</v>
      </c>
      <c r="B233" s="1">
        <v>37000</v>
      </c>
      <c r="C233" s="1">
        <v>1892328</v>
      </c>
      <c r="D233" s="1">
        <v>55918</v>
      </c>
      <c r="E233" s="1">
        <v>51496</v>
      </c>
      <c r="F233" s="1">
        <v>51115</v>
      </c>
      <c r="G233" s="1">
        <v>8267000</v>
      </c>
      <c r="H233" s="1"/>
    </row>
    <row r="234" spans="1:8" x14ac:dyDescent="0.3">
      <c r="A234" t="s">
        <v>1176</v>
      </c>
      <c r="B234" s="1">
        <v>36000</v>
      </c>
      <c r="C234" s="1">
        <v>1892328</v>
      </c>
      <c r="D234" s="1">
        <v>61172</v>
      </c>
      <c r="E234" s="1">
        <v>50604</v>
      </c>
      <c r="F234" s="1">
        <v>50755</v>
      </c>
      <c r="G234" s="1">
        <v>8253000</v>
      </c>
      <c r="H234" s="1"/>
    </row>
    <row r="235" spans="1:8" x14ac:dyDescent="0.3">
      <c r="A235" t="s">
        <v>1175</v>
      </c>
      <c r="B235" s="1">
        <v>31000</v>
      </c>
      <c r="C235" s="1">
        <v>1892328</v>
      </c>
      <c r="D235" s="1">
        <v>50835</v>
      </c>
      <c r="E235" s="1">
        <v>56337</v>
      </c>
      <c r="F235" s="1">
        <v>52194</v>
      </c>
      <c r="G235" s="1">
        <v>8211000</v>
      </c>
      <c r="H235" s="1"/>
    </row>
    <row r="236" spans="1:8" x14ac:dyDescent="0.3">
      <c r="A236" t="s">
        <v>1174</v>
      </c>
      <c r="B236" s="1">
        <v>37000</v>
      </c>
      <c r="C236" s="1">
        <v>1892328</v>
      </c>
      <c r="D236" s="1">
        <v>60841</v>
      </c>
      <c r="E236" s="1">
        <v>54750</v>
      </c>
      <c r="F236" s="1">
        <v>51319</v>
      </c>
      <c r="G236" s="1">
        <v>8116000</v>
      </c>
      <c r="H236" s="1"/>
    </row>
    <row r="237" spans="1:8" x14ac:dyDescent="0.3">
      <c r="A237" t="s">
        <v>1173</v>
      </c>
      <c r="B237" s="1">
        <v>37000</v>
      </c>
      <c r="C237" s="1">
        <v>1892328</v>
      </c>
      <c r="D237" s="1">
        <v>60656</v>
      </c>
      <c r="E237" s="1">
        <v>51357</v>
      </c>
      <c r="F237" s="1">
        <v>50311</v>
      </c>
      <c r="G237" s="1">
        <v>8102000</v>
      </c>
      <c r="H237" s="1"/>
    </row>
    <row r="238" spans="1:8" x14ac:dyDescent="0.3">
      <c r="A238" t="s">
        <v>1172</v>
      </c>
      <c r="B238" s="1">
        <v>32000</v>
      </c>
      <c r="C238" s="1">
        <v>1892328</v>
      </c>
      <c r="D238" s="1">
        <v>51531</v>
      </c>
      <c r="E238" s="1">
        <v>50318</v>
      </c>
      <c r="F238" s="1">
        <v>51800</v>
      </c>
      <c r="G238" s="1">
        <v>8097000</v>
      </c>
      <c r="H238" s="1"/>
    </row>
    <row r="239" spans="1:8" x14ac:dyDescent="0.3">
      <c r="A239" t="s">
        <v>1171</v>
      </c>
      <c r="B239" s="1">
        <v>38000</v>
      </c>
      <c r="C239" s="1">
        <v>1892328</v>
      </c>
      <c r="D239" s="1">
        <v>51711</v>
      </c>
      <c r="E239" s="1">
        <v>60439</v>
      </c>
      <c r="F239" s="1">
        <v>54046</v>
      </c>
      <c r="G239" s="1">
        <v>8116000</v>
      </c>
      <c r="H239" s="1"/>
    </row>
    <row r="240" spans="1:8" x14ac:dyDescent="0.3">
      <c r="A240" t="s">
        <v>1170</v>
      </c>
      <c r="B240" s="1">
        <v>30000</v>
      </c>
      <c r="C240" s="1">
        <v>1892328</v>
      </c>
      <c r="D240" s="1">
        <v>60289</v>
      </c>
      <c r="E240" s="1">
        <v>54742</v>
      </c>
      <c r="F240" s="1">
        <v>52453</v>
      </c>
      <c r="G240" s="1">
        <v>8105000</v>
      </c>
      <c r="H240" s="1"/>
    </row>
    <row r="241" spans="1:8" x14ac:dyDescent="0.3">
      <c r="A241" t="s">
        <v>1169</v>
      </c>
      <c r="B241" s="1">
        <v>37000</v>
      </c>
      <c r="C241" s="1">
        <v>1892328</v>
      </c>
      <c r="D241" s="1">
        <v>60266</v>
      </c>
      <c r="E241" s="1">
        <v>51336</v>
      </c>
      <c r="F241" s="1">
        <v>49775</v>
      </c>
      <c r="G241" s="1">
        <v>8098000</v>
      </c>
      <c r="H241" s="1"/>
    </row>
    <row r="242" spans="1:8" x14ac:dyDescent="0.3">
      <c r="A242" t="s">
        <v>1168</v>
      </c>
      <c r="B242" s="1">
        <v>27000</v>
      </c>
      <c r="C242" s="1">
        <v>1892328</v>
      </c>
      <c r="D242" s="1">
        <v>46461</v>
      </c>
      <c r="E242" s="1">
        <v>51436</v>
      </c>
      <c r="F242" s="1">
        <v>51524</v>
      </c>
      <c r="G242" s="1">
        <v>8093000</v>
      </c>
      <c r="H242" s="1"/>
    </row>
    <row r="243" spans="1:8" x14ac:dyDescent="0.3">
      <c r="A243" t="s">
        <v>1167</v>
      </c>
      <c r="B243" s="1">
        <v>25000</v>
      </c>
      <c r="C243" s="1">
        <v>1892328</v>
      </c>
      <c r="D243" s="1">
        <v>51469</v>
      </c>
      <c r="E243" s="1">
        <v>39603</v>
      </c>
      <c r="F243" s="1">
        <v>43853</v>
      </c>
      <c r="G243" s="1">
        <v>8220000</v>
      </c>
      <c r="H243" s="1"/>
    </row>
    <row r="244" spans="1:8" x14ac:dyDescent="0.3">
      <c r="A244" t="s">
        <v>1166</v>
      </c>
      <c r="B244" s="1">
        <v>38000</v>
      </c>
      <c r="C244" s="1">
        <v>1892328</v>
      </c>
      <c r="D244" s="1">
        <v>53847</v>
      </c>
      <c r="E244" s="1">
        <v>51467</v>
      </c>
      <c r="F244" s="1">
        <v>49364</v>
      </c>
      <c r="G244" s="1">
        <v>8200000</v>
      </c>
      <c r="H244" s="1"/>
    </row>
    <row r="245" spans="1:8" x14ac:dyDescent="0.3">
      <c r="A245" t="s">
        <v>1165</v>
      </c>
      <c r="B245" s="1">
        <v>26000</v>
      </c>
      <c r="C245" s="1">
        <v>1892328</v>
      </c>
      <c r="D245" s="1">
        <v>50602</v>
      </c>
      <c r="E245" s="1">
        <v>50488</v>
      </c>
      <c r="F245" s="1">
        <v>50489</v>
      </c>
      <c r="G245" s="1">
        <v>8181000</v>
      </c>
      <c r="H245" s="1"/>
    </row>
    <row r="246" spans="1:8" x14ac:dyDescent="0.3">
      <c r="A246" t="s">
        <v>1164</v>
      </c>
      <c r="B246" s="1">
        <v>37000</v>
      </c>
      <c r="C246" s="1">
        <v>1892328</v>
      </c>
      <c r="D246" s="1">
        <v>60017</v>
      </c>
      <c r="E246" s="1">
        <v>51394</v>
      </c>
      <c r="F246" s="1">
        <v>50339</v>
      </c>
      <c r="G246" s="1">
        <v>8181000</v>
      </c>
      <c r="H246" s="1"/>
    </row>
    <row r="247" spans="1:8" x14ac:dyDescent="0.3">
      <c r="A247" t="s">
        <v>1163</v>
      </c>
      <c r="B247" s="1">
        <v>37000</v>
      </c>
      <c r="C247" s="1">
        <v>1892328</v>
      </c>
      <c r="D247" s="1">
        <v>60319</v>
      </c>
      <c r="E247" s="1">
        <v>51071</v>
      </c>
      <c r="F247" s="1">
        <v>51153</v>
      </c>
      <c r="G247" s="1">
        <v>8164000</v>
      </c>
      <c r="H247" s="1"/>
    </row>
    <row r="248" spans="1:8" x14ac:dyDescent="0.3">
      <c r="A248" t="s">
        <v>1162</v>
      </c>
      <c r="B248" s="1">
        <v>25000</v>
      </c>
      <c r="C248" s="1">
        <v>1892328</v>
      </c>
      <c r="D248" s="1">
        <v>54680</v>
      </c>
      <c r="E248" s="1">
        <v>51183</v>
      </c>
      <c r="F248" s="1">
        <v>50242</v>
      </c>
      <c r="G248" s="1">
        <v>8151000</v>
      </c>
      <c r="H248" s="1"/>
    </row>
    <row r="249" spans="1:8" x14ac:dyDescent="0.3">
      <c r="A249" t="s">
        <v>1161</v>
      </c>
      <c r="B249" s="1">
        <v>31000</v>
      </c>
      <c r="C249" s="1">
        <v>1892328</v>
      </c>
      <c r="D249" s="1">
        <v>60202</v>
      </c>
      <c r="E249" s="1">
        <v>50821</v>
      </c>
      <c r="F249" s="1">
        <v>51432</v>
      </c>
      <c r="G249" s="1">
        <v>8140000</v>
      </c>
      <c r="H249" s="1"/>
    </row>
    <row r="250" spans="1:8" x14ac:dyDescent="0.3">
      <c r="A250" t="s">
        <v>1160</v>
      </c>
      <c r="B250" s="1">
        <v>44000</v>
      </c>
      <c r="C250" s="1">
        <v>1892328</v>
      </c>
      <c r="D250" s="1">
        <v>58136</v>
      </c>
      <c r="E250" s="1">
        <v>51137</v>
      </c>
      <c r="F250" s="1">
        <v>49523</v>
      </c>
      <c r="G250" s="1">
        <v>8139000</v>
      </c>
      <c r="H250" s="1"/>
    </row>
    <row r="251" spans="1:8" x14ac:dyDescent="0.3">
      <c r="A251" t="s">
        <v>1159</v>
      </c>
      <c r="B251" s="1">
        <v>31000</v>
      </c>
      <c r="C251" s="1">
        <v>1892328</v>
      </c>
      <c r="D251" s="1">
        <v>52510</v>
      </c>
      <c r="E251" s="1">
        <v>50853</v>
      </c>
      <c r="F251" s="1">
        <v>50206</v>
      </c>
      <c r="G251" s="1">
        <v>8130000</v>
      </c>
      <c r="H251" s="1"/>
    </row>
    <row r="252" spans="1:8" x14ac:dyDescent="0.3">
      <c r="A252" t="s">
        <v>1158</v>
      </c>
      <c r="B252" s="1">
        <v>24000</v>
      </c>
      <c r="C252" s="1">
        <v>1892328</v>
      </c>
      <c r="D252" s="1">
        <v>55228</v>
      </c>
      <c r="E252" s="1">
        <v>51613</v>
      </c>
      <c r="F252" s="1">
        <v>50709</v>
      </c>
      <c r="G252" s="1">
        <v>8120000</v>
      </c>
      <c r="H252" s="1"/>
    </row>
    <row r="253" spans="1:8" x14ac:dyDescent="0.3">
      <c r="A253" t="s">
        <v>1157</v>
      </c>
      <c r="B253" s="1">
        <v>37000</v>
      </c>
      <c r="C253" s="1">
        <v>1892328</v>
      </c>
      <c r="D253" s="1">
        <v>59672</v>
      </c>
      <c r="E253" s="1">
        <v>51204</v>
      </c>
      <c r="F253" s="1">
        <v>51384</v>
      </c>
      <c r="G253" s="1">
        <v>8111000</v>
      </c>
      <c r="H253" s="1"/>
    </row>
    <row r="254" spans="1:8" x14ac:dyDescent="0.3">
      <c r="A254" t="s">
        <v>1156</v>
      </c>
      <c r="B254" s="1">
        <v>28000</v>
      </c>
      <c r="C254" s="1">
        <v>1892328</v>
      </c>
      <c r="D254" s="1">
        <v>53667</v>
      </c>
      <c r="E254" s="1">
        <v>51616</v>
      </c>
      <c r="F254" s="1">
        <v>49535</v>
      </c>
      <c r="G254" s="1">
        <v>8112000</v>
      </c>
      <c r="H254" s="1"/>
    </row>
    <row r="255" spans="1:8" x14ac:dyDescent="0.3">
      <c r="A255" t="s">
        <v>1155</v>
      </c>
      <c r="B255" s="1">
        <v>30000</v>
      </c>
      <c r="C255" s="1">
        <v>1892328</v>
      </c>
      <c r="D255" s="1">
        <v>60628</v>
      </c>
      <c r="E255" s="1">
        <v>50352</v>
      </c>
      <c r="F255" s="1">
        <v>50258</v>
      </c>
      <c r="G255" s="1">
        <v>8104000</v>
      </c>
      <c r="H255" s="1"/>
    </row>
    <row r="256" spans="1:8" x14ac:dyDescent="0.3">
      <c r="A256" t="s">
        <v>1154</v>
      </c>
      <c r="B256" s="1">
        <v>37000</v>
      </c>
      <c r="C256" s="1">
        <v>1892328</v>
      </c>
      <c r="D256" s="1">
        <v>60693</v>
      </c>
      <c r="E256" s="1">
        <v>51526</v>
      </c>
      <c r="F256" s="1">
        <v>50226</v>
      </c>
      <c r="G256" s="1">
        <v>8098000</v>
      </c>
      <c r="H256" s="1"/>
    </row>
    <row r="257" spans="1:8" x14ac:dyDescent="0.3">
      <c r="A257" t="s">
        <v>1153</v>
      </c>
      <c r="B257" s="1">
        <v>28000</v>
      </c>
      <c r="C257" s="1">
        <v>1892328</v>
      </c>
      <c r="D257" s="1">
        <v>49467</v>
      </c>
      <c r="E257" s="1">
        <v>50545</v>
      </c>
      <c r="F257" s="1">
        <v>51029</v>
      </c>
      <c r="G257" s="1">
        <v>8097000</v>
      </c>
      <c r="H257" s="1"/>
    </row>
    <row r="258" spans="1:8" x14ac:dyDescent="0.3">
      <c r="A258" t="s">
        <v>1152</v>
      </c>
      <c r="B258" s="1">
        <v>27000</v>
      </c>
      <c r="C258" s="1">
        <v>1892328</v>
      </c>
      <c r="D258" s="1">
        <v>51334</v>
      </c>
      <c r="E258" s="1">
        <v>39792</v>
      </c>
      <c r="F258" s="1">
        <v>44171</v>
      </c>
      <c r="G258" s="1">
        <v>8222000</v>
      </c>
      <c r="H258" s="1"/>
    </row>
    <row r="259" spans="1:8" x14ac:dyDescent="0.3">
      <c r="A259" t="s">
        <v>1151</v>
      </c>
      <c r="B259" s="1">
        <v>30000</v>
      </c>
      <c r="C259" s="1">
        <v>1892328</v>
      </c>
      <c r="D259" s="1">
        <v>52240</v>
      </c>
      <c r="E259" s="1">
        <v>51464</v>
      </c>
      <c r="F259" s="1">
        <v>50394</v>
      </c>
      <c r="G259" s="1">
        <v>8200000</v>
      </c>
      <c r="H259" s="1"/>
    </row>
    <row r="260" spans="1:8" x14ac:dyDescent="0.3">
      <c r="A260" t="s">
        <v>1150</v>
      </c>
      <c r="B260" s="1">
        <v>25000</v>
      </c>
      <c r="C260" s="1">
        <v>1892328</v>
      </c>
      <c r="D260" s="1">
        <v>60081</v>
      </c>
      <c r="E260" s="1">
        <v>50954</v>
      </c>
      <c r="F260" s="1">
        <v>52172</v>
      </c>
      <c r="G260" s="1">
        <v>8182000</v>
      </c>
      <c r="H260" s="1"/>
    </row>
    <row r="261" spans="1:8" x14ac:dyDescent="0.3">
      <c r="A261" t="s">
        <v>1149</v>
      </c>
      <c r="B261" s="1">
        <v>43000</v>
      </c>
      <c r="C261" s="1">
        <v>1892328</v>
      </c>
      <c r="D261" s="1">
        <v>59355</v>
      </c>
      <c r="E261" s="1">
        <v>51511</v>
      </c>
      <c r="F261" s="1">
        <v>50432</v>
      </c>
      <c r="G261" s="1">
        <v>8181000</v>
      </c>
      <c r="H261" s="1"/>
    </row>
    <row r="262" spans="1:8" x14ac:dyDescent="0.3">
      <c r="A262" t="s">
        <v>1148</v>
      </c>
      <c r="B262" s="1">
        <v>38000</v>
      </c>
      <c r="C262" s="1">
        <v>1892328</v>
      </c>
      <c r="D262" s="1">
        <v>51434</v>
      </c>
      <c r="E262" s="1">
        <v>51378</v>
      </c>
      <c r="F262" s="1">
        <v>50821</v>
      </c>
      <c r="G262" s="1">
        <v>8167000</v>
      </c>
      <c r="H262" s="1"/>
    </row>
    <row r="263" spans="1:8" x14ac:dyDescent="0.3">
      <c r="A263" t="s">
        <v>1147</v>
      </c>
      <c r="B263" s="1">
        <v>23000</v>
      </c>
      <c r="C263" s="1">
        <v>1892328</v>
      </c>
      <c r="D263" s="1">
        <v>55125</v>
      </c>
      <c r="E263" s="1">
        <v>50706</v>
      </c>
      <c r="F263" s="1">
        <v>51511</v>
      </c>
      <c r="G263" s="1">
        <v>8151000</v>
      </c>
      <c r="H263" s="1"/>
    </row>
    <row r="264" spans="1:8" x14ac:dyDescent="0.3">
      <c r="A264" t="s">
        <v>1146</v>
      </c>
      <c r="B264" s="1">
        <v>37000</v>
      </c>
      <c r="C264" s="1">
        <v>1892328</v>
      </c>
      <c r="D264" s="1">
        <v>60631</v>
      </c>
      <c r="E264" s="1">
        <v>51045</v>
      </c>
      <c r="F264" s="1">
        <v>50358</v>
      </c>
      <c r="G264" s="1">
        <v>8138000</v>
      </c>
      <c r="H264" s="1"/>
    </row>
    <row r="265" spans="1:8" x14ac:dyDescent="0.3">
      <c r="A265" t="s">
        <v>1145</v>
      </c>
      <c r="B265" s="1">
        <v>37000</v>
      </c>
      <c r="C265" s="1">
        <v>1892328</v>
      </c>
      <c r="D265" s="1">
        <v>53729</v>
      </c>
      <c r="E265" s="1">
        <v>51147</v>
      </c>
      <c r="F265" s="1">
        <v>50992</v>
      </c>
      <c r="G265" s="1">
        <v>8138000</v>
      </c>
      <c r="H265" s="1"/>
    </row>
    <row r="266" spans="1:8" x14ac:dyDescent="0.3">
      <c r="A266" t="s">
        <v>1144</v>
      </c>
      <c r="B266" s="1">
        <v>28000</v>
      </c>
      <c r="C266" s="1">
        <v>1892328</v>
      </c>
      <c r="D266" s="1">
        <v>60612</v>
      </c>
      <c r="E266" s="1">
        <v>51207</v>
      </c>
      <c r="F266" s="1">
        <v>50010</v>
      </c>
      <c r="G266" s="1">
        <v>8129000</v>
      </c>
      <c r="H266" s="1"/>
    </row>
    <row r="267" spans="1:8" x14ac:dyDescent="0.3">
      <c r="A267" t="s">
        <v>1143</v>
      </c>
      <c r="B267" s="1">
        <v>35000</v>
      </c>
      <c r="C267" s="1">
        <v>1892328</v>
      </c>
      <c r="D267" s="1">
        <v>60679</v>
      </c>
      <c r="E267" s="1">
        <v>50528</v>
      </c>
      <c r="F267" s="1">
        <v>51307</v>
      </c>
      <c r="G267" s="1">
        <v>8120000</v>
      </c>
      <c r="H267" s="1"/>
    </row>
    <row r="268" spans="1:8" x14ac:dyDescent="0.3">
      <c r="A268" t="s">
        <v>1142</v>
      </c>
      <c r="B268" s="1">
        <v>38000</v>
      </c>
      <c r="C268" s="1">
        <v>1892328</v>
      </c>
      <c r="D268" s="1">
        <v>51891</v>
      </c>
      <c r="E268" s="1">
        <v>51133</v>
      </c>
      <c r="F268" s="1">
        <v>50567</v>
      </c>
      <c r="G268" s="1">
        <v>8111000</v>
      </c>
      <c r="H268" s="1"/>
    </row>
    <row r="269" spans="1:8" x14ac:dyDescent="0.3">
      <c r="A269" t="s">
        <v>1141</v>
      </c>
      <c r="B269" s="1">
        <v>24000</v>
      </c>
      <c r="C269" s="1">
        <v>1892328</v>
      </c>
      <c r="D269" s="1">
        <v>58377</v>
      </c>
      <c r="E269" s="1">
        <v>50979</v>
      </c>
      <c r="F269" s="1">
        <v>50808</v>
      </c>
      <c r="G269" s="1">
        <v>8113000</v>
      </c>
      <c r="H269" s="1"/>
    </row>
    <row r="270" spans="1:8" x14ac:dyDescent="0.3">
      <c r="A270" t="s">
        <v>1140</v>
      </c>
      <c r="B270" s="1">
        <v>43000</v>
      </c>
      <c r="C270" s="1">
        <v>1892328</v>
      </c>
      <c r="D270" s="1">
        <v>53182</v>
      </c>
      <c r="E270" s="1">
        <v>51792</v>
      </c>
      <c r="F270" s="1">
        <v>49713</v>
      </c>
      <c r="G270" s="1">
        <v>8105000</v>
      </c>
      <c r="H270" s="1"/>
    </row>
    <row r="271" spans="1:8" x14ac:dyDescent="0.3">
      <c r="A271" t="s">
        <v>1139</v>
      </c>
      <c r="B271" s="1">
        <v>27000</v>
      </c>
      <c r="C271" s="1">
        <v>1892328</v>
      </c>
      <c r="D271" s="1">
        <v>53688</v>
      </c>
      <c r="E271" s="1">
        <v>50869</v>
      </c>
      <c r="F271" s="1">
        <v>50902</v>
      </c>
      <c r="G271" s="1">
        <v>8101000</v>
      </c>
      <c r="H271" s="1"/>
    </row>
    <row r="272" spans="1:8" x14ac:dyDescent="0.3">
      <c r="A272" t="s">
        <v>1138</v>
      </c>
      <c r="B272" s="1">
        <v>28000</v>
      </c>
      <c r="C272" s="1">
        <v>1892328</v>
      </c>
      <c r="D272" s="1">
        <v>51819</v>
      </c>
      <c r="E272" s="1">
        <v>51615</v>
      </c>
      <c r="F272" s="1">
        <v>51787</v>
      </c>
      <c r="G272" s="1">
        <v>8095000</v>
      </c>
      <c r="H272" s="1"/>
    </row>
    <row r="273" spans="1:8" x14ac:dyDescent="0.3">
      <c r="A273" t="s">
        <v>1137</v>
      </c>
      <c r="B273" s="1">
        <v>42000</v>
      </c>
      <c r="C273" s="1">
        <v>1892328</v>
      </c>
      <c r="D273" s="1">
        <v>50825</v>
      </c>
      <c r="E273" s="1">
        <v>38817</v>
      </c>
      <c r="F273" s="1">
        <v>42609</v>
      </c>
      <c r="G273" s="1">
        <v>8220000</v>
      </c>
      <c r="H273" s="1"/>
    </row>
    <row r="274" spans="1:8" x14ac:dyDescent="0.3">
      <c r="A274" t="s">
        <v>1136</v>
      </c>
      <c r="B274" s="1">
        <v>43000</v>
      </c>
      <c r="C274" s="1">
        <v>1892328</v>
      </c>
      <c r="D274" s="1">
        <v>59148</v>
      </c>
      <c r="E274" s="1">
        <v>51143</v>
      </c>
      <c r="F274" s="1">
        <v>50753</v>
      </c>
      <c r="G274" s="1">
        <v>8200000</v>
      </c>
      <c r="H274" s="1"/>
    </row>
    <row r="275" spans="1:8" x14ac:dyDescent="0.3">
      <c r="A275" t="s">
        <v>1135</v>
      </c>
      <c r="B275" s="1">
        <v>34000</v>
      </c>
      <c r="C275" s="1">
        <v>1892328</v>
      </c>
      <c r="D275" s="1">
        <v>52360</v>
      </c>
      <c r="E275" s="1">
        <v>51175</v>
      </c>
      <c r="F275" s="1">
        <v>49634</v>
      </c>
      <c r="G275" s="1">
        <v>8183000</v>
      </c>
      <c r="H275" s="1"/>
    </row>
    <row r="276" spans="1:8" x14ac:dyDescent="0.3">
      <c r="A276" t="s">
        <v>1134</v>
      </c>
      <c r="B276" s="1">
        <v>23000</v>
      </c>
      <c r="C276" s="1">
        <v>1892328</v>
      </c>
      <c r="D276" s="1">
        <v>54271</v>
      </c>
      <c r="E276" s="1">
        <v>50950</v>
      </c>
      <c r="F276" s="1">
        <v>50298</v>
      </c>
      <c r="G276" s="1">
        <v>8184000</v>
      </c>
      <c r="H276" s="1"/>
    </row>
    <row r="277" spans="1:8" x14ac:dyDescent="0.3">
      <c r="A277" t="s">
        <v>1133</v>
      </c>
      <c r="B277" s="1">
        <v>37000</v>
      </c>
      <c r="C277" s="1">
        <v>1892328</v>
      </c>
      <c r="D277" s="1">
        <v>60666</v>
      </c>
      <c r="E277" s="1">
        <v>51314</v>
      </c>
      <c r="F277" s="1">
        <v>50448</v>
      </c>
      <c r="G277" s="1">
        <v>8167000</v>
      </c>
      <c r="H277" s="1"/>
    </row>
    <row r="278" spans="1:8" x14ac:dyDescent="0.3">
      <c r="A278" t="s">
        <v>1132</v>
      </c>
      <c r="B278" s="1">
        <v>37000</v>
      </c>
      <c r="C278" s="1">
        <v>1892328</v>
      </c>
      <c r="D278" s="1">
        <v>55797</v>
      </c>
      <c r="E278" s="1">
        <v>50870</v>
      </c>
      <c r="F278" s="1">
        <v>51742</v>
      </c>
      <c r="G278" s="1">
        <v>8152000</v>
      </c>
      <c r="H278" s="1"/>
    </row>
    <row r="279" spans="1:8" x14ac:dyDescent="0.3">
      <c r="A279" t="s">
        <v>1131</v>
      </c>
      <c r="B279" s="1">
        <v>24000</v>
      </c>
      <c r="C279" s="1">
        <v>1892328</v>
      </c>
      <c r="D279" s="1">
        <v>60376</v>
      </c>
      <c r="E279" s="1">
        <v>51414</v>
      </c>
      <c r="F279" s="1">
        <v>50077</v>
      </c>
      <c r="G279" s="1">
        <v>8142000</v>
      </c>
      <c r="H279" s="1"/>
    </row>
    <row r="280" spans="1:8" x14ac:dyDescent="0.3">
      <c r="A280" t="s">
        <v>1130</v>
      </c>
      <c r="B280" s="1">
        <v>32000</v>
      </c>
      <c r="C280" s="1">
        <v>1892328</v>
      </c>
      <c r="D280" s="1">
        <v>60263</v>
      </c>
      <c r="E280" s="1">
        <v>50848</v>
      </c>
      <c r="F280" s="1">
        <v>51422</v>
      </c>
      <c r="G280" s="1">
        <v>8141000</v>
      </c>
      <c r="H280" s="1"/>
    </row>
    <row r="281" spans="1:8" x14ac:dyDescent="0.3">
      <c r="A281" t="s">
        <v>1129</v>
      </c>
      <c r="B281" s="1">
        <v>44000</v>
      </c>
      <c r="C281" s="1">
        <v>1892328</v>
      </c>
      <c r="D281" s="1">
        <v>53968</v>
      </c>
      <c r="E281" s="1">
        <v>51131</v>
      </c>
      <c r="F281" s="1">
        <v>50022</v>
      </c>
      <c r="G281" s="1">
        <v>8128000</v>
      </c>
      <c r="H281" s="1"/>
    </row>
    <row r="282" spans="1:8" x14ac:dyDescent="0.3">
      <c r="A282" t="s">
        <v>1128</v>
      </c>
      <c r="B282" s="1">
        <v>25000</v>
      </c>
      <c r="C282" s="1">
        <v>1892328</v>
      </c>
      <c r="D282" s="1">
        <v>54906</v>
      </c>
      <c r="E282" s="1">
        <v>51410</v>
      </c>
      <c r="F282" s="1">
        <v>50787</v>
      </c>
      <c r="G282" s="1">
        <v>8120000</v>
      </c>
      <c r="H282" s="1"/>
    </row>
    <row r="283" spans="1:8" x14ac:dyDescent="0.3">
      <c r="A283" t="s">
        <v>1127</v>
      </c>
      <c r="B283" s="1">
        <v>31000</v>
      </c>
      <c r="C283" s="1">
        <v>1892328</v>
      </c>
      <c r="D283" s="1">
        <v>56329</v>
      </c>
      <c r="E283" s="1">
        <v>51463</v>
      </c>
      <c r="F283" s="1">
        <v>49906</v>
      </c>
      <c r="G283" s="1">
        <v>8113000</v>
      </c>
      <c r="H283" s="1"/>
    </row>
    <row r="284" spans="1:8" x14ac:dyDescent="0.3">
      <c r="A284" t="s">
        <v>1126</v>
      </c>
      <c r="B284" s="1">
        <v>37000</v>
      </c>
      <c r="C284" s="1">
        <v>1892328</v>
      </c>
      <c r="D284" s="1">
        <v>61237</v>
      </c>
      <c r="E284" s="1">
        <v>50966</v>
      </c>
      <c r="F284" s="1">
        <v>51059</v>
      </c>
      <c r="G284" s="1">
        <v>8111000</v>
      </c>
      <c r="H284" s="1"/>
    </row>
    <row r="285" spans="1:8" x14ac:dyDescent="0.3">
      <c r="A285" t="s">
        <v>1125</v>
      </c>
      <c r="B285" s="1">
        <v>32000</v>
      </c>
      <c r="C285" s="1">
        <v>1892328</v>
      </c>
      <c r="D285" s="1">
        <v>51972</v>
      </c>
      <c r="E285" s="1">
        <v>50728</v>
      </c>
      <c r="F285" s="1">
        <v>51682</v>
      </c>
      <c r="G285" s="1">
        <v>8105000</v>
      </c>
      <c r="H285" s="1"/>
    </row>
    <row r="286" spans="1:8" x14ac:dyDescent="0.3">
      <c r="A286" t="s">
        <v>1124</v>
      </c>
      <c r="B286" s="1">
        <v>29000</v>
      </c>
      <c r="C286" s="1">
        <v>1892328</v>
      </c>
      <c r="D286" s="1">
        <v>61205</v>
      </c>
      <c r="E286" s="1">
        <v>51539</v>
      </c>
      <c r="F286" s="1">
        <v>49181</v>
      </c>
      <c r="G286" s="1">
        <v>8100000</v>
      </c>
      <c r="H286" s="1"/>
    </row>
    <row r="287" spans="1:8" x14ac:dyDescent="0.3">
      <c r="A287" t="s">
        <v>1123</v>
      </c>
      <c r="B287" s="1">
        <v>27000</v>
      </c>
      <c r="C287" s="1">
        <v>1892328</v>
      </c>
      <c r="D287" s="1">
        <v>54429</v>
      </c>
      <c r="E287" s="1">
        <v>51139</v>
      </c>
      <c r="F287" s="1">
        <v>49090</v>
      </c>
      <c r="G287" s="1">
        <v>8092000</v>
      </c>
      <c r="H287" s="1"/>
    </row>
    <row r="288" spans="1:8" x14ac:dyDescent="0.3">
      <c r="A288" t="s">
        <v>1122</v>
      </c>
      <c r="B288" s="1">
        <v>50000</v>
      </c>
      <c r="C288" s="1">
        <v>1892328</v>
      </c>
      <c r="D288" s="1">
        <v>51231</v>
      </c>
      <c r="E288" s="1">
        <v>38775</v>
      </c>
      <c r="F288" s="1">
        <v>44175</v>
      </c>
      <c r="G288" s="1">
        <v>8219000</v>
      </c>
      <c r="H288" s="1"/>
    </row>
    <row r="289" spans="1:8" x14ac:dyDescent="0.3">
      <c r="A289" t="s">
        <v>1121</v>
      </c>
      <c r="B289" s="1">
        <v>24000</v>
      </c>
      <c r="C289" s="1">
        <v>1892328</v>
      </c>
      <c r="D289" s="1">
        <v>60232</v>
      </c>
      <c r="E289" s="1">
        <v>51472</v>
      </c>
      <c r="F289" s="1">
        <v>50018</v>
      </c>
      <c r="G289" s="1">
        <v>8197000</v>
      </c>
      <c r="H289" s="1"/>
    </row>
    <row r="290" spans="1:8" x14ac:dyDescent="0.3">
      <c r="A290" t="s">
        <v>1120</v>
      </c>
      <c r="B290" s="1">
        <v>37000</v>
      </c>
      <c r="C290" s="1">
        <v>1892328</v>
      </c>
      <c r="D290" s="1">
        <v>60416</v>
      </c>
      <c r="E290" s="1">
        <v>50732</v>
      </c>
      <c r="F290" s="1">
        <v>51714</v>
      </c>
      <c r="G290" s="1">
        <v>8181000</v>
      </c>
      <c r="H290" s="1"/>
    </row>
    <row r="291" spans="1:8" x14ac:dyDescent="0.3">
      <c r="A291" t="s">
        <v>1119</v>
      </c>
      <c r="B291" s="1">
        <v>44000</v>
      </c>
      <c r="C291" s="1">
        <v>1892328</v>
      </c>
      <c r="D291" s="1">
        <v>54329</v>
      </c>
      <c r="E291" s="1">
        <v>51326</v>
      </c>
      <c r="F291" s="1">
        <v>50143</v>
      </c>
      <c r="G291" s="1">
        <v>8178000</v>
      </c>
      <c r="H291" s="1"/>
    </row>
    <row r="292" spans="1:8" x14ac:dyDescent="0.3">
      <c r="A292" t="s">
        <v>1118</v>
      </c>
      <c r="B292" s="1">
        <v>32000</v>
      </c>
      <c r="C292" s="1">
        <v>1892328</v>
      </c>
      <c r="D292" s="1">
        <v>55631</v>
      </c>
      <c r="E292" s="1">
        <v>51070</v>
      </c>
      <c r="F292" s="1">
        <v>50688</v>
      </c>
      <c r="G292" s="1">
        <v>8163000</v>
      </c>
      <c r="H292" s="1"/>
    </row>
    <row r="293" spans="1:8" x14ac:dyDescent="0.3">
      <c r="A293" t="s">
        <v>1117</v>
      </c>
      <c r="B293" s="1">
        <v>24000</v>
      </c>
      <c r="C293" s="1">
        <v>1892328</v>
      </c>
      <c r="D293" s="1">
        <v>53794</v>
      </c>
      <c r="E293" s="1">
        <v>51498</v>
      </c>
      <c r="F293" s="1">
        <v>50602</v>
      </c>
      <c r="G293" s="1">
        <v>8149000</v>
      </c>
      <c r="H293" s="1"/>
    </row>
    <row r="294" spans="1:8" x14ac:dyDescent="0.3">
      <c r="A294" t="s">
        <v>1116</v>
      </c>
      <c r="B294" s="1">
        <v>37000</v>
      </c>
      <c r="C294" s="1">
        <v>1892328</v>
      </c>
      <c r="D294" s="1">
        <v>61348</v>
      </c>
      <c r="E294" s="1">
        <v>50467</v>
      </c>
      <c r="F294" s="1">
        <v>51583</v>
      </c>
      <c r="G294" s="1">
        <v>8138000</v>
      </c>
      <c r="H294" s="1"/>
    </row>
    <row r="295" spans="1:8" x14ac:dyDescent="0.3">
      <c r="A295" t="s">
        <v>1115</v>
      </c>
      <c r="B295" s="1">
        <v>37000</v>
      </c>
      <c r="C295" s="1">
        <v>1892328</v>
      </c>
      <c r="D295" s="1">
        <v>61312</v>
      </c>
      <c r="E295" s="1">
        <v>51303</v>
      </c>
      <c r="F295" s="1">
        <v>49917</v>
      </c>
      <c r="G295" s="1">
        <v>8137000</v>
      </c>
      <c r="H295" s="1"/>
    </row>
    <row r="296" spans="1:8" x14ac:dyDescent="0.3">
      <c r="A296" t="s">
        <v>1114</v>
      </c>
      <c r="B296" s="1">
        <v>26000</v>
      </c>
      <c r="C296" s="1">
        <v>1892328</v>
      </c>
      <c r="D296" s="1">
        <v>53879</v>
      </c>
      <c r="E296" s="1">
        <v>51289</v>
      </c>
      <c r="F296" s="1">
        <v>49992</v>
      </c>
      <c r="G296" s="1">
        <v>8128000</v>
      </c>
      <c r="H296" s="1"/>
    </row>
    <row r="297" spans="1:8" x14ac:dyDescent="0.3">
      <c r="A297" t="s">
        <v>1113</v>
      </c>
      <c r="B297" s="1">
        <v>33000</v>
      </c>
      <c r="C297" s="1">
        <v>1892328</v>
      </c>
      <c r="D297" s="1">
        <v>58708</v>
      </c>
      <c r="E297" s="1">
        <v>50935</v>
      </c>
      <c r="F297" s="1">
        <v>51336</v>
      </c>
      <c r="G297" s="1">
        <v>8118000</v>
      </c>
      <c r="H297" s="1"/>
    </row>
    <row r="298" spans="1:8" x14ac:dyDescent="0.3">
      <c r="A298" t="s">
        <v>1112</v>
      </c>
      <c r="B298" s="1">
        <v>38000</v>
      </c>
      <c r="C298" s="1">
        <v>1892328</v>
      </c>
      <c r="D298" s="1">
        <v>51781</v>
      </c>
      <c r="E298" s="1">
        <v>51477</v>
      </c>
      <c r="F298" s="1">
        <v>50622</v>
      </c>
      <c r="G298" s="1">
        <v>8109000</v>
      </c>
      <c r="H298" s="1"/>
    </row>
    <row r="299" spans="1:8" x14ac:dyDescent="0.3">
      <c r="A299" t="s">
        <v>1111</v>
      </c>
      <c r="B299" s="1">
        <v>21000</v>
      </c>
      <c r="C299" s="1">
        <v>1892328</v>
      </c>
      <c r="D299" s="1">
        <v>59570</v>
      </c>
      <c r="E299" s="1">
        <v>50437</v>
      </c>
      <c r="F299" s="1">
        <v>51304</v>
      </c>
      <c r="G299" s="1">
        <v>8111000</v>
      </c>
      <c r="H299" s="1"/>
    </row>
    <row r="300" spans="1:8" x14ac:dyDescent="0.3">
      <c r="A300" t="s">
        <v>1110</v>
      </c>
      <c r="B300" s="1">
        <v>44000</v>
      </c>
      <c r="C300" s="1">
        <v>1892328</v>
      </c>
      <c r="D300" s="1">
        <v>60274</v>
      </c>
      <c r="E300" s="1">
        <v>51690</v>
      </c>
      <c r="F300" s="1">
        <v>49542</v>
      </c>
      <c r="G300" s="1">
        <v>8100000</v>
      </c>
      <c r="H300" s="1"/>
    </row>
    <row r="301" spans="1:8" x14ac:dyDescent="0.3">
      <c r="A301" t="s">
        <v>1109</v>
      </c>
      <c r="B301" s="1">
        <v>37000</v>
      </c>
      <c r="C301" s="1">
        <v>1892328</v>
      </c>
      <c r="D301" s="1">
        <v>60397</v>
      </c>
      <c r="E301" s="1">
        <v>51419</v>
      </c>
      <c r="F301" s="1">
        <v>50017</v>
      </c>
      <c r="G301" s="1">
        <v>8093000</v>
      </c>
      <c r="H301" s="1"/>
    </row>
    <row r="302" spans="1:8" x14ac:dyDescent="0.3">
      <c r="A302" t="s">
        <v>1108</v>
      </c>
      <c r="B302" s="1">
        <v>28000</v>
      </c>
      <c r="C302" s="1">
        <v>1892328</v>
      </c>
      <c r="D302" s="1">
        <v>46737</v>
      </c>
      <c r="E302" s="1">
        <v>51538</v>
      </c>
      <c r="F302" s="1">
        <v>51079</v>
      </c>
      <c r="G302" s="1">
        <v>8081000</v>
      </c>
      <c r="H302" s="1"/>
    </row>
    <row r="303" spans="1:8" x14ac:dyDescent="0.3">
      <c r="A303" t="s">
        <v>1107</v>
      </c>
      <c r="B303" s="1">
        <v>31000</v>
      </c>
      <c r="C303" s="1">
        <v>1892328</v>
      </c>
      <c r="D303" s="1">
        <v>51719</v>
      </c>
      <c r="E303" s="1">
        <v>38543</v>
      </c>
      <c r="F303" s="1">
        <v>43536</v>
      </c>
      <c r="G303" s="1">
        <v>8207000</v>
      </c>
      <c r="H303" s="1"/>
    </row>
    <row r="304" spans="1:8" x14ac:dyDescent="0.3">
      <c r="A304" t="s">
        <v>1106</v>
      </c>
      <c r="B304" s="1">
        <v>22000</v>
      </c>
      <c r="C304" s="1">
        <v>1892328</v>
      </c>
      <c r="D304" s="1">
        <v>58682</v>
      </c>
      <c r="E304" s="1">
        <v>51761</v>
      </c>
      <c r="F304" s="1">
        <v>50250</v>
      </c>
      <c r="G304" s="1">
        <v>8185000</v>
      </c>
      <c r="H304" s="1"/>
    </row>
    <row r="305" spans="1:8" x14ac:dyDescent="0.3">
      <c r="A305" t="s">
        <v>1105</v>
      </c>
      <c r="B305" s="1">
        <v>37000</v>
      </c>
      <c r="C305" s="1">
        <v>1892328</v>
      </c>
      <c r="D305" s="1">
        <v>59265</v>
      </c>
      <c r="E305" s="1">
        <v>50597</v>
      </c>
      <c r="F305" s="1">
        <v>51846</v>
      </c>
      <c r="G305" s="1">
        <v>8169000</v>
      </c>
      <c r="H305" s="1"/>
    </row>
    <row r="306" spans="1:8" x14ac:dyDescent="0.3">
      <c r="A306" t="s">
        <v>1104</v>
      </c>
      <c r="B306" s="1">
        <v>31000</v>
      </c>
      <c r="C306" s="1">
        <v>1892328</v>
      </c>
      <c r="D306" s="1">
        <v>52871</v>
      </c>
      <c r="E306" s="1">
        <v>51353</v>
      </c>
      <c r="F306" s="1">
        <v>49417</v>
      </c>
      <c r="G306" s="1">
        <v>8170000</v>
      </c>
      <c r="H306" s="1"/>
    </row>
    <row r="307" spans="1:8" x14ac:dyDescent="0.3">
      <c r="A307" t="s">
        <v>1103</v>
      </c>
      <c r="B307" s="1">
        <v>25000</v>
      </c>
      <c r="C307" s="1">
        <v>1892328</v>
      </c>
      <c r="D307" s="1">
        <v>56171</v>
      </c>
      <c r="E307" s="1">
        <v>50557</v>
      </c>
      <c r="F307" s="1">
        <v>50279</v>
      </c>
      <c r="G307" s="1">
        <v>8152000</v>
      </c>
      <c r="H307" s="1"/>
    </row>
    <row r="308" spans="1:8" x14ac:dyDescent="0.3">
      <c r="A308" t="s">
        <v>1102</v>
      </c>
      <c r="B308" s="1">
        <v>34000</v>
      </c>
      <c r="C308" s="1">
        <v>1892328</v>
      </c>
      <c r="D308" s="1">
        <v>55892</v>
      </c>
      <c r="E308" s="1">
        <v>51466</v>
      </c>
      <c r="F308" s="1">
        <v>49975</v>
      </c>
      <c r="G308" s="1">
        <v>8139000</v>
      </c>
      <c r="H308" s="1"/>
    </row>
    <row r="309" spans="1:8" x14ac:dyDescent="0.3">
      <c r="A309" t="s">
        <v>1101</v>
      </c>
      <c r="B309" s="1">
        <v>37000</v>
      </c>
      <c r="C309" s="1">
        <v>1892328</v>
      </c>
      <c r="D309" s="1">
        <v>58006</v>
      </c>
      <c r="E309" s="1">
        <v>51254</v>
      </c>
      <c r="F309" s="1">
        <v>51174</v>
      </c>
      <c r="G309" s="1">
        <v>8126000</v>
      </c>
      <c r="H309" s="1"/>
    </row>
    <row r="310" spans="1:8" x14ac:dyDescent="0.3">
      <c r="A310" t="s">
        <v>1100</v>
      </c>
      <c r="B310" s="1">
        <v>29000</v>
      </c>
      <c r="C310" s="1">
        <v>1892328</v>
      </c>
      <c r="D310" s="1">
        <v>47638</v>
      </c>
      <c r="E310" s="1">
        <v>51005</v>
      </c>
      <c r="F310" s="1">
        <v>51127</v>
      </c>
      <c r="G310" s="1">
        <v>8128000</v>
      </c>
      <c r="H310" s="1"/>
    </row>
    <row r="311" spans="1:8" x14ac:dyDescent="0.3">
      <c r="A311" t="s">
        <v>1099</v>
      </c>
      <c r="B311" s="1">
        <v>37000</v>
      </c>
      <c r="C311" s="1">
        <v>1892328</v>
      </c>
      <c r="D311" s="1">
        <v>60559</v>
      </c>
      <c r="E311" s="1">
        <v>50760</v>
      </c>
      <c r="F311" s="1">
        <v>51488</v>
      </c>
      <c r="G311" s="1">
        <v>8116000</v>
      </c>
      <c r="H311" s="1"/>
    </row>
    <row r="312" spans="1:8" x14ac:dyDescent="0.3">
      <c r="A312" t="s">
        <v>1098</v>
      </c>
      <c r="B312" s="1">
        <v>37000</v>
      </c>
      <c r="C312" s="1">
        <v>1892328</v>
      </c>
      <c r="D312" s="1">
        <v>60683</v>
      </c>
      <c r="E312" s="1">
        <v>51703</v>
      </c>
      <c r="F312" s="1">
        <v>50713</v>
      </c>
      <c r="G312" s="1">
        <v>8109000</v>
      </c>
      <c r="H312" s="1"/>
    </row>
    <row r="313" spans="1:8" x14ac:dyDescent="0.3">
      <c r="A313" t="s">
        <v>1097</v>
      </c>
      <c r="B313" s="1">
        <v>30000</v>
      </c>
      <c r="C313" s="1">
        <v>1892328</v>
      </c>
      <c r="D313" s="1">
        <v>51424</v>
      </c>
      <c r="E313" s="1">
        <v>50911</v>
      </c>
      <c r="F313" s="1">
        <v>50874</v>
      </c>
      <c r="G313" s="1">
        <v>8102000</v>
      </c>
      <c r="H313" s="1"/>
    </row>
    <row r="314" spans="1:8" x14ac:dyDescent="0.3">
      <c r="A314" t="s">
        <v>1096</v>
      </c>
      <c r="B314" s="1">
        <v>28000</v>
      </c>
      <c r="C314" s="1">
        <v>1892328</v>
      </c>
      <c r="D314" s="1">
        <v>58902</v>
      </c>
      <c r="E314" s="1">
        <v>51245</v>
      </c>
      <c r="F314" s="1">
        <v>50672</v>
      </c>
      <c r="G314" s="1">
        <v>8100000</v>
      </c>
      <c r="H314" s="1"/>
    </row>
    <row r="315" spans="1:8" x14ac:dyDescent="0.3">
      <c r="A315" t="s">
        <v>1095</v>
      </c>
      <c r="B315" s="1">
        <v>37000</v>
      </c>
      <c r="C315" s="1">
        <v>1892328</v>
      </c>
      <c r="D315" s="1">
        <v>52232</v>
      </c>
      <c r="E315" s="1">
        <v>51747</v>
      </c>
      <c r="F315" s="1">
        <v>50889</v>
      </c>
      <c r="G315" s="1">
        <v>8092000</v>
      </c>
      <c r="H315" s="1"/>
    </row>
    <row r="316" spans="1:8" x14ac:dyDescent="0.3">
      <c r="A316" t="s">
        <v>1094</v>
      </c>
      <c r="B316" s="1">
        <v>23000</v>
      </c>
      <c r="C316" s="1">
        <v>1892328</v>
      </c>
      <c r="D316" s="1">
        <v>58956</v>
      </c>
      <c r="E316" s="1">
        <v>50972</v>
      </c>
      <c r="F316" s="1">
        <v>49814</v>
      </c>
      <c r="G316" s="1">
        <v>8088000</v>
      </c>
      <c r="H316" s="1"/>
    </row>
    <row r="317" spans="1:8" x14ac:dyDescent="0.3">
      <c r="A317" t="s">
        <v>1093</v>
      </c>
      <c r="B317" s="1">
        <v>32000</v>
      </c>
      <c r="C317" s="1">
        <v>1892328</v>
      </c>
      <c r="D317" s="1">
        <v>50510</v>
      </c>
      <c r="E317" s="1">
        <v>51074</v>
      </c>
      <c r="F317" s="1">
        <v>51647</v>
      </c>
      <c r="G317" s="1">
        <v>8083000</v>
      </c>
      <c r="H317" s="1"/>
    </row>
    <row r="318" spans="1:8" x14ac:dyDescent="0.3">
      <c r="A318" t="s">
        <v>1092</v>
      </c>
      <c r="B318" s="1">
        <v>29000</v>
      </c>
      <c r="C318" s="1">
        <v>1892328</v>
      </c>
      <c r="D318" s="1">
        <v>60798</v>
      </c>
      <c r="E318" s="1">
        <v>50774</v>
      </c>
      <c r="F318" s="1">
        <v>50975</v>
      </c>
      <c r="G318" s="1">
        <v>8083000</v>
      </c>
      <c r="H318" s="1"/>
    </row>
    <row r="319" spans="1:8" x14ac:dyDescent="0.3">
      <c r="A319" t="s">
        <v>1091</v>
      </c>
      <c r="B319" s="1">
        <v>37000</v>
      </c>
      <c r="C319" s="1">
        <v>1892328</v>
      </c>
      <c r="D319" s="1">
        <v>60757</v>
      </c>
      <c r="E319" s="1">
        <v>51523</v>
      </c>
      <c r="F319" s="1">
        <v>50415</v>
      </c>
      <c r="G319" s="1">
        <v>8076000</v>
      </c>
      <c r="H319" s="1"/>
    </row>
    <row r="320" spans="1:8" x14ac:dyDescent="0.3">
      <c r="A320" t="s">
        <v>1090</v>
      </c>
      <c r="B320" s="1">
        <v>34000</v>
      </c>
      <c r="C320" s="1">
        <v>1892328</v>
      </c>
      <c r="D320" s="1">
        <v>52418</v>
      </c>
      <c r="E320" s="1">
        <v>51651</v>
      </c>
      <c r="F320" s="1">
        <v>50584</v>
      </c>
      <c r="G320" s="1">
        <v>8072000</v>
      </c>
      <c r="H320" s="1"/>
    </row>
    <row r="321" spans="1:8" x14ac:dyDescent="0.3">
      <c r="A321" t="s">
        <v>1089</v>
      </c>
      <c r="B321" s="1">
        <v>23000</v>
      </c>
      <c r="C321" s="1">
        <v>1892328</v>
      </c>
      <c r="D321" s="1">
        <v>60169</v>
      </c>
      <c r="E321" s="1">
        <v>50856</v>
      </c>
      <c r="F321" s="1">
        <v>50732</v>
      </c>
      <c r="G321" s="1">
        <v>8074000</v>
      </c>
      <c r="H321" s="1"/>
    </row>
    <row r="322" spans="1:8" x14ac:dyDescent="0.3">
      <c r="A322" t="s">
        <v>1088</v>
      </c>
      <c r="B322" s="1">
        <v>44000</v>
      </c>
      <c r="C322" s="1">
        <v>1892328</v>
      </c>
      <c r="D322" s="1">
        <v>56866</v>
      </c>
      <c r="E322" s="1">
        <v>51077</v>
      </c>
      <c r="F322" s="1">
        <v>50434</v>
      </c>
      <c r="G322" s="1">
        <v>8069000</v>
      </c>
      <c r="H322" s="1"/>
    </row>
    <row r="323" spans="1:8" x14ac:dyDescent="0.3">
      <c r="A323" t="s">
        <v>1087</v>
      </c>
      <c r="B323" s="1">
        <v>30000</v>
      </c>
      <c r="C323" s="1">
        <v>1892328</v>
      </c>
      <c r="D323" s="1">
        <v>53112</v>
      </c>
      <c r="E323" s="1">
        <v>51279</v>
      </c>
      <c r="F323" s="1">
        <v>51111</v>
      </c>
      <c r="G323" s="1">
        <v>8065000</v>
      </c>
      <c r="H323" s="1"/>
    </row>
    <row r="324" spans="1:8" x14ac:dyDescent="0.3">
      <c r="A324" t="s">
        <v>1086</v>
      </c>
      <c r="B324" s="1">
        <v>25000</v>
      </c>
      <c r="C324" s="1">
        <v>1892328</v>
      </c>
      <c r="D324" s="1">
        <v>56243</v>
      </c>
      <c r="E324" s="1">
        <v>50570</v>
      </c>
      <c r="F324" s="1">
        <v>50231</v>
      </c>
      <c r="G324" s="1">
        <v>8064000</v>
      </c>
      <c r="H324" s="1"/>
    </row>
    <row r="325" spans="1:8" x14ac:dyDescent="0.3">
      <c r="A325" t="s">
        <v>1085</v>
      </c>
      <c r="B325" s="1">
        <v>38000</v>
      </c>
      <c r="C325" s="1">
        <v>1892328</v>
      </c>
      <c r="D325" s="1">
        <v>59704</v>
      </c>
      <c r="E325" s="1">
        <v>51532</v>
      </c>
      <c r="F325" s="1">
        <v>50890</v>
      </c>
      <c r="G325" s="1">
        <v>8062000</v>
      </c>
      <c r="H325" s="1"/>
    </row>
    <row r="326" spans="1:8" x14ac:dyDescent="0.3">
      <c r="A326" t="s">
        <v>1084</v>
      </c>
      <c r="B326" s="1">
        <v>38000</v>
      </c>
      <c r="C326" s="1">
        <v>1892328</v>
      </c>
      <c r="D326" s="1">
        <v>54469</v>
      </c>
      <c r="E326" s="1">
        <v>51268</v>
      </c>
      <c r="F326" s="1">
        <v>50523</v>
      </c>
      <c r="G326" s="1">
        <v>8061000</v>
      </c>
      <c r="H326" s="1"/>
    </row>
    <row r="327" spans="1:8" x14ac:dyDescent="0.3">
      <c r="A327" t="s">
        <v>1083</v>
      </c>
      <c r="B327" s="1">
        <v>27000</v>
      </c>
      <c r="C327" s="1">
        <v>1892328</v>
      </c>
      <c r="D327" s="1">
        <v>61248</v>
      </c>
      <c r="E327" s="1">
        <v>50573</v>
      </c>
      <c r="F327" s="1">
        <v>51577</v>
      </c>
      <c r="G327" s="1">
        <v>8059000</v>
      </c>
      <c r="H327" s="1"/>
    </row>
    <row r="328" spans="1:8" x14ac:dyDescent="0.3">
      <c r="A328" t="s">
        <v>1082</v>
      </c>
      <c r="B328" s="1">
        <v>33000</v>
      </c>
      <c r="C328" s="1">
        <v>1892328</v>
      </c>
      <c r="D328" s="1">
        <v>61322</v>
      </c>
      <c r="E328" s="1">
        <v>51198</v>
      </c>
      <c r="F328" s="1">
        <v>50649</v>
      </c>
      <c r="G328" s="1">
        <v>8056000</v>
      </c>
      <c r="H328" s="1"/>
    </row>
    <row r="329" spans="1:8" x14ac:dyDescent="0.3">
      <c r="A329" t="s">
        <v>1081</v>
      </c>
      <c r="B329" s="1">
        <v>37000</v>
      </c>
      <c r="C329" s="1">
        <v>1892328</v>
      </c>
      <c r="D329" s="1">
        <v>52900</v>
      </c>
      <c r="E329" s="1">
        <v>50702</v>
      </c>
      <c r="F329" s="1">
        <v>49371</v>
      </c>
      <c r="G329" s="1">
        <v>8056000</v>
      </c>
      <c r="H329" s="1"/>
    </row>
    <row r="330" spans="1:8" x14ac:dyDescent="0.3">
      <c r="A330" t="s">
        <v>1080</v>
      </c>
      <c r="B330" s="1">
        <v>30000</v>
      </c>
      <c r="C330" s="1">
        <v>1892328</v>
      </c>
      <c r="D330" s="1">
        <v>53383</v>
      </c>
      <c r="E330" s="1">
        <v>51460</v>
      </c>
      <c r="F330" s="1">
        <v>51062</v>
      </c>
      <c r="G330" s="1">
        <v>8054000</v>
      </c>
      <c r="H330" s="1"/>
    </row>
    <row r="331" spans="1:8" x14ac:dyDescent="0.3">
      <c r="A331" t="s">
        <v>1079</v>
      </c>
      <c r="B331" s="1">
        <v>32000</v>
      </c>
      <c r="C331" s="1">
        <v>1892328</v>
      </c>
      <c r="D331" s="1">
        <v>49085</v>
      </c>
      <c r="E331" s="1">
        <v>50609</v>
      </c>
      <c r="F331" s="1">
        <v>51374</v>
      </c>
      <c r="G331" s="1">
        <v>8053000</v>
      </c>
      <c r="H331" s="1"/>
    </row>
    <row r="332" spans="1:8" x14ac:dyDescent="0.3">
      <c r="A332" t="s">
        <v>1078</v>
      </c>
      <c r="B332" s="1">
        <v>21000</v>
      </c>
      <c r="C332" s="1">
        <v>1892328</v>
      </c>
      <c r="D332" s="1">
        <v>33151</v>
      </c>
      <c r="E332" s="1">
        <v>49289</v>
      </c>
      <c r="F332" s="1">
        <v>50005</v>
      </c>
      <c r="G332" s="1">
        <v>8179000</v>
      </c>
      <c r="H332" s="1"/>
    </row>
    <row r="333" spans="1:8" x14ac:dyDescent="0.3">
      <c r="A333" t="s">
        <v>1077</v>
      </c>
      <c r="B333" s="1">
        <v>39000</v>
      </c>
      <c r="C333" s="1">
        <v>1892328</v>
      </c>
      <c r="D333" s="1">
        <v>54262</v>
      </c>
      <c r="E333" s="1">
        <v>41706</v>
      </c>
      <c r="F333" s="1">
        <v>44089</v>
      </c>
      <c r="G333" s="1">
        <v>8196000</v>
      </c>
      <c r="H333" s="1"/>
    </row>
    <row r="334" spans="1:8" x14ac:dyDescent="0.3">
      <c r="A334" t="s">
        <v>1076</v>
      </c>
      <c r="B334" s="1">
        <v>23000</v>
      </c>
      <c r="C334" s="1">
        <v>1892328</v>
      </c>
      <c r="D334" s="1">
        <v>60367</v>
      </c>
      <c r="E334" s="1">
        <v>51105</v>
      </c>
      <c r="F334" s="1">
        <v>51256</v>
      </c>
      <c r="G334" s="1">
        <v>8178000</v>
      </c>
      <c r="H334" s="1"/>
    </row>
    <row r="335" spans="1:8" x14ac:dyDescent="0.3">
      <c r="A335" t="s">
        <v>1075</v>
      </c>
      <c r="B335" s="1">
        <v>37000</v>
      </c>
      <c r="C335" s="1">
        <v>1892328</v>
      </c>
      <c r="D335" s="1">
        <v>60258</v>
      </c>
      <c r="E335" s="1">
        <v>51418</v>
      </c>
      <c r="F335" s="1">
        <v>51100</v>
      </c>
      <c r="G335" s="1">
        <v>8162000</v>
      </c>
      <c r="H335" s="1"/>
    </row>
    <row r="336" spans="1:8" x14ac:dyDescent="0.3">
      <c r="A336" t="s">
        <v>1074</v>
      </c>
      <c r="B336" s="1">
        <v>30000</v>
      </c>
      <c r="C336" s="1">
        <v>1892328</v>
      </c>
      <c r="D336" s="1">
        <v>53751</v>
      </c>
      <c r="E336" s="1">
        <v>50930</v>
      </c>
      <c r="F336" s="1">
        <v>51100</v>
      </c>
      <c r="G336" s="1">
        <v>8160000</v>
      </c>
      <c r="H336" s="1"/>
    </row>
    <row r="337" spans="1:8" x14ac:dyDescent="0.3">
      <c r="A337" t="s">
        <v>1073</v>
      </c>
      <c r="B337" s="1">
        <v>24000</v>
      </c>
      <c r="C337" s="1">
        <v>1892328</v>
      </c>
      <c r="D337" s="1">
        <v>61387</v>
      </c>
      <c r="E337" s="1">
        <v>51766</v>
      </c>
      <c r="F337" s="1">
        <v>51211</v>
      </c>
      <c r="G337" s="1">
        <v>8147000</v>
      </c>
      <c r="H337" s="1"/>
    </row>
    <row r="338" spans="1:8" x14ac:dyDescent="0.3">
      <c r="A338" t="s">
        <v>1072</v>
      </c>
      <c r="B338" s="1">
        <v>43000</v>
      </c>
      <c r="C338" s="1">
        <v>1892328</v>
      </c>
      <c r="D338" s="1">
        <v>60177</v>
      </c>
      <c r="E338" s="1">
        <v>51154</v>
      </c>
      <c r="F338" s="1">
        <v>50970</v>
      </c>
      <c r="G338" s="1">
        <v>8134000</v>
      </c>
      <c r="H338" s="1"/>
    </row>
    <row r="339" spans="1:8" x14ac:dyDescent="0.3">
      <c r="A339" t="s">
        <v>1071</v>
      </c>
      <c r="B339" s="1">
        <v>29000</v>
      </c>
      <c r="C339" s="1">
        <v>1892328</v>
      </c>
      <c r="D339" s="1">
        <v>53174</v>
      </c>
      <c r="E339" s="1">
        <v>50623</v>
      </c>
      <c r="F339" s="1">
        <v>51358</v>
      </c>
      <c r="G339" s="1">
        <v>8124000</v>
      </c>
      <c r="H339" s="1"/>
    </row>
    <row r="340" spans="1:8" x14ac:dyDescent="0.3">
      <c r="A340" t="s">
        <v>1070</v>
      </c>
      <c r="B340" s="1">
        <v>23000</v>
      </c>
      <c r="C340" s="1">
        <v>1892328</v>
      </c>
      <c r="D340" s="1">
        <v>56284</v>
      </c>
      <c r="E340" s="1">
        <v>51167</v>
      </c>
      <c r="F340" s="1">
        <v>50837</v>
      </c>
      <c r="G340" s="1">
        <v>8124000</v>
      </c>
      <c r="H340" s="1"/>
    </row>
    <row r="341" spans="1:8" x14ac:dyDescent="0.3">
      <c r="A341" t="s">
        <v>1069</v>
      </c>
      <c r="B341" s="1">
        <v>38000</v>
      </c>
      <c r="C341" s="1">
        <v>1892328</v>
      </c>
      <c r="D341" s="1">
        <v>59572</v>
      </c>
      <c r="E341" s="1">
        <v>51379</v>
      </c>
      <c r="F341" s="1">
        <v>50931</v>
      </c>
      <c r="G341" s="1">
        <v>8114000</v>
      </c>
      <c r="H341" s="1"/>
    </row>
    <row r="342" spans="1:8" x14ac:dyDescent="0.3">
      <c r="A342" t="s">
        <v>1068</v>
      </c>
      <c r="B342" s="1">
        <v>38000</v>
      </c>
      <c r="C342" s="1">
        <v>1892328</v>
      </c>
      <c r="D342" s="1">
        <v>45991</v>
      </c>
      <c r="E342" s="1">
        <v>51138</v>
      </c>
      <c r="F342" s="1">
        <v>50716</v>
      </c>
      <c r="G342" s="1">
        <v>8104000</v>
      </c>
      <c r="H342" s="1"/>
    </row>
    <row r="343" spans="1:8" x14ac:dyDescent="0.3">
      <c r="A343" t="s">
        <v>1067</v>
      </c>
      <c r="B343" s="1">
        <v>27000</v>
      </c>
      <c r="C343" s="1">
        <v>1892328</v>
      </c>
      <c r="D343" s="1">
        <v>60749</v>
      </c>
      <c r="E343" s="1">
        <v>50810</v>
      </c>
      <c r="F343" s="1">
        <v>51149</v>
      </c>
      <c r="G343" s="1">
        <v>8098000</v>
      </c>
      <c r="H343" s="1"/>
    </row>
    <row r="344" spans="1:8" x14ac:dyDescent="0.3">
      <c r="A344" t="s">
        <v>1066</v>
      </c>
      <c r="B344" s="1">
        <v>33000</v>
      </c>
      <c r="C344" s="1">
        <v>1892328</v>
      </c>
      <c r="D344" s="1">
        <v>60680</v>
      </c>
      <c r="E344" s="1">
        <v>51219</v>
      </c>
      <c r="F344" s="1">
        <v>50946</v>
      </c>
      <c r="G344" s="1">
        <v>8098000</v>
      </c>
      <c r="H344" s="1"/>
    </row>
    <row r="345" spans="1:8" x14ac:dyDescent="0.3">
      <c r="A345" t="s">
        <v>1065</v>
      </c>
      <c r="B345" s="1">
        <v>38000</v>
      </c>
      <c r="C345" s="1">
        <v>1892328</v>
      </c>
      <c r="D345" s="1">
        <v>54796</v>
      </c>
      <c r="E345" s="1">
        <v>51586</v>
      </c>
      <c r="F345" s="1">
        <v>51122</v>
      </c>
      <c r="G345" s="1">
        <v>8089000</v>
      </c>
      <c r="H345" s="1"/>
    </row>
    <row r="346" spans="1:8" x14ac:dyDescent="0.3">
      <c r="A346" t="s">
        <v>1064</v>
      </c>
      <c r="B346" s="1">
        <v>32000</v>
      </c>
      <c r="C346" s="1">
        <v>1892328</v>
      </c>
      <c r="D346" s="1">
        <v>50328</v>
      </c>
      <c r="E346" s="1">
        <v>50978</v>
      </c>
      <c r="F346" s="1">
        <v>50888</v>
      </c>
      <c r="G346" s="1">
        <v>8085000</v>
      </c>
      <c r="H346" s="1"/>
    </row>
    <row r="347" spans="1:8" x14ac:dyDescent="0.3">
      <c r="A347" t="s">
        <v>1063</v>
      </c>
      <c r="B347" s="1">
        <v>33000</v>
      </c>
      <c r="C347" s="1">
        <v>1892328</v>
      </c>
      <c r="D347" s="1">
        <v>52967</v>
      </c>
      <c r="E347" s="1">
        <v>51175</v>
      </c>
      <c r="F347" s="1">
        <v>51052</v>
      </c>
      <c r="G347" s="1">
        <v>8078000</v>
      </c>
      <c r="H347" s="1"/>
    </row>
    <row r="348" spans="1:8" x14ac:dyDescent="0.3">
      <c r="A348" t="s">
        <v>1062</v>
      </c>
      <c r="B348" s="1">
        <v>31000</v>
      </c>
      <c r="C348" s="1">
        <v>1892328</v>
      </c>
      <c r="D348" s="1">
        <v>59305</v>
      </c>
      <c r="E348" s="1">
        <v>50883</v>
      </c>
      <c r="F348" s="1">
        <v>50982</v>
      </c>
      <c r="G348" s="1">
        <v>8079000</v>
      </c>
      <c r="H348" s="1"/>
    </row>
    <row r="349" spans="1:8" x14ac:dyDescent="0.3">
      <c r="A349" t="s">
        <v>1061</v>
      </c>
      <c r="B349" s="1">
        <v>38000</v>
      </c>
      <c r="C349" s="1">
        <v>1892328</v>
      </c>
      <c r="D349" s="1">
        <v>59490</v>
      </c>
      <c r="E349" s="1">
        <v>51316</v>
      </c>
      <c r="F349" s="1">
        <v>50386</v>
      </c>
      <c r="G349" s="1">
        <v>8075000</v>
      </c>
      <c r="H349" s="1"/>
    </row>
    <row r="350" spans="1:8" x14ac:dyDescent="0.3">
      <c r="A350" t="s">
        <v>1060</v>
      </c>
      <c r="B350" s="1">
        <v>25000</v>
      </c>
      <c r="C350" s="1">
        <v>1892328</v>
      </c>
      <c r="D350" s="1">
        <v>56276</v>
      </c>
      <c r="E350" s="1">
        <v>50923</v>
      </c>
      <c r="F350" s="1">
        <v>51468</v>
      </c>
      <c r="G350" s="1">
        <v>8069000</v>
      </c>
      <c r="H350" s="1"/>
    </row>
    <row r="351" spans="1:8" x14ac:dyDescent="0.3">
      <c r="A351" t="s">
        <v>1059</v>
      </c>
      <c r="B351" s="1">
        <v>37000</v>
      </c>
      <c r="C351" s="1">
        <v>1892328</v>
      </c>
      <c r="D351" s="1">
        <v>59846</v>
      </c>
      <c r="E351" s="1">
        <v>51427</v>
      </c>
      <c r="F351" s="1">
        <v>50811</v>
      </c>
      <c r="G351" s="1">
        <v>8070000</v>
      </c>
      <c r="H351" s="1"/>
    </row>
    <row r="352" spans="1:8" x14ac:dyDescent="0.3">
      <c r="A352" t="s">
        <v>1058</v>
      </c>
      <c r="B352" s="1">
        <v>36000</v>
      </c>
      <c r="C352" s="1">
        <v>1892328</v>
      </c>
      <c r="D352" s="1">
        <v>52428</v>
      </c>
      <c r="E352" s="1">
        <v>51289</v>
      </c>
      <c r="F352" s="1">
        <v>50238</v>
      </c>
      <c r="G352" s="1">
        <v>8068000</v>
      </c>
      <c r="H352" s="1"/>
    </row>
    <row r="353" spans="1:8" x14ac:dyDescent="0.3">
      <c r="A353" t="s">
        <v>1057</v>
      </c>
      <c r="B353" s="1">
        <v>26000</v>
      </c>
      <c r="C353" s="1">
        <v>1892328</v>
      </c>
      <c r="D353" s="1">
        <v>53446</v>
      </c>
      <c r="E353" s="1">
        <v>50663</v>
      </c>
      <c r="F353" s="1">
        <v>50655</v>
      </c>
      <c r="G353" s="1">
        <v>8066000</v>
      </c>
      <c r="H353" s="1"/>
    </row>
    <row r="354" spans="1:8" x14ac:dyDescent="0.3">
      <c r="A354" t="s">
        <v>1056</v>
      </c>
      <c r="B354" s="1">
        <v>26000</v>
      </c>
      <c r="C354" s="1">
        <v>1892328</v>
      </c>
      <c r="D354" s="1">
        <v>56197</v>
      </c>
      <c r="E354" s="1">
        <v>51326</v>
      </c>
      <c r="F354" s="1">
        <v>50622</v>
      </c>
      <c r="G354" s="1">
        <v>8061000</v>
      </c>
      <c r="H354" s="1"/>
    </row>
    <row r="355" spans="1:8" x14ac:dyDescent="0.3">
      <c r="A355" t="s">
        <v>1055</v>
      </c>
      <c r="B355" s="1">
        <v>37000</v>
      </c>
      <c r="C355" s="1">
        <v>1892328</v>
      </c>
      <c r="D355" s="1">
        <v>60728</v>
      </c>
      <c r="E355" s="1">
        <v>51247</v>
      </c>
      <c r="F355" s="1">
        <v>49967</v>
      </c>
      <c r="G355" s="1">
        <v>8061000</v>
      </c>
      <c r="H355" s="1"/>
    </row>
    <row r="356" spans="1:8" x14ac:dyDescent="0.3">
      <c r="A356" t="s">
        <v>1054</v>
      </c>
      <c r="B356" s="1">
        <v>31000</v>
      </c>
      <c r="C356" s="1">
        <v>1892328</v>
      </c>
      <c r="D356" s="1">
        <v>50682</v>
      </c>
      <c r="E356" s="1">
        <v>50920</v>
      </c>
      <c r="F356" s="1">
        <v>50845</v>
      </c>
      <c r="G356" s="1">
        <v>8058000</v>
      </c>
      <c r="H356" s="1"/>
    </row>
    <row r="357" spans="1:8" x14ac:dyDescent="0.3">
      <c r="A357" t="s">
        <v>1053</v>
      </c>
      <c r="B357" s="1">
        <v>31000</v>
      </c>
      <c r="C357" s="1">
        <v>1892328</v>
      </c>
      <c r="D357" s="1">
        <v>60641</v>
      </c>
      <c r="E357" s="1">
        <v>51554</v>
      </c>
      <c r="F357" s="1">
        <v>50909</v>
      </c>
      <c r="G357" s="1">
        <v>8057000</v>
      </c>
      <c r="H357" s="1"/>
    </row>
    <row r="358" spans="1:8" x14ac:dyDescent="0.3">
      <c r="A358" t="s">
        <v>1052</v>
      </c>
      <c r="B358" s="1">
        <v>37000</v>
      </c>
      <c r="C358" s="1">
        <v>1892328</v>
      </c>
      <c r="D358" s="1">
        <v>60786</v>
      </c>
      <c r="E358" s="1">
        <v>51237</v>
      </c>
      <c r="F358" s="1">
        <v>50643</v>
      </c>
      <c r="G358" s="1">
        <v>8056000</v>
      </c>
      <c r="H358" s="1"/>
    </row>
    <row r="359" spans="1:8" x14ac:dyDescent="0.3">
      <c r="A359" t="s">
        <v>1051</v>
      </c>
      <c r="B359" s="1">
        <v>30000</v>
      </c>
      <c r="C359" s="1">
        <v>1892328</v>
      </c>
      <c r="D359" s="1">
        <v>53969</v>
      </c>
      <c r="E359" s="1">
        <v>50739</v>
      </c>
      <c r="F359" s="1">
        <v>51482</v>
      </c>
      <c r="G359" s="1">
        <v>8054000</v>
      </c>
      <c r="H359" s="1"/>
    </row>
    <row r="360" spans="1:8" x14ac:dyDescent="0.3">
      <c r="A360" t="s">
        <v>1050</v>
      </c>
      <c r="B360" s="1">
        <v>24000</v>
      </c>
      <c r="C360" s="1">
        <v>1892328</v>
      </c>
      <c r="D360" s="1">
        <v>60770</v>
      </c>
      <c r="E360" s="1">
        <v>51328</v>
      </c>
      <c r="F360" s="1">
        <v>49714</v>
      </c>
      <c r="G360" s="1">
        <v>8056000</v>
      </c>
      <c r="H360" s="1"/>
    </row>
    <row r="361" spans="1:8" x14ac:dyDescent="0.3">
      <c r="A361" t="s">
        <v>1049</v>
      </c>
      <c r="B361" s="1">
        <v>33000</v>
      </c>
      <c r="C361" s="1">
        <v>1892328</v>
      </c>
      <c r="D361" s="1">
        <v>50330</v>
      </c>
      <c r="E361" s="1">
        <v>50716</v>
      </c>
      <c r="F361" s="1">
        <v>51023</v>
      </c>
      <c r="G361" s="1">
        <v>8053000</v>
      </c>
      <c r="H361" s="1"/>
    </row>
    <row r="362" spans="1:8" x14ac:dyDescent="0.3">
      <c r="A362" t="s">
        <v>1048</v>
      </c>
      <c r="B362" s="1">
        <v>6000</v>
      </c>
      <c r="C362" s="1">
        <v>1892328</v>
      </c>
      <c r="D362" s="1">
        <v>43379</v>
      </c>
      <c r="E362" s="1">
        <v>38909</v>
      </c>
      <c r="F362" s="1">
        <v>43075</v>
      </c>
      <c r="G362" s="1">
        <v>8174000</v>
      </c>
      <c r="H362" s="1"/>
    </row>
    <row r="363" spans="1:8" x14ac:dyDescent="0.3">
      <c r="A363" t="s">
        <v>1047</v>
      </c>
      <c r="B363" s="1">
        <v>37000</v>
      </c>
      <c r="C363" s="1">
        <v>1892328</v>
      </c>
      <c r="D363" s="1">
        <v>58388</v>
      </c>
      <c r="E363" s="1">
        <v>50805</v>
      </c>
      <c r="F363" s="1">
        <v>51130</v>
      </c>
      <c r="G363" s="1">
        <v>8188000</v>
      </c>
      <c r="H363" s="1"/>
    </row>
    <row r="364" spans="1:8" x14ac:dyDescent="0.3">
      <c r="A364" t="s">
        <v>1046</v>
      </c>
      <c r="B364" s="1">
        <v>38000</v>
      </c>
      <c r="C364" s="1">
        <v>1892328</v>
      </c>
      <c r="D364" s="1">
        <v>57680</v>
      </c>
      <c r="E364" s="1">
        <v>51498</v>
      </c>
      <c r="F364" s="1">
        <v>50074</v>
      </c>
      <c r="G364" s="1">
        <v>8170000</v>
      </c>
      <c r="H364" s="1"/>
    </row>
    <row r="365" spans="1:8" x14ac:dyDescent="0.3">
      <c r="A365" t="s">
        <v>1045</v>
      </c>
      <c r="B365" s="1">
        <v>28000</v>
      </c>
      <c r="C365" s="1">
        <v>1892328</v>
      </c>
      <c r="D365" s="1">
        <v>60204</v>
      </c>
      <c r="E365" s="1">
        <v>51055</v>
      </c>
      <c r="F365" s="1">
        <v>50265</v>
      </c>
      <c r="G365" s="1">
        <v>8155000</v>
      </c>
      <c r="H365" s="1"/>
    </row>
    <row r="366" spans="1:8" x14ac:dyDescent="0.3">
      <c r="A366" t="s">
        <v>1044</v>
      </c>
      <c r="B366" s="1">
        <v>37000</v>
      </c>
      <c r="C366" s="1">
        <v>1892328</v>
      </c>
      <c r="D366" s="1">
        <v>60273</v>
      </c>
      <c r="E366" s="1">
        <v>51285</v>
      </c>
      <c r="F366" s="1">
        <v>50900</v>
      </c>
      <c r="G366" s="1">
        <v>8154000</v>
      </c>
      <c r="H366" s="1"/>
    </row>
    <row r="367" spans="1:8" x14ac:dyDescent="0.3">
      <c r="A367" t="s">
        <v>1043</v>
      </c>
      <c r="B367" s="1">
        <v>28000</v>
      </c>
      <c r="C367" s="1">
        <v>1892328</v>
      </c>
      <c r="D367" s="1">
        <v>54401</v>
      </c>
      <c r="E367" s="1">
        <v>51240</v>
      </c>
      <c r="F367" s="1">
        <v>51293</v>
      </c>
      <c r="G367" s="1">
        <v>8140000</v>
      </c>
      <c r="H367" s="1"/>
    </row>
    <row r="368" spans="1:8" x14ac:dyDescent="0.3">
      <c r="A368" t="s">
        <v>1042</v>
      </c>
      <c r="B368" s="1">
        <v>24000</v>
      </c>
      <c r="C368" s="1">
        <v>1892328</v>
      </c>
      <c r="D368" s="1">
        <v>60633</v>
      </c>
      <c r="E368" s="1">
        <v>50401</v>
      </c>
      <c r="F368" s="1">
        <v>51778</v>
      </c>
      <c r="G368" s="1">
        <v>8129000</v>
      </c>
      <c r="H368" s="1"/>
    </row>
    <row r="369" spans="1:8" x14ac:dyDescent="0.3">
      <c r="A369" t="s">
        <v>1041</v>
      </c>
      <c r="B369" s="1">
        <v>43000</v>
      </c>
      <c r="C369" s="1">
        <v>1892328</v>
      </c>
      <c r="D369" s="1">
        <v>59299</v>
      </c>
      <c r="E369" s="1">
        <v>51248</v>
      </c>
      <c r="F369" s="1">
        <v>50110</v>
      </c>
      <c r="G369" s="1">
        <v>8111000</v>
      </c>
      <c r="H369" s="1"/>
    </row>
    <row r="370" spans="1:8" x14ac:dyDescent="0.3">
      <c r="A370" t="s">
        <v>1040</v>
      </c>
      <c r="B370" s="1">
        <v>37000</v>
      </c>
      <c r="C370" s="1">
        <v>1892328</v>
      </c>
      <c r="D370" s="1">
        <v>51128</v>
      </c>
      <c r="E370" s="1">
        <v>51574</v>
      </c>
      <c r="F370" s="1">
        <v>49577</v>
      </c>
      <c r="G370" s="1">
        <v>8118000</v>
      </c>
      <c r="H370" s="1"/>
    </row>
    <row r="371" spans="1:8" x14ac:dyDescent="0.3">
      <c r="A371" t="s">
        <v>1039</v>
      </c>
      <c r="B371" s="1">
        <v>25000</v>
      </c>
      <c r="C371" s="1">
        <v>1892328</v>
      </c>
      <c r="D371" s="1">
        <v>52457</v>
      </c>
      <c r="E371" s="1">
        <v>50606</v>
      </c>
      <c r="F371" s="1">
        <v>50774</v>
      </c>
      <c r="G371" s="1">
        <v>8110000</v>
      </c>
      <c r="H371" s="1"/>
    </row>
    <row r="372" spans="1:8" x14ac:dyDescent="0.3">
      <c r="A372" t="s">
        <v>1038</v>
      </c>
      <c r="B372" s="1">
        <v>36000</v>
      </c>
      <c r="C372" s="1">
        <v>1892328</v>
      </c>
      <c r="D372" s="1">
        <v>61201</v>
      </c>
      <c r="E372" s="1">
        <v>51480</v>
      </c>
      <c r="F372" s="1">
        <v>51021</v>
      </c>
      <c r="G372" s="1">
        <v>8100000</v>
      </c>
      <c r="H372" s="1"/>
    </row>
    <row r="373" spans="1:8" x14ac:dyDescent="0.3">
      <c r="A373" t="s">
        <v>1037</v>
      </c>
      <c r="B373" s="1">
        <v>36000</v>
      </c>
      <c r="C373" s="1">
        <v>1892328</v>
      </c>
      <c r="D373" s="1">
        <v>61053</v>
      </c>
      <c r="E373" s="1">
        <v>51957</v>
      </c>
      <c r="F373" s="1">
        <v>50239</v>
      </c>
      <c r="G373" s="1">
        <v>8094000</v>
      </c>
      <c r="H373" s="1"/>
    </row>
    <row r="374" spans="1:8" x14ac:dyDescent="0.3">
      <c r="A374" t="s">
        <v>1036</v>
      </c>
      <c r="B374" s="1">
        <v>24000</v>
      </c>
      <c r="C374" s="1">
        <v>1892328</v>
      </c>
      <c r="D374" s="1">
        <v>60511</v>
      </c>
      <c r="E374" s="1">
        <v>50991</v>
      </c>
      <c r="F374" s="1">
        <v>50943</v>
      </c>
      <c r="G374" s="1">
        <v>8092000</v>
      </c>
      <c r="H374" s="1"/>
    </row>
    <row r="375" spans="1:8" x14ac:dyDescent="0.3">
      <c r="A375" t="s">
        <v>1035</v>
      </c>
      <c r="B375" s="1">
        <v>32000</v>
      </c>
      <c r="C375" s="1">
        <v>1892328</v>
      </c>
      <c r="D375" s="1">
        <v>60622</v>
      </c>
      <c r="E375" s="1">
        <v>51381</v>
      </c>
      <c r="F375" s="1">
        <v>49719</v>
      </c>
      <c r="G375" s="1">
        <v>8089000</v>
      </c>
      <c r="H375" s="1"/>
    </row>
    <row r="376" spans="1:8" x14ac:dyDescent="0.3">
      <c r="A376" t="s">
        <v>1034</v>
      </c>
      <c r="B376" s="1">
        <v>34000</v>
      </c>
      <c r="C376" s="1">
        <v>1892328</v>
      </c>
      <c r="D376" s="1">
        <v>46884</v>
      </c>
      <c r="E376" s="1">
        <v>51191</v>
      </c>
      <c r="F376" s="1">
        <v>50792</v>
      </c>
      <c r="G376" s="1">
        <v>8072000</v>
      </c>
      <c r="H376" s="1"/>
    </row>
    <row r="377" spans="1:8" x14ac:dyDescent="0.3">
      <c r="A377" t="s">
        <v>1033</v>
      </c>
      <c r="B377" s="1">
        <v>7000</v>
      </c>
      <c r="C377" s="1">
        <v>1892328</v>
      </c>
      <c r="D377" s="1">
        <v>38184</v>
      </c>
      <c r="E377" s="1">
        <v>38461</v>
      </c>
      <c r="F377" s="1">
        <v>44755</v>
      </c>
      <c r="G377" s="1">
        <v>8190000</v>
      </c>
      <c r="H377" s="1"/>
    </row>
    <row r="378" spans="1:8" x14ac:dyDescent="0.3">
      <c r="A378" t="s">
        <v>1032</v>
      </c>
      <c r="B378" s="1">
        <v>37000</v>
      </c>
      <c r="C378" s="1">
        <v>1892328</v>
      </c>
      <c r="D378" s="1">
        <v>51177</v>
      </c>
      <c r="E378" s="1">
        <v>51571</v>
      </c>
      <c r="F378" s="1">
        <v>50945</v>
      </c>
      <c r="G378" s="1">
        <v>8172000</v>
      </c>
      <c r="H378" s="1"/>
    </row>
    <row r="379" spans="1:8" x14ac:dyDescent="0.3">
      <c r="A379" t="s">
        <v>1031</v>
      </c>
      <c r="B379" s="1">
        <v>26000</v>
      </c>
      <c r="C379" s="1">
        <v>1892328</v>
      </c>
      <c r="D379" s="1">
        <v>57656</v>
      </c>
      <c r="E379" s="1">
        <v>51392</v>
      </c>
      <c r="F379" s="1">
        <v>49532</v>
      </c>
      <c r="G379" s="1">
        <v>8164000</v>
      </c>
      <c r="H379" s="1"/>
    </row>
    <row r="380" spans="1:8" x14ac:dyDescent="0.3">
      <c r="A380" t="s">
        <v>1030</v>
      </c>
      <c r="B380" s="1">
        <v>44000</v>
      </c>
      <c r="C380" s="1">
        <v>1892328</v>
      </c>
      <c r="D380" s="1">
        <v>59702</v>
      </c>
      <c r="E380" s="1">
        <v>51013</v>
      </c>
      <c r="F380" s="1">
        <v>51489</v>
      </c>
      <c r="G380" s="1">
        <v>8151000</v>
      </c>
      <c r="H380" s="1"/>
    </row>
    <row r="381" spans="1:8" x14ac:dyDescent="0.3">
      <c r="A381" t="s">
        <v>1029</v>
      </c>
      <c r="B381" s="1">
        <v>37000</v>
      </c>
      <c r="C381" s="1">
        <v>1892328</v>
      </c>
      <c r="D381" s="1">
        <v>55218</v>
      </c>
      <c r="E381" s="1">
        <v>51040</v>
      </c>
      <c r="F381" s="1">
        <v>51227</v>
      </c>
      <c r="G381" s="1">
        <v>8152000</v>
      </c>
      <c r="H381" s="1"/>
    </row>
    <row r="382" spans="1:8" x14ac:dyDescent="0.3">
      <c r="A382" t="s">
        <v>1028</v>
      </c>
      <c r="B382" s="1">
        <v>26000</v>
      </c>
      <c r="C382" s="1">
        <v>1892328</v>
      </c>
      <c r="D382" s="1">
        <v>50794</v>
      </c>
      <c r="E382" s="1">
        <v>51182</v>
      </c>
      <c r="F382" s="1">
        <v>50864</v>
      </c>
      <c r="G382" s="1">
        <v>8129000</v>
      </c>
      <c r="H382" s="1"/>
    </row>
    <row r="383" spans="1:8" x14ac:dyDescent="0.3">
      <c r="A383" t="s">
        <v>1027</v>
      </c>
      <c r="B383" s="1">
        <v>37000</v>
      </c>
      <c r="C383" s="1">
        <v>1892328</v>
      </c>
      <c r="D383" s="1">
        <v>60665</v>
      </c>
      <c r="E383" s="1">
        <v>51220</v>
      </c>
      <c r="F383" s="1">
        <v>51124</v>
      </c>
      <c r="G383" s="1">
        <v>8125000</v>
      </c>
      <c r="H383" s="1"/>
    </row>
    <row r="384" spans="1:8" x14ac:dyDescent="0.3">
      <c r="A384" t="s">
        <v>1026</v>
      </c>
      <c r="B384" s="1">
        <v>37000</v>
      </c>
      <c r="C384" s="1">
        <v>1892328</v>
      </c>
      <c r="D384" s="1">
        <v>60545</v>
      </c>
      <c r="E384" s="1">
        <v>51138</v>
      </c>
      <c r="F384" s="1">
        <v>50845</v>
      </c>
      <c r="G384" s="1">
        <v>8115000</v>
      </c>
      <c r="H384" s="1"/>
    </row>
    <row r="385" spans="1:8" x14ac:dyDescent="0.3">
      <c r="A385" t="s">
        <v>1025</v>
      </c>
      <c r="B385" s="1">
        <v>30000</v>
      </c>
      <c r="C385" s="1">
        <v>1892328</v>
      </c>
      <c r="D385" s="1">
        <v>54761</v>
      </c>
      <c r="E385" s="1">
        <v>50753</v>
      </c>
      <c r="F385" s="1">
        <v>51845</v>
      </c>
      <c r="G385" s="1">
        <v>8109000</v>
      </c>
      <c r="H385" s="1"/>
    </row>
    <row r="386" spans="1:8" x14ac:dyDescent="0.3">
      <c r="A386" t="s">
        <v>1024</v>
      </c>
      <c r="B386" s="1">
        <v>23000</v>
      </c>
      <c r="C386" s="1">
        <v>1892328</v>
      </c>
      <c r="D386" s="1">
        <v>60731</v>
      </c>
      <c r="E386" s="1">
        <v>51600</v>
      </c>
      <c r="F386" s="1">
        <v>50809</v>
      </c>
      <c r="G386" s="1">
        <v>8104000</v>
      </c>
      <c r="H386" s="1"/>
    </row>
    <row r="387" spans="1:8" x14ac:dyDescent="0.3">
      <c r="A387" t="s">
        <v>1023</v>
      </c>
      <c r="B387" s="1">
        <v>44000</v>
      </c>
      <c r="C387" s="1">
        <v>1892328</v>
      </c>
      <c r="D387" s="1">
        <v>59625</v>
      </c>
      <c r="E387" s="1">
        <v>51488</v>
      </c>
      <c r="F387" s="1">
        <v>50265</v>
      </c>
      <c r="G387" s="1">
        <v>8098000</v>
      </c>
      <c r="H387" s="1"/>
    </row>
    <row r="388" spans="1:8" x14ac:dyDescent="0.3">
      <c r="A388" t="s">
        <v>1022</v>
      </c>
      <c r="B388" s="1">
        <v>37000</v>
      </c>
      <c r="C388" s="1">
        <v>1892328</v>
      </c>
      <c r="D388" s="1">
        <v>55393</v>
      </c>
      <c r="E388" s="1">
        <v>50551</v>
      </c>
      <c r="F388" s="1">
        <v>51678</v>
      </c>
      <c r="G388" s="1">
        <v>8090000</v>
      </c>
      <c r="H388" s="1"/>
    </row>
    <row r="389" spans="1:8" x14ac:dyDescent="0.3">
      <c r="A389" t="s">
        <v>1021</v>
      </c>
      <c r="B389" s="1">
        <v>26000</v>
      </c>
      <c r="C389" s="1">
        <v>1892328</v>
      </c>
      <c r="D389" s="1">
        <v>51039</v>
      </c>
      <c r="E389" s="1">
        <v>51086</v>
      </c>
      <c r="F389" s="1">
        <v>50242</v>
      </c>
      <c r="G389" s="1">
        <v>8090000</v>
      </c>
      <c r="H389" s="1"/>
    </row>
    <row r="390" spans="1:8" x14ac:dyDescent="0.3">
      <c r="A390" t="s">
        <v>1020</v>
      </c>
      <c r="B390" s="1">
        <v>37000</v>
      </c>
      <c r="C390" s="1">
        <v>1892328</v>
      </c>
      <c r="D390" s="1">
        <v>60630</v>
      </c>
      <c r="E390" s="1">
        <v>51450</v>
      </c>
      <c r="F390" s="1">
        <v>50874</v>
      </c>
      <c r="G390" s="1">
        <v>8085000</v>
      </c>
      <c r="H390" s="1"/>
    </row>
    <row r="391" spans="1:8" x14ac:dyDescent="0.3">
      <c r="A391" t="s">
        <v>1019</v>
      </c>
      <c r="B391" s="1">
        <v>27000</v>
      </c>
      <c r="C391" s="1">
        <v>1892328</v>
      </c>
      <c r="D391" s="1">
        <v>56639</v>
      </c>
      <c r="E391" s="1">
        <v>50690</v>
      </c>
      <c r="F391" s="1">
        <v>51250</v>
      </c>
      <c r="G391" s="1">
        <v>8068000</v>
      </c>
      <c r="H391" s="1"/>
    </row>
    <row r="392" spans="1:8" x14ac:dyDescent="0.3">
      <c r="A392" t="s">
        <v>1018</v>
      </c>
      <c r="B392" s="1">
        <v>6000</v>
      </c>
      <c r="C392" s="1">
        <v>1892328</v>
      </c>
      <c r="D392" s="1">
        <v>54730</v>
      </c>
      <c r="E392" s="1">
        <v>38564</v>
      </c>
      <c r="F392" s="1">
        <v>44375</v>
      </c>
      <c r="G392" s="1">
        <v>8170000</v>
      </c>
      <c r="H392" s="1"/>
    </row>
    <row r="393" spans="1:8" x14ac:dyDescent="0.3">
      <c r="A393" t="s">
        <v>1017</v>
      </c>
      <c r="B393" s="1">
        <v>29000</v>
      </c>
      <c r="C393" s="1">
        <v>1892328</v>
      </c>
      <c r="D393" s="1">
        <v>60178</v>
      </c>
      <c r="E393" s="1">
        <v>52502</v>
      </c>
      <c r="F393" s="1">
        <v>51156</v>
      </c>
      <c r="G393" s="1">
        <v>8172000</v>
      </c>
      <c r="H393" s="1"/>
    </row>
    <row r="394" spans="1:8" x14ac:dyDescent="0.3">
      <c r="A394" t="s">
        <v>1016</v>
      </c>
      <c r="B394" s="1">
        <v>37000</v>
      </c>
      <c r="C394" s="1">
        <v>1892328</v>
      </c>
      <c r="D394" s="1">
        <v>60217</v>
      </c>
      <c r="E394" s="1">
        <v>51300</v>
      </c>
      <c r="F394" s="1">
        <v>49826</v>
      </c>
      <c r="G394" s="1">
        <v>8167000</v>
      </c>
      <c r="H394" s="1"/>
    </row>
    <row r="395" spans="1:8" x14ac:dyDescent="0.3">
      <c r="A395" t="s">
        <v>1015</v>
      </c>
      <c r="B395" s="1">
        <v>33000</v>
      </c>
      <c r="C395" s="1">
        <v>1892328</v>
      </c>
      <c r="D395" s="1">
        <v>51618</v>
      </c>
      <c r="E395" s="1">
        <v>51096</v>
      </c>
      <c r="F395" s="1">
        <v>51806</v>
      </c>
      <c r="G395" s="1">
        <v>8142000</v>
      </c>
      <c r="H395" s="1"/>
    </row>
    <row r="396" spans="1:8" x14ac:dyDescent="0.3">
      <c r="A396" t="s">
        <v>1014</v>
      </c>
      <c r="B396" s="1">
        <v>32000</v>
      </c>
      <c r="C396" s="1">
        <v>1892328</v>
      </c>
      <c r="D396" s="1">
        <v>61058</v>
      </c>
      <c r="E396" s="1">
        <v>52081</v>
      </c>
      <c r="F396" s="1">
        <v>50650</v>
      </c>
      <c r="G396" s="1">
        <v>8142000</v>
      </c>
      <c r="H396" s="1"/>
    </row>
    <row r="397" spans="1:8" x14ac:dyDescent="0.3">
      <c r="A397" t="s">
        <v>1013</v>
      </c>
      <c r="B397" s="1">
        <v>34000</v>
      </c>
      <c r="C397" s="1">
        <v>1892328</v>
      </c>
      <c r="D397" s="1">
        <v>54438</v>
      </c>
      <c r="E397" s="1">
        <v>51453</v>
      </c>
      <c r="F397" s="1">
        <v>50599</v>
      </c>
      <c r="G397" s="1">
        <v>8125000</v>
      </c>
      <c r="H397" s="1"/>
    </row>
    <row r="398" spans="1:8" x14ac:dyDescent="0.3">
      <c r="A398" t="s">
        <v>1012</v>
      </c>
      <c r="B398" s="1">
        <v>29000</v>
      </c>
      <c r="C398" s="1">
        <v>1892328</v>
      </c>
      <c r="D398" s="1">
        <v>52786</v>
      </c>
      <c r="E398" s="1">
        <v>50619</v>
      </c>
      <c r="F398" s="1">
        <v>51201</v>
      </c>
      <c r="G398" s="1">
        <v>8124000</v>
      </c>
      <c r="H398" s="1"/>
    </row>
    <row r="399" spans="1:8" x14ac:dyDescent="0.3">
      <c r="A399" t="s">
        <v>1011</v>
      </c>
      <c r="B399" s="1">
        <v>26000</v>
      </c>
      <c r="C399" s="1">
        <v>1892328</v>
      </c>
      <c r="D399" s="1">
        <v>56579</v>
      </c>
      <c r="E399" s="1">
        <v>51260</v>
      </c>
      <c r="F399" s="1">
        <v>50432</v>
      </c>
      <c r="G399" s="1">
        <v>8108000</v>
      </c>
      <c r="H399" s="1"/>
    </row>
    <row r="400" spans="1:8" x14ac:dyDescent="0.3">
      <c r="A400" t="s">
        <v>1010</v>
      </c>
      <c r="B400" s="1">
        <v>39000</v>
      </c>
      <c r="C400" s="1">
        <v>1892328</v>
      </c>
      <c r="D400" s="1">
        <v>58977</v>
      </c>
      <c r="E400" s="1">
        <v>51496</v>
      </c>
      <c r="F400" s="1">
        <v>51456</v>
      </c>
      <c r="G400" s="1">
        <v>8104000</v>
      </c>
      <c r="H400" s="1"/>
    </row>
    <row r="401" spans="1:8" x14ac:dyDescent="0.3">
      <c r="A401" t="s">
        <v>1009</v>
      </c>
      <c r="B401" s="1">
        <v>38000</v>
      </c>
      <c r="C401" s="1">
        <v>1892328</v>
      </c>
      <c r="D401" s="1">
        <v>45466</v>
      </c>
      <c r="E401" s="1">
        <v>50731</v>
      </c>
      <c r="F401" s="1">
        <v>50908</v>
      </c>
      <c r="G401" s="1">
        <v>8096000</v>
      </c>
      <c r="H401" s="1"/>
    </row>
    <row r="402" spans="1:8" x14ac:dyDescent="0.3">
      <c r="A402" t="s">
        <v>1008</v>
      </c>
      <c r="B402" s="1">
        <v>29000</v>
      </c>
      <c r="C402" s="1">
        <v>1892328</v>
      </c>
      <c r="D402" s="1">
        <v>60343</v>
      </c>
      <c r="E402" s="1">
        <v>51096</v>
      </c>
      <c r="F402" s="1">
        <v>50454</v>
      </c>
      <c r="G402" s="1">
        <v>8083000</v>
      </c>
      <c r="H402" s="1"/>
    </row>
    <row r="403" spans="1:8" x14ac:dyDescent="0.3">
      <c r="A403" t="s">
        <v>1007</v>
      </c>
      <c r="B403" s="1">
        <v>38000</v>
      </c>
      <c r="C403" s="1">
        <v>1892328</v>
      </c>
      <c r="D403" s="1">
        <v>60245</v>
      </c>
      <c r="E403" s="1">
        <v>51450</v>
      </c>
      <c r="F403" s="1">
        <v>51282</v>
      </c>
      <c r="G403" s="1">
        <v>8083000</v>
      </c>
      <c r="H403" s="1"/>
    </row>
    <row r="404" spans="1:8" x14ac:dyDescent="0.3">
      <c r="A404" t="s">
        <v>1006</v>
      </c>
      <c r="B404" s="1">
        <v>33000</v>
      </c>
      <c r="C404" s="1">
        <v>1892328</v>
      </c>
      <c r="D404" s="1">
        <v>53267</v>
      </c>
      <c r="E404" s="1">
        <v>50559</v>
      </c>
      <c r="F404" s="1">
        <v>50531</v>
      </c>
      <c r="G404" s="1">
        <v>8077000</v>
      </c>
      <c r="H404" s="1"/>
    </row>
    <row r="405" spans="1:8" x14ac:dyDescent="0.3">
      <c r="A405" t="s">
        <v>1005</v>
      </c>
      <c r="B405" s="1">
        <v>23000</v>
      </c>
      <c r="C405" s="1">
        <v>1892328</v>
      </c>
      <c r="D405" s="1">
        <v>58935</v>
      </c>
      <c r="E405" s="1">
        <v>51245</v>
      </c>
      <c r="F405" s="1">
        <v>50761</v>
      </c>
      <c r="G405" s="1">
        <v>8077000</v>
      </c>
      <c r="H405" s="1"/>
    </row>
    <row r="406" spans="1:8" x14ac:dyDescent="0.3">
      <c r="A406" t="s">
        <v>1004</v>
      </c>
      <c r="B406" s="1">
        <v>31000</v>
      </c>
      <c r="C406" s="1">
        <v>1892328</v>
      </c>
      <c r="D406" s="1">
        <v>47663</v>
      </c>
      <c r="E406" s="1">
        <v>51439</v>
      </c>
      <c r="F406" s="1">
        <v>50542</v>
      </c>
      <c r="G406" s="1">
        <v>8068000</v>
      </c>
      <c r="H406" s="1"/>
    </row>
    <row r="407" spans="1:8" x14ac:dyDescent="0.3">
      <c r="A407" t="s">
        <v>1003</v>
      </c>
      <c r="B407" s="1">
        <v>24000</v>
      </c>
      <c r="C407" s="1">
        <v>1892328</v>
      </c>
      <c r="D407" s="1">
        <v>55923</v>
      </c>
      <c r="E407" s="1">
        <v>50905</v>
      </c>
      <c r="F407" s="1">
        <v>51175</v>
      </c>
      <c r="G407" s="1">
        <v>8068000</v>
      </c>
      <c r="H407" s="1"/>
    </row>
    <row r="408" spans="1:8" x14ac:dyDescent="0.3">
      <c r="A408" t="s">
        <v>1002</v>
      </c>
      <c r="B408" s="1">
        <v>28000</v>
      </c>
      <c r="C408" s="1">
        <v>1892328</v>
      </c>
      <c r="D408" s="1">
        <v>60210</v>
      </c>
      <c r="E408" s="1">
        <v>50607</v>
      </c>
      <c r="F408" s="1">
        <v>51706</v>
      </c>
      <c r="G408" s="1">
        <v>8063000</v>
      </c>
      <c r="H408" s="1"/>
    </row>
    <row r="409" spans="1:8" x14ac:dyDescent="0.3">
      <c r="A409" t="s">
        <v>1001</v>
      </c>
      <c r="B409" s="1">
        <v>44000</v>
      </c>
      <c r="C409" s="1">
        <v>1892328</v>
      </c>
      <c r="D409" s="1">
        <v>59763</v>
      </c>
      <c r="E409" s="1">
        <v>51712</v>
      </c>
      <c r="F409" s="1">
        <v>51225</v>
      </c>
      <c r="G409" s="1">
        <v>8064000</v>
      </c>
      <c r="H409" s="1"/>
    </row>
    <row r="410" spans="1:8" x14ac:dyDescent="0.3">
      <c r="A410" t="s">
        <v>1000</v>
      </c>
      <c r="B410" s="1">
        <v>32000</v>
      </c>
      <c r="C410" s="1">
        <v>1892328</v>
      </c>
      <c r="D410" s="1">
        <v>53380</v>
      </c>
      <c r="E410" s="1">
        <v>50563</v>
      </c>
      <c r="F410" s="1">
        <v>51245</v>
      </c>
      <c r="G410" s="1">
        <v>8058000</v>
      </c>
      <c r="H410" s="1"/>
    </row>
    <row r="411" spans="1:8" x14ac:dyDescent="0.3">
      <c r="A411" t="s">
        <v>999</v>
      </c>
      <c r="B411" s="1">
        <v>24000</v>
      </c>
      <c r="C411" s="1">
        <v>1892328</v>
      </c>
      <c r="D411" s="1">
        <v>56570</v>
      </c>
      <c r="E411" s="1">
        <v>51496</v>
      </c>
      <c r="F411" s="1">
        <v>49503</v>
      </c>
      <c r="G411" s="1">
        <v>8056000</v>
      </c>
      <c r="H411" s="1"/>
    </row>
    <row r="412" spans="1:8" x14ac:dyDescent="0.3">
      <c r="A412" t="s">
        <v>998</v>
      </c>
      <c r="B412" s="1">
        <v>37000</v>
      </c>
      <c r="C412" s="1">
        <v>1892328</v>
      </c>
      <c r="D412" s="1">
        <v>60091</v>
      </c>
      <c r="E412" s="1">
        <v>51232</v>
      </c>
      <c r="F412" s="1">
        <v>50294</v>
      </c>
      <c r="G412" s="1">
        <v>8052000</v>
      </c>
      <c r="H412" s="1"/>
    </row>
    <row r="413" spans="1:8" x14ac:dyDescent="0.3">
      <c r="A413" t="s">
        <v>997</v>
      </c>
      <c r="B413" s="1">
        <v>38000</v>
      </c>
      <c r="C413" s="1">
        <v>1892328</v>
      </c>
      <c r="D413" s="1">
        <v>58809</v>
      </c>
      <c r="E413" s="1">
        <v>50818</v>
      </c>
      <c r="F413" s="1">
        <v>51887</v>
      </c>
      <c r="G413" s="1">
        <v>8059000</v>
      </c>
      <c r="H413" s="1"/>
    </row>
    <row r="414" spans="1:8" x14ac:dyDescent="0.3">
      <c r="A414" t="s">
        <v>996</v>
      </c>
      <c r="B414" s="1">
        <v>25000</v>
      </c>
      <c r="C414" s="1">
        <v>1892328</v>
      </c>
      <c r="D414" s="1">
        <v>54998</v>
      </c>
      <c r="E414" s="1">
        <v>51123</v>
      </c>
      <c r="F414" s="1">
        <v>49666</v>
      </c>
      <c r="G414" s="1">
        <v>8045000</v>
      </c>
      <c r="H414" s="1"/>
    </row>
    <row r="415" spans="1:8" x14ac:dyDescent="0.3">
      <c r="A415" t="s">
        <v>995</v>
      </c>
      <c r="B415" s="1">
        <v>32000</v>
      </c>
      <c r="C415" s="1">
        <v>1892328</v>
      </c>
      <c r="D415" s="1">
        <v>59743</v>
      </c>
      <c r="E415" s="1">
        <v>51743</v>
      </c>
      <c r="F415" s="1">
        <v>50418</v>
      </c>
      <c r="G415" s="1">
        <v>8054000</v>
      </c>
      <c r="H415" s="1"/>
    </row>
    <row r="416" spans="1:8" x14ac:dyDescent="0.3">
      <c r="A416" t="s">
        <v>994</v>
      </c>
      <c r="B416" s="1">
        <v>37000</v>
      </c>
      <c r="C416" s="1">
        <v>1892328</v>
      </c>
      <c r="D416" s="1">
        <v>50552</v>
      </c>
      <c r="E416" s="1">
        <v>50779</v>
      </c>
      <c r="F416" s="1">
        <v>51597</v>
      </c>
      <c r="G416" s="1">
        <v>8041000</v>
      </c>
      <c r="H416" s="1"/>
    </row>
    <row r="417" spans="1:8" x14ac:dyDescent="0.3">
      <c r="A417" t="s">
        <v>993</v>
      </c>
      <c r="B417" s="1">
        <v>24000</v>
      </c>
      <c r="C417" s="1">
        <v>1892328</v>
      </c>
      <c r="D417" s="1">
        <v>55417</v>
      </c>
      <c r="E417" s="1">
        <v>50552</v>
      </c>
      <c r="F417" s="1">
        <v>51520</v>
      </c>
      <c r="G417" s="1">
        <v>8044000</v>
      </c>
      <c r="H417" s="1"/>
    </row>
    <row r="418" spans="1:8" x14ac:dyDescent="0.3">
      <c r="A418" t="s">
        <v>992</v>
      </c>
      <c r="B418" s="1">
        <v>31000</v>
      </c>
      <c r="C418" s="1">
        <v>1892328</v>
      </c>
      <c r="D418" s="1">
        <v>56517</v>
      </c>
      <c r="E418" s="1">
        <v>51227</v>
      </c>
      <c r="F418" s="1">
        <v>50691</v>
      </c>
      <c r="G418" s="1">
        <v>8042000</v>
      </c>
      <c r="H418" s="1"/>
    </row>
    <row r="419" spans="1:8" x14ac:dyDescent="0.3">
      <c r="A419" t="s">
        <v>991</v>
      </c>
      <c r="B419" s="1">
        <v>37000</v>
      </c>
      <c r="C419" s="1">
        <v>1892328</v>
      </c>
      <c r="D419" s="1">
        <v>60661</v>
      </c>
      <c r="E419" s="1">
        <v>51219</v>
      </c>
      <c r="F419" s="1">
        <v>49163</v>
      </c>
      <c r="G419" s="1">
        <v>8044000</v>
      </c>
      <c r="H419" s="1"/>
    </row>
    <row r="420" spans="1:8" x14ac:dyDescent="0.3">
      <c r="A420" t="s">
        <v>990</v>
      </c>
      <c r="B420" s="1">
        <v>35000</v>
      </c>
      <c r="C420" s="1">
        <v>1892328</v>
      </c>
      <c r="D420" s="1">
        <v>55940</v>
      </c>
      <c r="E420" s="1">
        <v>50776</v>
      </c>
      <c r="F420" s="1">
        <v>51744</v>
      </c>
      <c r="G420" s="1">
        <v>8046000</v>
      </c>
      <c r="H420" s="1"/>
    </row>
    <row r="421" spans="1:8" x14ac:dyDescent="0.3">
      <c r="A421" t="s">
        <v>989</v>
      </c>
      <c r="B421" s="1">
        <v>29000</v>
      </c>
      <c r="C421" s="1">
        <v>1892328</v>
      </c>
      <c r="D421" s="1">
        <v>48797</v>
      </c>
      <c r="E421" s="1">
        <v>51672</v>
      </c>
      <c r="F421" s="1">
        <v>50888</v>
      </c>
      <c r="G421" s="1">
        <v>8080000</v>
      </c>
      <c r="H421" s="1"/>
    </row>
    <row r="422" spans="1:8" x14ac:dyDescent="0.3">
      <c r="A422" t="s">
        <v>988</v>
      </c>
      <c r="B422" s="1">
        <v>51000</v>
      </c>
      <c r="C422" s="1">
        <v>1892328</v>
      </c>
      <c r="D422" s="1">
        <v>45677</v>
      </c>
      <c r="E422" s="1">
        <v>38634</v>
      </c>
      <c r="F422" s="1">
        <v>44580</v>
      </c>
      <c r="G422" s="1">
        <v>8175000</v>
      </c>
      <c r="H422" s="1"/>
    </row>
    <row r="423" spans="1:8" x14ac:dyDescent="0.3">
      <c r="A423" t="s">
        <v>987</v>
      </c>
      <c r="B423" s="1">
        <v>38000</v>
      </c>
      <c r="C423" s="1">
        <v>1892328</v>
      </c>
      <c r="D423" s="1">
        <v>58849</v>
      </c>
      <c r="E423" s="1">
        <v>52056</v>
      </c>
      <c r="F423" s="1">
        <v>50550</v>
      </c>
      <c r="G423" s="1">
        <v>8168000</v>
      </c>
      <c r="H423" s="1"/>
    </row>
    <row r="424" spans="1:8" x14ac:dyDescent="0.3">
      <c r="A424" t="s">
        <v>986</v>
      </c>
      <c r="B424" s="1">
        <v>38000</v>
      </c>
      <c r="C424" s="1">
        <v>1892328</v>
      </c>
      <c r="D424" s="1">
        <v>53096</v>
      </c>
      <c r="E424" s="1">
        <v>50442</v>
      </c>
      <c r="F424" s="1">
        <v>51125</v>
      </c>
      <c r="G424" s="1">
        <v>8149000</v>
      </c>
      <c r="H424" s="1"/>
    </row>
    <row r="425" spans="1:8" x14ac:dyDescent="0.3">
      <c r="A425" t="s">
        <v>985</v>
      </c>
      <c r="B425" s="1">
        <v>23000</v>
      </c>
      <c r="C425" s="1">
        <v>1892328</v>
      </c>
      <c r="D425" s="1">
        <v>59922</v>
      </c>
      <c r="E425" s="1">
        <v>51190</v>
      </c>
      <c r="F425" s="1">
        <v>50990</v>
      </c>
      <c r="G425" s="1">
        <v>8134000</v>
      </c>
      <c r="H425" s="1"/>
    </row>
    <row r="426" spans="1:8" x14ac:dyDescent="0.3">
      <c r="A426" t="s">
        <v>984</v>
      </c>
      <c r="B426" s="1">
        <v>30000</v>
      </c>
      <c r="C426" s="1">
        <v>1892328</v>
      </c>
      <c r="D426" s="1">
        <v>60145</v>
      </c>
      <c r="E426" s="1">
        <v>51292</v>
      </c>
      <c r="F426" s="1">
        <v>50632</v>
      </c>
      <c r="G426" s="1">
        <v>8144000</v>
      </c>
      <c r="H426" s="1"/>
    </row>
    <row r="427" spans="1:8" x14ac:dyDescent="0.3">
      <c r="A427" t="s">
        <v>983</v>
      </c>
      <c r="B427" s="1">
        <v>43000</v>
      </c>
      <c r="C427" s="1">
        <v>1892328</v>
      </c>
      <c r="D427" s="1">
        <v>60135</v>
      </c>
      <c r="E427" s="1">
        <v>50885</v>
      </c>
      <c r="F427" s="1">
        <v>51097</v>
      </c>
      <c r="G427" s="1">
        <v>8125000</v>
      </c>
      <c r="H427" s="1"/>
    </row>
    <row r="428" spans="1:8" x14ac:dyDescent="0.3">
      <c r="A428" t="s">
        <v>982</v>
      </c>
      <c r="B428" s="1">
        <v>37000</v>
      </c>
      <c r="C428" s="1">
        <v>1892328</v>
      </c>
      <c r="D428" s="1">
        <v>60666</v>
      </c>
      <c r="E428" s="1">
        <v>51156</v>
      </c>
      <c r="F428" s="1">
        <v>51214</v>
      </c>
      <c r="G428" s="1">
        <v>8118000</v>
      </c>
      <c r="H428" s="1"/>
    </row>
    <row r="429" spans="1:8" x14ac:dyDescent="0.3">
      <c r="A429" t="s">
        <v>981</v>
      </c>
      <c r="B429" s="1">
        <v>38000</v>
      </c>
      <c r="C429" s="1">
        <v>1892328</v>
      </c>
      <c r="D429" s="1">
        <v>50876</v>
      </c>
      <c r="E429" s="1">
        <v>51307</v>
      </c>
      <c r="F429" s="1">
        <v>50098</v>
      </c>
      <c r="G429" s="1">
        <v>8106000</v>
      </c>
      <c r="H429" s="1"/>
    </row>
    <row r="430" spans="1:8" x14ac:dyDescent="0.3">
      <c r="A430" t="s">
        <v>980</v>
      </c>
      <c r="B430" s="1">
        <v>34000</v>
      </c>
      <c r="C430" s="1">
        <v>1892328</v>
      </c>
      <c r="D430" s="1">
        <v>59789</v>
      </c>
      <c r="E430" s="1">
        <v>51638</v>
      </c>
      <c r="F430" s="1">
        <v>51073</v>
      </c>
      <c r="G430" s="1">
        <v>8103000</v>
      </c>
      <c r="H430" s="1"/>
    </row>
    <row r="431" spans="1:8" x14ac:dyDescent="0.3">
      <c r="A431" t="s">
        <v>979</v>
      </c>
      <c r="B431" s="1">
        <v>38000</v>
      </c>
      <c r="C431" s="1">
        <v>1892328</v>
      </c>
      <c r="D431" s="1">
        <v>59766</v>
      </c>
      <c r="E431" s="1">
        <v>50364</v>
      </c>
      <c r="F431" s="1">
        <v>50400</v>
      </c>
      <c r="G431" s="1">
        <v>8094000</v>
      </c>
      <c r="H431" s="1"/>
    </row>
    <row r="432" spans="1:8" x14ac:dyDescent="0.3">
      <c r="A432" t="s">
        <v>978</v>
      </c>
      <c r="B432" s="1">
        <v>28000</v>
      </c>
      <c r="C432" s="1">
        <v>1892328</v>
      </c>
      <c r="D432" s="1">
        <v>52382</v>
      </c>
      <c r="E432" s="1">
        <v>51804</v>
      </c>
      <c r="F432" s="1">
        <v>51529</v>
      </c>
      <c r="G432" s="1">
        <v>8087000</v>
      </c>
      <c r="H432" s="1"/>
    </row>
    <row r="433" spans="1:8" x14ac:dyDescent="0.3">
      <c r="A433" t="s">
        <v>977</v>
      </c>
      <c r="B433" s="1">
        <v>26000</v>
      </c>
      <c r="C433" s="1">
        <v>1892328</v>
      </c>
      <c r="D433" s="1">
        <v>60231</v>
      </c>
      <c r="E433" s="1">
        <v>51437</v>
      </c>
      <c r="F433" s="1">
        <v>50503</v>
      </c>
      <c r="G433" s="1">
        <v>8080000</v>
      </c>
      <c r="H433" s="1"/>
    </row>
    <row r="434" spans="1:8" x14ac:dyDescent="0.3">
      <c r="A434" t="s">
        <v>976</v>
      </c>
      <c r="B434" s="1">
        <v>44000</v>
      </c>
      <c r="C434" s="1">
        <v>1892328</v>
      </c>
      <c r="D434" s="1">
        <v>53824</v>
      </c>
      <c r="E434" s="1">
        <v>51516</v>
      </c>
      <c r="F434" s="1">
        <v>51798</v>
      </c>
      <c r="G434" s="1">
        <v>8083000</v>
      </c>
      <c r="H434" s="1"/>
    </row>
    <row r="435" spans="1:8" x14ac:dyDescent="0.3">
      <c r="A435" t="s">
        <v>975</v>
      </c>
      <c r="B435" s="1">
        <v>31000</v>
      </c>
      <c r="C435" s="1">
        <v>1892328</v>
      </c>
      <c r="D435" s="1">
        <v>61736</v>
      </c>
      <c r="E435" s="1">
        <v>51309</v>
      </c>
      <c r="F435" s="1">
        <v>49653</v>
      </c>
      <c r="G435" s="1">
        <v>8080000</v>
      </c>
      <c r="H435" s="1"/>
    </row>
    <row r="436" spans="1:8" x14ac:dyDescent="0.3">
      <c r="A436" t="s">
        <v>974</v>
      </c>
      <c r="B436" s="1">
        <v>31000</v>
      </c>
      <c r="C436" s="1">
        <v>1892328</v>
      </c>
      <c r="D436" s="1">
        <v>42768</v>
      </c>
      <c r="E436" s="1">
        <v>50912</v>
      </c>
      <c r="F436" s="1">
        <v>50672</v>
      </c>
      <c r="G436" s="1">
        <v>8065000</v>
      </c>
      <c r="H436" s="1"/>
    </row>
    <row r="437" spans="1:8" x14ac:dyDescent="0.3">
      <c r="A437" t="s">
        <v>973</v>
      </c>
      <c r="B437" s="1">
        <v>27000</v>
      </c>
      <c r="C437" s="1">
        <v>1892328</v>
      </c>
      <c r="D437" s="1">
        <v>52791</v>
      </c>
      <c r="E437" s="1">
        <v>51741</v>
      </c>
      <c r="F437" s="1">
        <v>50767</v>
      </c>
      <c r="G437" s="1">
        <v>8063000</v>
      </c>
      <c r="H437" s="1"/>
    </row>
    <row r="438" spans="1:8" x14ac:dyDescent="0.3">
      <c r="A438" t="s">
        <v>972</v>
      </c>
      <c r="B438" s="1">
        <v>36000</v>
      </c>
      <c r="C438" s="1">
        <v>1892328</v>
      </c>
      <c r="D438" s="1">
        <v>59216</v>
      </c>
      <c r="E438" s="1">
        <v>51465</v>
      </c>
      <c r="F438" s="1">
        <v>50085</v>
      </c>
      <c r="G438" s="1">
        <v>8059000</v>
      </c>
      <c r="H438" s="1"/>
    </row>
    <row r="439" spans="1:8" x14ac:dyDescent="0.3">
      <c r="A439" t="s">
        <v>971</v>
      </c>
      <c r="B439" s="1">
        <v>41000</v>
      </c>
      <c r="C439" s="1">
        <v>1892328</v>
      </c>
      <c r="D439" s="1">
        <v>49326</v>
      </c>
      <c r="E439" s="1">
        <v>51048</v>
      </c>
      <c r="F439" s="1">
        <v>51025</v>
      </c>
      <c r="G439" s="1">
        <v>8066000</v>
      </c>
      <c r="H439" s="1"/>
    </row>
    <row r="440" spans="1:8" x14ac:dyDescent="0.3">
      <c r="A440" t="s">
        <v>970</v>
      </c>
      <c r="B440" s="1">
        <v>28000</v>
      </c>
      <c r="C440" s="1">
        <v>1892328</v>
      </c>
      <c r="D440" s="1">
        <v>58492</v>
      </c>
      <c r="E440" s="1">
        <v>51217</v>
      </c>
      <c r="F440" s="1">
        <v>49954</v>
      </c>
      <c r="G440" s="1">
        <v>8049000</v>
      </c>
      <c r="H440" s="1"/>
    </row>
    <row r="441" spans="1:8" x14ac:dyDescent="0.3">
      <c r="A441" t="s">
        <v>969</v>
      </c>
      <c r="B441" s="1">
        <v>45000</v>
      </c>
      <c r="C441" s="1">
        <v>1892328</v>
      </c>
      <c r="D441" s="1">
        <v>59090</v>
      </c>
      <c r="E441" s="1">
        <v>51123</v>
      </c>
      <c r="F441" s="1">
        <v>50348</v>
      </c>
      <c r="G441" s="1">
        <v>8056000</v>
      </c>
      <c r="H441" s="1"/>
    </row>
    <row r="442" spans="1:8" x14ac:dyDescent="0.3">
      <c r="A442" t="s">
        <v>968</v>
      </c>
      <c r="B442" s="1">
        <v>31000</v>
      </c>
      <c r="C442" s="1">
        <v>1892328</v>
      </c>
      <c r="D442" s="1">
        <v>51812</v>
      </c>
      <c r="E442" s="1">
        <v>51456</v>
      </c>
      <c r="F442" s="1">
        <v>51001</v>
      </c>
      <c r="G442" s="1">
        <v>8047000</v>
      </c>
      <c r="H442" s="1"/>
    </row>
    <row r="443" spans="1:8" x14ac:dyDescent="0.3">
      <c r="A443" t="s">
        <v>967</v>
      </c>
      <c r="B443" s="1">
        <v>33000</v>
      </c>
      <c r="C443" s="1">
        <v>1892328</v>
      </c>
      <c r="D443" s="1">
        <v>55978</v>
      </c>
      <c r="E443" s="1">
        <v>50387</v>
      </c>
      <c r="F443" s="1">
        <v>50466</v>
      </c>
      <c r="G443" s="1">
        <v>8046000</v>
      </c>
      <c r="H443" s="1"/>
    </row>
    <row r="444" spans="1:8" x14ac:dyDescent="0.3">
      <c r="A444" t="s">
        <v>966</v>
      </c>
      <c r="B444" s="1">
        <v>37000</v>
      </c>
      <c r="C444" s="1">
        <v>1892328</v>
      </c>
      <c r="D444" s="1">
        <v>60549</v>
      </c>
      <c r="E444" s="1">
        <v>51121</v>
      </c>
      <c r="F444" s="1">
        <v>51361</v>
      </c>
      <c r="G444" s="1">
        <v>8048000</v>
      </c>
      <c r="H444" s="1"/>
    </row>
    <row r="445" spans="1:8" x14ac:dyDescent="0.3">
      <c r="A445" t="s">
        <v>965</v>
      </c>
      <c r="B445" s="1">
        <v>37000</v>
      </c>
      <c r="C445" s="1">
        <v>1892328</v>
      </c>
      <c r="D445" s="1">
        <v>54614</v>
      </c>
      <c r="E445" s="1">
        <v>50886</v>
      </c>
      <c r="F445" s="1">
        <v>51112</v>
      </c>
      <c r="G445" s="1">
        <v>8059000</v>
      </c>
      <c r="H445" s="1"/>
    </row>
    <row r="446" spans="1:8" x14ac:dyDescent="0.3">
      <c r="A446" t="s">
        <v>964</v>
      </c>
      <c r="B446" s="1">
        <v>24000</v>
      </c>
      <c r="C446" s="1">
        <v>1892328</v>
      </c>
      <c r="D446" s="1">
        <v>60690</v>
      </c>
      <c r="E446" s="1">
        <v>52287</v>
      </c>
      <c r="F446" s="1">
        <v>49738</v>
      </c>
      <c r="G446" s="1">
        <v>8045000</v>
      </c>
      <c r="H446" s="1"/>
    </row>
    <row r="447" spans="1:8" x14ac:dyDescent="0.3">
      <c r="A447" t="s">
        <v>963</v>
      </c>
      <c r="B447" s="1">
        <v>37000</v>
      </c>
      <c r="C447" s="1">
        <v>1892328</v>
      </c>
      <c r="D447" s="1">
        <v>60651</v>
      </c>
      <c r="E447" s="1">
        <v>51444</v>
      </c>
      <c r="F447" s="1">
        <v>50426</v>
      </c>
      <c r="G447" s="1">
        <v>8044000</v>
      </c>
      <c r="H447" s="1"/>
    </row>
    <row r="448" spans="1:8" x14ac:dyDescent="0.3">
      <c r="A448" t="s">
        <v>962</v>
      </c>
      <c r="B448" s="1">
        <v>38000</v>
      </c>
      <c r="C448" s="1">
        <v>1892328</v>
      </c>
      <c r="D448" s="1">
        <v>53880</v>
      </c>
      <c r="E448" s="1">
        <v>50619</v>
      </c>
      <c r="F448" s="1">
        <v>51715</v>
      </c>
      <c r="G448" s="1">
        <v>8047000</v>
      </c>
      <c r="H448" s="1"/>
    </row>
    <row r="449" spans="1:8" x14ac:dyDescent="0.3">
      <c r="A449" t="s">
        <v>961</v>
      </c>
      <c r="B449" s="1">
        <v>26000</v>
      </c>
      <c r="C449" s="1">
        <v>1892328</v>
      </c>
      <c r="D449" s="1">
        <v>53764</v>
      </c>
      <c r="E449" s="1">
        <v>50792</v>
      </c>
      <c r="F449" s="1">
        <v>50692</v>
      </c>
      <c r="G449" s="1">
        <v>8041000</v>
      </c>
      <c r="H449" s="1"/>
    </row>
    <row r="450" spans="1:8" x14ac:dyDescent="0.3">
      <c r="A450" t="s">
        <v>960</v>
      </c>
      <c r="B450" s="1">
        <v>29000</v>
      </c>
      <c r="C450" s="1">
        <v>1892328</v>
      </c>
      <c r="D450" s="1">
        <v>47267</v>
      </c>
      <c r="E450" s="1">
        <v>51406</v>
      </c>
      <c r="F450" s="1">
        <v>51034</v>
      </c>
      <c r="G450" s="1">
        <v>8044000</v>
      </c>
      <c r="H450" s="1"/>
    </row>
    <row r="451" spans="1:8" x14ac:dyDescent="0.3">
      <c r="A451" t="s">
        <v>294</v>
      </c>
      <c r="B451" s="1">
        <f>SUBTOTAL(1,Tabela16[[ GPU usage           ]])/1000</f>
        <v>32.66890380313199</v>
      </c>
      <c r="C451" s="1">
        <f>SUBTOTAL(1,Tabela16[[Memory usage        ]])/1000</f>
        <v>1890.5795100671141</v>
      </c>
      <c r="D451" s="1">
        <f>SUBTOTAL(9,Tabela16[[Power               ]])/1000/60</f>
        <v>420.84456666666665</v>
      </c>
      <c r="E451" s="1">
        <f>SUBTOTAL(1,Tabela16[[CPU usage           ]])/1000</f>
        <v>50.581404921700226</v>
      </c>
      <c r="F451" s="1">
        <f>SUBTOTAL(9,Tabela16[[CPU power           ]])/1000/60</f>
        <v>372.94689999999997</v>
      </c>
      <c r="G451" s="1">
        <f>SUBTOTAL(1,Tabela16[[RAM usage           ]])/1000</f>
        <v>8177.2170022371365</v>
      </c>
      <c r="H451">
        <f>SUBTOTAL(2,Tabela16[[RAM usage           ]])</f>
        <v>447</v>
      </c>
    </row>
    <row r="452" spans="1:8" x14ac:dyDescent="0.3">
      <c r="C452" s="1"/>
      <c r="G452" s="1"/>
    </row>
  </sheetData>
  <phoneticPr fontId="1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E85F-42D9-4784-AC61-A90C1BDF17BB}">
  <dimension ref="A1:H659"/>
  <sheetViews>
    <sheetView tabSelected="1" topLeftCell="A632" workbookViewId="0">
      <selection activeCell="D658" sqref="D658"/>
    </sheetView>
  </sheetViews>
  <sheetFormatPr defaultRowHeight="14.4" x14ac:dyDescent="0.3"/>
  <cols>
    <col min="1" max="1" width="20" customWidth="1"/>
    <col min="2" max="2" width="15.6640625" customWidth="1"/>
    <col min="3" max="3" width="17.33203125" customWidth="1"/>
    <col min="4" max="4" width="13" customWidth="1"/>
    <col min="5" max="5" width="15.21875" customWidth="1"/>
    <col min="6" max="6" width="15.5546875" customWidth="1"/>
    <col min="7" max="7" width="15.33203125" customWidth="1"/>
    <col min="8" max="8" width="9.6640625" customWidth="1"/>
  </cols>
  <sheetData>
    <row r="1" spans="1:8" x14ac:dyDescent="0.3">
      <c r="A1" t="s">
        <v>959</v>
      </c>
      <c r="B1" t="s">
        <v>138</v>
      </c>
    </row>
    <row r="2" spans="1:8" x14ac:dyDescent="0.3">
      <c r="A2" t="s">
        <v>959</v>
      </c>
      <c r="B2" t="s">
        <v>137</v>
      </c>
    </row>
    <row r="3" spans="1:8" x14ac:dyDescent="0.3">
      <c r="A3" t="s">
        <v>959</v>
      </c>
      <c r="B3" t="s">
        <v>136</v>
      </c>
      <c r="C3" t="s">
        <v>135</v>
      </c>
      <c r="D3" t="s">
        <v>134</v>
      </c>
      <c r="E3" t="s">
        <v>133</v>
      </c>
      <c r="F3" t="s">
        <v>132</v>
      </c>
      <c r="G3" t="s">
        <v>131</v>
      </c>
      <c r="H3" t="s">
        <v>292</v>
      </c>
    </row>
    <row r="4" spans="1:8" x14ac:dyDescent="0.3">
      <c r="A4" t="s">
        <v>958</v>
      </c>
      <c r="B4" s="1">
        <v>5000</v>
      </c>
      <c r="C4" s="1">
        <v>531461</v>
      </c>
      <c r="D4" s="1">
        <v>8653</v>
      </c>
      <c r="E4" t="s">
        <v>957</v>
      </c>
      <c r="F4" s="1">
        <v>8013</v>
      </c>
      <c r="G4" s="1">
        <v>7127000</v>
      </c>
    </row>
    <row r="5" spans="1:8" x14ac:dyDescent="0.3">
      <c r="A5" t="s">
        <v>956</v>
      </c>
      <c r="B5" s="1">
        <v>2000</v>
      </c>
      <c r="C5" s="1">
        <v>531461</v>
      </c>
      <c r="D5" s="1">
        <v>8708</v>
      </c>
      <c r="E5" s="1">
        <v>7809</v>
      </c>
      <c r="F5" s="1">
        <v>18612</v>
      </c>
      <c r="G5" s="1">
        <v>7331000</v>
      </c>
    </row>
    <row r="6" spans="1:8" x14ac:dyDescent="0.3">
      <c r="A6" t="s">
        <v>955</v>
      </c>
      <c r="B6" t="s">
        <v>2</v>
      </c>
      <c r="C6" s="1">
        <v>531461</v>
      </c>
      <c r="D6" s="1">
        <v>7331</v>
      </c>
      <c r="E6" s="1">
        <v>10879</v>
      </c>
      <c r="F6" s="1">
        <v>21216</v>
      </c>
      <c r="G6" s="1">
        <v>7533000</v>
      </c>
    </row>
    <row r="7" spans="1:8" x14ac:dyDescent="0.3">
      <c r="A7" t="s">
        <v>954</v>
      </c>
      <c r="B7" t="s">
        <v>2</v>
      </c>
      <c r="C7" s="1">
        <v>531461</v>
      </c>
      <c r="D7" s="1">
        <v>7260</v>
      </c>
      <c r="E7" s="1">
        <v>10114</v>
      </c>
      <c r="F7" s="1">
        <v>21633</v>
      </c>
      <c r="G7" s="1">
        <v>7580000</v>
      </c>
    </row>
    <row r="8" spans="1:8" x14ac:dyDescent="0.3">
      <c r="A8" t="s">
        <v>953</v>
      </c>
      <c r="B8" s="1">
        <v>1000</v>
      </c>
      <c r="C8" s="1">
        <v>531461</v>
      </c>
      <c r="D8" s="1">
        <v>7294</v>
      </c>
      <c r="E8" s="1">
        <v>10258</v>
      </c>
      <c r="F8" s="1">
        <v>20623</v>
      </c>
      <c r="G8" s="1">
        <v>7628000</v>
      </c>
    </row>
    <row r="9" spans="1:8" x14ac:dyDescent="0.3">
      <c r="A9" t="s">
        <v>952</v>
      </c>
      <c r="B9" t="s">
        <v>2</v>
      </c>
      <c r="C9" s="1">
        <v>531461</v>
      </c>
      <c r="D9" s="1">
        <v>7354</v>
      </c>
      <c r="E9" s="1">
        <v>9282</v>
      </c>
      <c r="F9" s="1">
        <v>21062</v>
      </c>
      <c r="G9" s="1">
        <v>7667000</v>
      </c>
    </row>
    <row r="10" spans="1:8" x14ac:dyDescent="0.3">
      <c r="A10" t="s">
        <v>951</v>
      </c>
      <c r="B10" t="s">
        <v>2</v>
      </c>
      <c r="C10" s="1">
        <v>531461</v>
      </c>
      <c r="D10" s="1">
        <v>7092</v>
      </c>
      <c r="E10" s="1">
        <v>8731</v>
      </c>
      <c r="F10" s="1">
        <v>20471</v>
      </c>
      <c r="G10" s="1">
        <v>7679000</v>
      </c>
    </row>
    <row r="11" spans="1:8" x14ac:dyDescent="0.3">
      <c r="A11" t="s">
        <v>950</v>
      </c>
      <c r="B11" t="s">
        <v>2</v>
      </c>
      <c r="C11" s="1">
        <v>531461</v>
      </c>
      <c r="D11" s="1">
        <v>7167</v>
      </c>
      <c r="E11" s="1">
        <v>11492</v>
      </c>
      <c r="F11" s="1">
        <v>21710</v>
      </c>
      <c r="G11" s="1">
        <v>7870000</v>
      </c>
    </row>
    <row r="12" spans="1:8" x14ac:dyDescent="0.3">
      <c r="A12" t="s">
        <v>949</v>
      </c>
      <c r="B12" s="1">
        <v>4000</v>
      </c>
      <c r="C12" s="1">
        <v>541172</v>
      </c>
      <c r="D12" s="1">
        <v>11225</v>
      </c>
      <c r="E12" s="1">
        <v>10129</v>
      </c>
      <c r="F12" s="1">
        <v>21065</v>
      </c>
      <c r="G12" s="1">
        <v>7847000</v>
      </c>
    </row>
    <row r="13" spans="1:8" x14ac:dyDescent="0.3">
      <c r="A13" t="s">
        <v>948</v>
      </c>
      <c r="B13" s="1">
        <v>77000</v>
      </c>
      <c r="C13" s="1">
        <v>1083172</v>
      </c>
      <c r="D13" s="1">
        <v>117178</v>
      </c>
      <c r="E13" s="1">
        <v>18331</v>
      </c>
      <c r="F13" s="1">
        <v>26817</v>
      </c>
      <c r="G13" s="1">
        <v>8251000</v>
      </c>
    </row>
    <row r="14" spans="1:8" x14ac:dyDescent="0.3">
      <c r="A14" t="s">
        <v>947</v>
      </c>
      <c r="B14" s="1">
        <v>21000</v>
      </c>
      <c r="C14" s="1">
        <v>1099172</v>
      </c>
      <c r="D14" s="1">
        <v>62176</v>
      </c>
      <c r="E14" s="1">
        <v>12349</v>
      </c>
      <c r="F14" s="1">
        <v>22480</v>
      </c>
      <c r="G14" s="1">
        <v>8220000</v>
      </c>
    </row>
    <row r="15" spans="1:8" x14ac:dyDescent="0.3">
      <c r="A15" t="s">
        <v>946</v>
      </c>
      <c r="B15" s="1">
        <v>45000</v>
      </c>
      <c r="C15" s="1">
        <v>1261172</v>
      </c>
      <c r="D15" s="1">
        <v>91849</v>
      </c>
      <c r="E15" s="1">
        <v>20921</v>
      </c>
      <c r="F15" s="1">
        <v>26592</v>
      </c>
      <c r="G15" s="1">
        <v>8233000</v>
      </c>
    </row>
    <row r="16" spans="1:8" x14ac:dyDescent="0.3">
      <c r="A16" t="s">
        <v>945</v>
      </c>
      <c r="B16" s="1">
        <v>85000</v>
      </c>
      <c r="C16" s="1">
        <v>1263172</v>
      </c>
      <c r="D16" s="1">
        <v>133417</v>
      </c>
      <c r="E16" s="1">
        <v>19407</v>
      </c>
      <c r="F16" s="1">
        <v>27153</v>
      </c>
      <c r="G16" s="1">
        <v>8230000</v>
      </c>
    </row>
    <row r="17" spans="1:7" x14ac:dyDescent="0.3">
      <c r="A17" t="s">
        <v>944</v>
      </c>
      <c r="B17" s="1">
        <v>19000</v>
      </c>
      <c r="C17" s="1">
        <v>1263172</v>
      </c>
      <c r="D17" s="1">
        <v>66423</v>
      </c>
      <c r="E17" s="1">
        <v>14427</v>
      </c>
      <c r="F17" s="1">
        <v>22952</v>
      </c>
      <c r="G17" s="1">
        <v>8229000</v>
      </c>
    </row>
    <row r="18" spans="1:7" x14ac:dyDescent="0.3">
      <c r="A18" t="s">
        <v>943</v>
      </c>
      <c r="B18" s="1">
        <v>40000</v>
      </c>
      <c r="C18" s="1">
        <v>1295172</v>
      </c>
      <c r="D18" s="1">
        <v>82472</v>
      </c>
      <c r="E18" s="1">
        <v>19005</v>
      </c>
      <c r="F18" s="1">
        <v>26144</v>
      </c>
      <c r="G18" s="1">
        <v>8231000</v>
      </c>
    </row>
    <row r="19" spans="1:7" x14ac:dyDescent="0.3">
      <c r="A19" t="s">
        <v>942</v>
      </c>
      <c r="B19" s="1">
        <v>85000</v>
      </c>
      <c r="C19" s="1">
        <v>1295172</v>
      </c>
      <c r="D19" s="1">
        <v>109272</v>
      </c>
      <c r="E19" s="1">
        <v>19323</v>
      </c>
      <c r="F19" s="1">
        <v>27163</v>
      </c>
      <c r="G19" s="1">
        <v>8232000</v>
      </c>
    </row>
    <row r="20" spans="1:7" x14ac:dyDescent="0.3">
      <c r="A20" t="s">
        <v>941</v>
      </c>
      <c r="B20" s="1">
        <v>17000</v>
      </c>
      <c r="C20" s="1">
        <v>1295172</v>
      </c>
      <c r="D20" s="1">
        <v>132883</v>
      </c>
      <c r="E20" s="1">
        <v>18068</v>
      </c>
      <c r="F20" s="1">
        <v>24797</v>
      </c>
      <c r="G20" s="1">
        <v>8229000</v>
      </c>
    </row>
    <row r="21" spans="1:7" x14ac:dyDescent="0.3">
      <c r="A21" t="s">
        <v>940</v>
      </c>
      <c r="B21" s="1">
        <v>31000</v>
      </c>
      <c r="C21" s="1">
        <v>1295172</v>
      </c>
      <c r="D21" s="1">
        <v>74113</v>
      </c>
      <c r="E21" s="1">
        <v>15564</v>
      </c>
      <c r="F21" s="1">
        <v>24096</v>
      </c>
      <c r="G21" s="1">
        <v>8232000</v>
      </c>
    </row>
    <row r="22" spans="1:7" x14ac:dyDescent="0.3">
      <c r="A22" t="s">
        <v>939</v>
      </c>
      <c r="B22" s="1">
        <v>61000</v>
      </c>
      <c r="C22" s="1">
        <v>1295172</v>
      </c>
      <c r="D22" s="1">
        <v>110648</v>
      </c>
      <c r="E22" s="1">
        <v>19528</v>
      </c>
      <c r="F22" s="1">
        <v>26788</v>
      </c>
      <c r="G22" s="1">
        <v>8232000</v>
      </c>
    </row>
    <row r="23" spans="1:7" x14ac:dyDescent="0.3">
      <c r="A23" t="s">
        <v>938</v>
      </c>
      <c r="B23" s="1">
        <v>85000</v>
      </c>
      <c r="C23" s="1">
        <v>1295172</v>
      </c>
      <c r="D23" s="1">
        <v>135506</v>
      </c>
      <c r="E23" s="1">
        <v>20526</v>
      </c>
      <c r="F23" s="1">
        <v>27249</v>
      </c>
      <c r="G23" s="1">
        <v>8229000</v>
      </c>
    </row>
    <row r="24" spans="1:7" x14ac:dyDescent="0.3">
      <c r="A24" t="s">
        <v>937</v>
      </c>
      <c r="B24" s="1">
        <v>40000</v>
      </c>
      <c r="C24" s="1">
        <v>1295172</v>
      </c>
      <c r="D24" s="1">
        <v>65539</v>
      </c>
      <c r="E24" s="1">
        <v>11920</v>
      </c>
      <c r="F24" s="1">
        <v>22569</v>
      </c>
      <c r="G24" s="1">
        <v>8232000</v>
      </c>
    </row>
    <row r="25" spans="1:7" x14ac:dyDescent="0.3">
      <c r="A25" t="s">
        <v>936</v>
      </c>
      <c r="B25" s="1">
        <v>55000</v>
      </c>
      <c r="C25" s="1">
        <v>1295172</v>
      </c>
      <c r="D25" s="1">
        <v>97489</v>
      </c>
      <c r="E25" s="1">
        <v>20086</v>
      </c>
      <c r="F25" s="1">
        <v>26980</v>
      </c>
      <c r="G25" s="1">
        <v>8232000</v>
      </c>
    </row>
    <row r="26" spans="1:7" x14ac:dyDescent="0.3">
      <c r="A26" t="s">
        <v>935</v>
      </c>
      <c r="B26" s="1">
        <v>85000</v>
      </c>
      <c r="C26" s="1">
        <v>1295172</v>
      </c>
      <c r="D26" s="1">
        <v>135503</v>
      </c>
      <c r="E26" s="1">
        <v>20794</v>
      </c>
      <c r="F26" s="1">
        <v>26997</v>
      </c>
      <c r="G26" s="1">
        <v>8228000</v>
      </c>
    </row>
    <row r="27" spans="1:7" x14ac:dyDescent="0.3">
      <c r="A27" t="s">
        <v>934</v>
      </c>
      <c r="B27" s="1">
        <v>18000</v>
      </c>
      <c r="C27" s="1">
        <v>1295172</v>
      </c>
      <c r="D27" s="1">
        <v>66179</v>
      </c>
      <c r="E27" s="1">
        <v>13584</v>
      </c>
      <c r="F27" s="1">
        <v>23083</v>
      </c>
      <c r="G27" s="1">
        <v>8234000</v>
      </c>
    </row>
    <row r="28" spans="1:7" x14ac:dyDescent="0.3">
      <c r="A28" t="s">
        <v>933</v>
      </c>
      <c r="B28" s="1">
        <v>48000</v>
      </c>
      <c r="C28" s="1">
        <v>1295172</v>
      </c>
      <c r="D28" s="1">
        <v>93415</v>
      </c>
      <c r="E28" s="1">
        <v>19369</v>
      </c>
      <c r="F28" s="1">
        <v>26925</v>
      </c>
      <c r="G28" s="1">
        <v>8220000</v>
      </c>
    </row>
    <row r="29" spans="1:7" x14ac:dyDescent="0.3">
      <c r="A29" t="s">
        <v>932</v>
      </c>
      <c r="B29" s="1">
        <v>77000</v>
      </c>
      <c r="C29" s="1">
        <v>1295172</v>
      </c>
      <c r="D29" s="1">
        <v>120664</v>
      </c>
      <c r="E29" s="1">
        <v>21433</v>
      </c>
      <c r="F29" s="1">
        <v>27097</v>
      </c>
      <c r="G29" s="1">
        <v>8210000</v>
      </c>
    </row>
    <row r="30" spans="1:7" x14ac:dyDescent="0.3">
      <c r="A30" t="s">
        <v>931</v>
      </c>
      <c r="B30" s="1">
        <v>11000</v>
      </c>
      <c r="C30" s="1">
        <v>1295172</v>
      </c>
      <c r="D30" s="1">
        <v>54766</v>
      </c>
      <c r="E30" s="1">
        <v>12229</v>
      </c>
      <c r="F30" s="1">
        <v>22654</v>
      </c>
      <c r="G30" s="1">
        <v>8214000</v>
      </c>
    </row>
    <row r="31" spans="1:7" x14ac:dyDescent="0.3">
      <c r="A31" t="s">
        <v>930</v>
      </c>
      <c r="B31" s="1">
        <v>43000</v>
      </c>
      <c r="C31" s="1">
        <v>1295172</v>
      </c>
      <c r="D31" s="1">
        <v>90172</v>
      </c>
      <c r="E31" s="1">
        <v>21181</v>
      </c>
      <c r="F31" s="1">
        <v>26722</v>
      </c>
      <c r="G31" s="1">
        <v>8215000</v>
      </c>
    </row>
    <row r="32" spans="1:7" x14ac:dyDescent="0.3">
      <c r="A32" t="s">
        <v>929</v>
      </c>
      <c r="B32" s="1">
        <v>65000</v>
      </c>
      <c r="C32" s="1">
        <v>1295172</v>
      </c>
      <c r="D32" s="1">
        <v>110282</v>
      </c>
      <c r="E32" s="1">
        <v>19373</v>
      </c>
      <c r="F32" s="1">
        <v>27292</v>
      </c>
      <c r="G32" s="1">
        <v>8215000</v>
      </c>
    </row>
    <row r="33" spans="1:7" x14ac:dyDescent="0.3">
      <c r="A33" t="s">
        <v>928</v>
      </c>
      <c r="B33" s="1">
        <v>39000</v>
      </c>
      <c r="C33" s="1">
        <v>1294672</v>
      </c>
      <c r="D33" s="1">
        <v>118047</v>
      </c>
      <c r="E33" s="1">
        <v>16544</v>
      </c>
      <c r="F33" s="1">
        <v>24919</v>
      </c>
      <c r="G33" s="1">
        <v>8213000</v>
      </c>
    </row>
    <row r="34" spans="1:7" x14ac:dyDescent="0.3">
      <c r="A34" t="s">
        <v>927</v>
      </c>
      <c r="B34" s="1">
        <v>36000</v>
      </c>
      <c r="C34" s="1">
        <v>1294672</v>
      </c>
      <c r="D34" s="1">
        <v>73911</v>
      </c>
      <c r="E34" s="1">
        <v>16460</v>
      </c>
      <c r="F34" s="1">
        <v>25045</v>
      </c>
      <c r="G34" s="1">
        <v>8215000</v>
      </c>
    </row>
    <row r="35" spans="1:7" x14ac:dyDescent="0.3">
      <c r="A35" t="s">
        <v>926</v>
      </c>
      <c r="B35" s="1">
        <v>61000</v>
      </c>
      <c r="C35" s="1">
        <v>1294672</v>
      </c>
      <c r="D35" s="1">
        <v>110654</v>
      </c>
      <c r="E35" s="1">
        <v>20225</v>
      </c>
      <c r="F35" s="1">
        <v>26754</v>
      </c>
      <c r="G35" s="1">
        <v>8214000</v>
      </c>
    </row>
    <row r="36" spans="1:7" x14ac:dyDescent="0.3">
      <c r="A36" t="s">
        <v>925</v>
      </c>
      <c r="B36" s="1">
        <v>76000</v>
      </c>
      <c r="C36" s="1">
        <v>1294672</v>
      </c>
      <c r="D36" s="1">
        <v>134640</v>
      </c>
      <c r="E36" s="1">
        <v>19759</v>
      </c>
      <c r="F36" s="1">
        <v>27156</v>
      </c>
      <c r="G36" s="1">
        <v>8213000</v>
      </c>
    </row>
    <row r="37" spans="1:7" x14ac:dyDescent="0.3">
      <c r="A37" t="s">
        <v>924</v>
      </c>
      <c r="B37" s="1">
        <v>25000</v>
      </c>
      <c r="C37" s="1">
        <v>1294672</v>
      </c>
      <c r="D37" s="1">
        <v>71882</v>
      </c>
      <c r="E37" s="1">
        <v>11984</v>
      </c>
      <c r="F37" s="1">
        <v>22890</v>
      </c>
      <c r="G37" s="1">
        <v>8214000</v>
      </c>
    </row>
    <row r="38" spans="1:7" x14ac:dyDescent="0.3">
      <c r="A38" t="s">
        <v>923</v>
      </c>
      <c r="B38" s="1">
        <v>60000</v>
      </c>
      <c r="C38" s="1">
        <v>1294672</v>
      </c>
      <c r="D38" s="1">
        <v>109915</v>
      </c>
      <c r="E38" s="1">
        <v>19955</v>
      </c>
      <c r="F38" s="1">
        <v>26719</v>
      </c>
      <c r="G38" s="1">
        <v>8214000</v>
      </c>
    </row>
    <row r="39" spans="1:7" x14ac:dyDescent="0.3">
      <c r="A39" t="s">
        <v>922</v>
      </c>
      <c r="B39" s="1">
        <v>85000</v>
      </c>
      <c r="C39" s="1">
        <v>1294672</v>
      </c>
      <c r="D39" s="1">
        <v>135314</v>
      </c>
      <c r="E39" s="1">
        <v>20380</v>
      </c>
      <c r="F39" s="1">
        <v>27366</v>
      </c>
      <c r="G39" s="1">
        <v>8212000</v>
      </c>
    </row>
    <row r="40" spans="1:7" x14ac:dyDescent="0.3">
      <c r="A40" t="s">
        <v>921</v>
      </c>
      <c r="B40" s="1">
        <v>18000</v>
      </c>
      <c r="C40" s="1">
        <v>1294672</v>
      </c>
      <c r="D40" s="1">
        <v>64389</v>
      </c>
      <c r="E40" s="1">
        <v>12495</v>
      </c>
      <c r="F40" s="1">
        <v>22766</v>
      </c>
      <c r="G40" s="1">
        <v>8214000</v>
      </c>
    </row>
    <row r="41" spans="1:7" x14ac:dyDescent="0.3">
      <c r="A41" t="s">
        <v>920</v>
      </c>
      <c r="B41" s="1">
        <v>51000</v>
      </c>
      <c r="C41" s="1">
        <v>1294672</v>
      </c>
      <c r="D41" s="1">
        <v>93297</v>
      </c>
      <c r="E41" s="1">
        <v>19790</v>
      </c>
      <c r="F41" s="1">
        <v>26801</v>
      </c>
      <c r="G41" s="1">
        <v>8214000</v>
      </c>
    </row>
    <row r="42" spans="1:7" x14ac:dyDescent="0.3">
      <c r="A42" t="s">
        <v>919</v>
      </c>
      <c r="B42" s="1">
        <v>83000</v>
      </c>
      <c r="C42" s="1">
        <v>1294672</v>
      </c>
      <c r="D42" s="1">
        <v>133572</v>
      </c>
      <c r="E42" s="1">
        <v>20492</v>
      </c>
      <c r="F42" s="1">
        <v>26974</v>
      </c>
      <c r="G42" s="1">
        <v>8213000</v>
      </c>
    </row>
    <row r="43" spans="1:7" x14ac:dyDescent="0.3">
      <c r="A43" t="s">
        <v>918</v>
      </c>
      <c r="B43" s="1">
        <v>16000</v>
      </c>
      <c r="C43" s="1">
        <v>1294672</v>
      </c>
      <c r="D43" s="1">
        <v>64768</v>
      </c>
      <c r="E43" s="1">
        <v>12806</v>
      </c>
      <c r="F43" s="1">
        <v>22853</v>
      </c>
      <c r="G43" s="1">
        <v>8211000</v>
      </c>
    </row>
    <row r="44" spans="1:7" x14ac:dyDescent="0.3">
      <c r="A44" t="s">
        <v>917</v>
      </c>
      <c r="B44" s="1">
        <v>45000</v>
      </c>
      <c r="C44" s="1">
        <v>1294672</v>
      </c>
      <c r="D44" s="1">
        <v>93653</v>
      </c>
      <c r="E44" s="1">
        <v>19473</v>
      </c>
      <c r="F44" s="1">
        <v>27115</v>
      </c>
      <c r="G44" s="1">
        <v>8214000</v>
      </c>
    </row>
    <row r="45" spans="1:7" x14ac:dyDescent="0.3">
      <c r="A45" t="s">
        <v>916</v>
      </c>
      <c r="B45" s="1">
        <v>20000</v>
      </c>
      <c r="C45" s="1">
        <v>1370672</v>
      </c>
      <c r="D45" s="1">
        <v>75426</v>
      </c>
      <c r="E45" s="1">
        <v>33180</v>
      </c>
      <c r="F45" s="1">
        <v>35132</v>
      </c>
      <c r="G45" s="1">
        <v>8298000</v>
      </c>
    </row>
    <row r="46" spans="1:7" x14ac:dyDescent="0.3">
      <c r="A46" t="s">
        <v>915</v>
      </c>
      <c r="B46" s="1">
        <v>80000</v>
      </c>
      <c r="C46" s="1">
        <v>1718672</v>
      </c>
      <c r="D46" s="1">
        <v>114979</v>
      </c>
      <c r="E46" s="1">
        <v>47099</v>
      </c>
      <c r="F46" s="1">
        <v>45777</v>
      </c>
      <c r="G46" s="1">
        <v>8312000</v>
      </c>
    </row>
    <row r="47" spans="1:7" x14ac:dyDescent="0.3">
      <c r="A47" t="s">
        <v>914</v>
      </c>
      <c r="B47" s="1">
        <v>81000</v>
      </c>
      <c r="C47" s="1">
        <v>1718672</v>
      </c>
      <c r="D47" s="1">
        <v>133262</v>
      </c>
      <c r="E47" s="1">
        <v>45924</v>
      </c>
      <c r="F47" s="1">
        <v>42714</v>
      </c>
      <c r="G47" s="1">
        <v>8312000</v>
      </c>
    </row>
    <row r="48" spans="1:7" x14ac:dyDescent="0.3">
      <c r="A48" t="s">
        <v>913</v>
      </c>
      <c r="B48" s="1">
        <v>80000</v>
      </c>
      <c r="C48" s="1">
        <v>1718672</v>
      </c>
      <c r="D48" s="1">
        <v>145417</v>
      </c>
      <c r="E48" s="1">
        <v>45661</v>
      </c>
      <c r="F48" s="1">
        <v>44341</v>
      </c>
      <c r="G48" s="1">
        <v>8311000</v>
      </c>
    </row>
    <row r="49" spans="1:7" x14ac:dyDescent="0.3">
      <c r="A49" t="s">
        <v>912</v>
      </c>
      <c r="B49" s="1">
        <v>80000</v>
      </c>
      <c r="C49" s="1">
        <v>1718672</v>
      </c>
      <c r="D49" s="1">
        <v>147375</v>
      </c>
      <c r="E49" s="1">
        <v>46514</v>
      </c>
      <c r="F49" s="1">
        <v>43767</v>
      </c>
      <c r="G49" s="1">
        <v>8311000</v>
      </c>
    </row>
    <row r="50" spans="1:7" x14ac:dyDescent="0.3">
      <c r="A50" t="s">
        <v>911</v>
      </c>
      <c r="B50" s="1">
        <v>80000</v>
      </c>
      <c r="C50" s="1">
        <v>1718672</v>
      </c>
      <c r="D50" s="1">
        <v>147696</v>
      </c>
      <c r="E50" s="1">
        <v>45299</v>
      </c>
      <c r="F50" s="1">
        <v>43428</v>
      </c>
      <c r="G50" s="1">
        <v>8311000</v>
      </c>
    </row>
    <row r="51" spans="1:7" x14ac:dyDescent="0.3">
      <c r="A51" t="s">
        <v>910</v>
      </c>
      <c r="B51" s="1">
        <v>90000</v>
      </c>
      <c r="C51" s="1">
        <v>1718672</v>
      </c>
      <c r="D51" s="1">
        <v>148147</v>
      </c>
      <c r="E51" s="1">
        <v>45037</v>
      </c>
      <c r="F51" s="1">
        <v>43829</v>
      </c>
      <c r="G51" s="1">
        <v>8311000</v>
      </c>
    </row>
    <row r="52" spans="1:7" x14ac:dyDescent="0.3">
      <c r="A52" t="s">
        <v>909</v>
      </c>
      <c r="B52" s="1">
        <v>80000</v>
      </c>
      <c r="C52" s="1">
        <v>1862672</v>
      </c>
      <c r="D52" s="1">
        <v>150337</v>
      </c>
      <c r="E52" s="1">
        <v>43495</v>
      </c>
      <c r="F52" s="1">
        <v>41008</v>
      </c>
      <c r="G52" s="1">
        <v>8375000</v>
      </c>
    </row>
    <row r="53" spans="1:7" x14ac:dyDescent="0.3">
      <c r="A53" t="s">
        <v>908</v>
      </c>
      <c r="B53" s="1">
        <v>83000</v>
      </c>
      <c r="C53" s="1">
        <v>1862672</v>
      </c>
      <c r="D53" s="1">
        <v>151606</v>
      </c>
      <c r="E53" s="1">
        <v>45844</v>
      </c>
      <c r="F53" s="1">
        <v>43773</v>
      </c>
      <c r="G53" s="1">
        <v>8374000</v>
      </c>
    </row>
    <row r="54" spans="1:7" x14ac:dyDescent="0.3">
      <c r="A54" t="s">
        <v>907</v>
      </c>
      <c r="B54" s="1">
        <v>94000</v>
      </c>
      <c r="C54" s="1">
        <v>1862672</v>
      </c>
      <c r="D54" s="1">
        <v>151085</v>
      </c>
      <c r="E54" s="1">
        <v>44889</v>
      </c>
      <c r="F54" s="1">
        <v>43771</v>
      </c>
      <c r="G54" s="1">
        <v>8374000</v>
      </c>
    </row>
    <row r="55" spans="1:7" x14ac:dyDescent="0.3">
      <c r="A55" t="s">
        <v>906</v>
      </c>
      <c r="B55" s="1">
        <v>88000</v>
      </c>
      <c r="C55" s="1">
        <v>1862672</v>
      </c>
      <c r="D55" s="1">
        <v>142010</v>
      </c>
      <c r="E55" s="1">
        <v>44415</v>
      </c>
      <c r="F55" s="1">
        <v>43219</v>
      </c>
      <c r="G55" s="1">
        <v>8373000</v>
      </c>
    </row>
    <row r="56" spans="1:7" x14ac:dyDescent="0.3">
      <c r="A56" t="s">
        <v>905</v>
      </c>
      <c r="B56" s="1">
        <v>80000</v>
      </c>
      <c r="C56" s="1">
        <v>1862672</v>
      </c>
      <c r="D56" s="1">
        <v>122566</v>
      </c>
      <c r="E56" s="1">
        <v>45471</v>
      </c>
      <c r="F56" s="1">
        <v>43847</v>
      </c>
      <c r="G56" s="1">
        <v>8373000</v>
      </c>
    </row>
    <row r="57" spans="1:7" x14ac:dyDescent="0.3">
      <c r="A57" t="s">
        <v>904</v>
      </c>
      <c r="B57" s="1">
        <v>83000</v>
      </c>
      <c r="C57" s="1">
        <v>1874672</v>
      </c>
      <c r="D57" s="1">
        <v>124576</v>
      </c>
      <c r="E57" s="1">
        <v>46908</v>
      </c>
      <c r="F57" s="1">
        <v>44233</v>
      </c>
      <c r="G57" s="1">
        <v>8373000</v>
      </c>
    </row>
    <row r="58" spans="1:7" x14ac:dyDescent="0.3">
      <c r="A58" t="s">
        <v>903</v>
      </c>
      <c r="B58" s="1">
        <v>85000</v>
      </c>
      <c r="C58" s="1">
        <v>6178672</v>
      </c>
      <c r="D58" s="1">
        <v>130822</v>
      </c>
      <c r="E58" s="1">
        <v>42858</v>
      </c>
      <c r="F58" s="1">
        <v>41838</v>
      </c>
      <c r="G58" s="1">
        <v>8452000</v>
      </c>
    </row>
    <row r="59" spans="1:7" x14ac:dyDescent="0.3">
      <c r="A59" t="s">
        <v>902</v>
      </c>
      <c r="B59" s="1">
        <v>60000</v>
      </c>
      <c r="C59" s="1">
        <v>6178672</v>
      </c>
      <c r="D59" s="1">
        <v>153185</v>
      </c>
      <c r="E59" s="1">
        <v>42095</v>
      </c>
      <c r="F59" s="1">
        <v>40411</v>
      </c>
      <c r="G59" s="1">
        <v>8457000</v>
      </c>
    </row>
    <row r="60" spans="1:7" x14ac:dyDescent="0.3">
      <c r="A60" t="s">
        <v>901</v>
      </c>
      <c r="B60" s="1">
        <v>75000</v>
      </c>
      <c r="C60" s="1">
        <v>6178672</v>
      </c>
      <c r="D60" s="1">
        <v>112188</v>
      </c>
      <c r="E60" s="1">
        <v>38657</v>
      </c>
      <c r="F60" s="1">
        <v>40553</v>
      </c>
      <c r="G60" s="1">
        <v>8456000</v>
      </c>
    </row>
    <row r="61" spans="1:7" x14ac:dyDescent="0.3">
      <c r="A61" t="s">
        <v>900</v>
      </c>
      <c r="B61" s="1">
        <v>60000</v>
      </c>
      <c r="C61" s="1">
        <v>6178672</v>
      </c>
      <c r="D61" s="1">
        <v>155680</v>
      </c>
      <c r="E61" s="1">
        <v>42699</v>
      </c>
      <c r="F61" s="1">
        <v>40014</v>
      </c>
      <c r="G61" s="1">
        <v>8451000</v>
      </c>
    </row>
    <row r="62" spans="1:7" x14ac:dyDescent="0.3">
      <c r="A62" t="s">
        <v>899</v>
      </c>
      <c r="B62" s="1">
        <v>67000</v>
      </c>
      <c r="C62" s="1">
        <v>6178672</v>
      </c>
      <c r="D62" s="1">
        <v>94197</v>
      </c>
      <c r="E62" s="1">
        <v>38171</v>
      </c>
      <c r="F62" s="1">
        <v>40565</v>
      </c>
      <c r="G62" s="1">
        <v>8457000</v>
      </c>
    </row>
    <row r="63" spans="1:7" x14ac:dyDescent="0.3">
      <c r="A63" t="s">
        <v>898</v>
      </c>
      <c r="B63" s="1">
        <v>69000</v>
      </c>
      <c r="C63" s="1">
        <v>6178672</v>
      </c>
      <c r="D63" s="1">
        <v>156507</v>
      </c>
      <c r="E63" s="1">
        <v>42651</v>
      </c>
      <c r="F63" s="1">
        <v>41008</v>
      </c>
      <c r="G63" s="1">
        <v>8454000</v>
      </c>
    </row>
    <row r="64" spans="1:7" x14ac:dyDescent="0.3">
      <c r="A64" t="s">
        <v>897</v>
      </c>
      <c r="B64" s="1">
        <v>61000</v>
      </c>
      <c r="C64" s="1">
        <v>6178672</v>
      </c>
      <c r="D64" s="1">
        <v>78795</v>
      </c>
      <c r="E64" s="1">
        <v>39307</v>
      </c>
      <c r="F64" s="1">
        <v>39919</v>
      </c>
      <c r="G64" s="1">
        <v>8455000</v>
      </c>
    </row>
    <row r="65" spans="1:7" x14ac:dyDescent="0.3">
      <c r="A65" t="s">
        <v>896</v>
      </c>
      <c r="B65" s="1">
        <v>83000</v>
      </c>
      <c r="C65" s="1">
        <v>6178672</v>
      </c>
      <c r="D65" s="1">
        <v>156788</v>
      </c>
      <c r="E65" s="1">
        <v>41464</v>
      </c>
      <c r="F65" s="1">
        <v>41886</v>
      </c>
      <c r="G65" s="1">
        <v>8457000</v>
      </c>
    </row>
    <row r="66" spans="1:7" x14ac:dyDescent="0.3">
      <c r="A66" t="s">
        <v>895</v>
      </c>
      <c r="B66" s="1">
        <v>62000</v>
      </c>
      <c r="C66" s="1">
        <v>6178672</v>
      </c>
      <c r="D66" s="1">
        <v>90610</v>
      </c>
      <c r="E66" s="1">
        <v>38859</v>
      </c>
      <c r="F66" s="1">
        <v>39527</v>
      </c>
      <c r="G66" s="1">
        <v>8454000</v>
      </c>
    </row>
    <row r="67" spans="1:7" x14ac:dyDescent="0.3">
      <c r="A67" t="s">
        <v>894</v>
      </c>
      <c r="B67" s="1">
        <v>97000</v>
      </c>
      <c r="C67" s="1">
        <v>6178672</v>
      </c>
      <c r="D67" s="1">
        <v>156550</v>
      </c>
      <c r="E67" s="1">
        <v>42099</v>
      </c>
      <c r="F67" s="1">
        <v>41362</v>
      </c>
      <c r="G67" s="1">
        <v>8454000</v>
      </c>
    </row>
    <row r="68" spans="1:7" x14ac:dyDescent="0.3">
      <c r="A68" t="s">
        <v>893</v>
      </c>
      <c r="B68" s="1">
        <v>62000</v>
      </c>
      <c r="C68" s="1">
        <v>6178672</v>
      </c>
      <c r="D68" s="1">
        <v>124624</v>
      </c>
      <c r="E68" s="1">
        <v>38678</v>
      </c>
      <c r="F68" s="1">
        <v>40421</v>
      </c>
      <c r="G68" s="1">
        <v>8453000</v>
      </c>
    </row>
    <row r="69" spans="1:7" x14ac:dyDescent="0.3">
      <c r="A69" t="s">
        <v>892</v>
      </c>
      <c r="B69" s="1">
        <v>89000</v>
      </c>
      <c r="C69" s="1">
        <v>6178672</v>
      </c>
      <c r="D69" s="1">
        <v>141014</v>
      </c>
      <c r="E69" s="1">
        <v>40637</v>
      </c>
      <c r="F69" s="1">
        <v>41026</v>
      </c>
      <c r="G69" s="1">
        <v>8453000</v>
      </c>
    </row>
    <row r="70" spans="1:7" x14ac:dyDescent="0.3">
      <c r="A70" t="s">
        <v>891</v>
      </c>
      <c r="B70" s="1">
        <v>60000</v>
      </c>
      <c r="C70" s="1">
        <v>6178672</v>
      </c>
      <c r="D70" s="1">
        <v>140775</v>
      </c>
      <c r="E70" s="1">
        <v>39726</v>
      </c>
      <c r="F70" s="1">
        <v>41494</v>
      </c>
      <c r="G70" s="1">
        <v>8453000</v>
      </c>
    </row>
    <row r="71" spans="1:7" x14ac:dyDescent="0.3">
      <c r="A71" t="s">
        <v>890</v>
      </c>
      <c r="B71" s="1">
        <v>78000</v>
      </c>
      <c r="C71" s="1">
        <v>6178672</v>
      </c>
      <c r="D71" s="1">
        <v>119026</v>
      </c>
      <c r="E71" s="1">
        <v>39668</v>
      </c>
      <c r="F71" s="1">
        <v>40464</v>
      </c>
      <c r="G71" s="1">
        <v>8453000</v>
      </c>
    </row>
    <row r="72" spans="1:7" x14ac:dyDescent="0.3">
      <c r="A72" t="s">
        <v>889</v>
      </c>
      <c r="B72" s="1">
        <v>60000</v>
      </c>
      <c r="C72" s="1">
        <v>6178672</v>
      </c>
      <c r="D72" s="1">
        <v>154699</v>
      </c>
      <c r="E72" s="1">
        <v>41613</v>
      </c>
      <c r="F72" s="1">
        <v>41729</v>
      </c>
      <c r="G72" s="1">
        <v>8455000</v>
      </c>
    </row>
    <row r="73" spans="1:7" x14ac:dyDescent="0.3">
      <c r="A73" t="s">
        <v>888</v>
      </c>
      <c r="B73" s="1">
        <v>68000</v>
      </c>
      <c r="C73" s="1">
        <v>6178672</v>
      </c>
      <c r="D73" s="1">
        <v>98970</v>
      </c>
      <c r="E73" s="1">
        <v>39040</v>
      </c>
      <c r="F73" s="1">
        <v>39912</v>
      </c>
      <c r="G73" s="1">
        <v>8454000</v>
      </c>
    </row>
    <row r="74" spans="1:7" x14ac:dyDescent="0.3">
      <c r="A74" t="s">
        <v>887</v>
      </c>
      <c r="B74" s="1">
        <v>65000</v>
      </c>
      <c r="C74" s="1">
        <v>6178672</v>
      </c>
      <c r="D74" s="1">
        <v>156902</v>
      </c>
      <c r="E74" s="1">
        <v>42308</v>
      </c>
      <c r="F74" s="1">
        <v>42060</v>
      </c>
      <c r="G74" s="1">
        <v>8453000</v>
      </c>
    </row>
    <row r="75" spans="1:7" x14ac:dyDescent="0.3">
      <c r="A75" t="s">
        <v>886</v>
      </c>
      <c r="B75" s="1">
        <v>61000</v>
      </c>
      <c r="C75" s="1">
        <v>6178672</v>
      </c>
      <c r="D75" s="1">
        <v>80137</v>
      </c>
      <c r="E75" s="1">
        <v>38962</v>
      </c>
      <c r="F75" s="1">
        <v>40261</v>
      </c>
      <c r="G75" s="1">
        <v>8454000</v>
      </c>
    </row>
    <row r="76" spans="1:7" x14ac:dyDescent="0.3">
      <c r="A76" t="s">
        <v>885</v>
      </c>
      <c r="B76" s="1">
        <v>73000</v>
      </c>
      <c r="C76" s="1">
        <v>6178672</v>
      </c>
      <c r="D76" s="1">
        <v>157547</v>
      </c>
      <c r="E76" s="1">
        <v>41943</v>
      </c>
      <c r="F76" s="1">
        <v>42190</v>
      </c>
      <c r="G76" s="1">
        <v>8451000</v>
      </c>
    </row>
    <row r="77" spans="1:7" x14ac:dyDescent="0.3">
      <c r="A77" t="s">
        <v>884</v>
      </c>
      <c r="B77" s="1">
        <v>61000</v>
      </c>
      <c r="C77" s="1">
        <v>6178672</v>
      </c>
      <c r="D77" s="1">
        <v>76782</v>
      </c>
      <c r="E77" s="1">
        <v>38878</v>
      </c>
      <c r="F77" s="1">
        <v>39783</v>
      </c>
      <c r="G77" s="1">
        <v>8452000</v>
      </c>
    </row>
    <row r="78" spans="1:7" x14ac:dyDescent="0.3">
      <c r="A78" t="s">
        <v>883</v>
      </c>
      <c r="B78" s="1">
        <v>85000</v>
      </c>
      <c r="C78" s="1">
        <v>6178672</v>
      </c>
      <c r="D78" s="1">
        <v>158043</v>
      </c>
      <c r="E78" s="1">
        <v>41798</v>
      </c>
      <c r="F78" s="1">
        <v>41778</v>
      </c>
      <c r="G78" s="1">
        <v>8455000</v>
      </c>
    </row>
    <row r="79" spans="1:7" x14ac:dyDescent="0.3">
      <c r="A79" t="s">
        <v>882</v>
      </c>
      <c r="B79" s="1">
        <v>61000</v>
      </c>
      <c r="C79" s="1">
        <v>6178672</v>
      </c>
      <c r="D79" s="1">
        <v>97929</v>
      </c>
      <c r="E79" s="1">
        <v>38646</v>
      </c>
      <c r="F79" s="1">
        <v>41349</v>
      </c>
      <c r="G79" s="1">
        <v>8453000</v>
      </c>
    </row>
    <row r="80" spans="1:7" x14ac:dyDescent="0.3">
      <c r="A80" t="s">
        <v>881</v>
      </c>
      <c r="B80" s="1">
        <v>98000</v>
      </c>
      <c r="C80" s="1">
        <v>6178672</v>
      </c>
      <c r="D80" s="1">
        <v>158067</v>
      </c>
      <c r="E80" s="1">
        <v>41888</v>
      </c>
      <c r="F80" s="1">
        <v>41072</v>
      </c>
      <c r="G80" s="1">
        <v>8453000</v>
      </c>
    </row>
    <row r="81" spans="1:7" x14ac:dyDescent="0.3">
      <c r="A81" t="s">
        <v>880</v>
      </c>
      <c r="B81" s="1">
        <v>61000</v>
      </c>
      <c r="C81" s="1">
        <v>6178672</v>
      </c>
      <c r="D81" s="1">
        <v>130269</v>
      </c>
      <c r="E81" s="1">
        <v>39819</v>
      </c>
      <c r="F81" s="1">
        <v>40295</v>
      </c>
      <c r="G81" s="1">
        <v>8453000</v>
      </c>
    </row>
    <row r="82" spans="1:7" x14ac:dyDescent="0.3">
      <c r="A82" t="s">
        <v>879</v>
      </c>
      <c r="B82" s="1">
        <v>86000</v>
      </c>
      <c r="C82" s="1">
        <v>6178672</v>
      </c>
      <c r="D82" s="1">
        <v>135726</v>
      </c>
      <c r="E82" s="1">
        <v>39723</v>
      </c>
      <c r="F82" s="1">
        <v>40628</v>
      </c>
      <c r="G82" s="1">
        <v>8452000</v>
      </c>
    </row>
    <row r="83" spans="1:7" x14ac:dyDescent="0.3">
      <c r="A83" t="s">
        <v>878</v>
      </c>
      <c r="B83" s="1">
        <v>62000</v>
      </c>
      <c r="C83" s="1">
        <v>6178672</v>
      </c>
      <c r="D83" s="1">
        <v>155081</v>
      </c>
      <c r="E83" s="1">
        <v>41320</v>
      </c>
      <c r="F83" s="1">
        <v>41524</v>
      </c>
      <c r="G83" s="1">
        <v>8452000</v>
      </c>
    </row>
    <row r="84" spans="1:7" x14ac:dyDescent="0.3">
      <c r="A84" t="s">
        <v>877</v>
      </c>
      <c r="B84" s="1">
        <v>72000</v>
      </c>
      <c r="C84" s="1">
        <v>6178672</v>
      </c>
      <c r="D84" s="1">
        <v>107319</v>
      </c>
      <c r="E84" s="1">
        <v>38359</v>
      </c>
      <c r="F84" s="1">
        <v>40936</v>
      </c>
      <c r="G84" s="1">
        <v>8454000</v>
      </c>
    </row>
    <row r="85" spans="1:7" x14ac:dyDescent="0.3">
      <c r="A85" t="s">
        <v>876</v>
      </c>
      <c r="B85" s="1">
        <v>64000</v>
      </c>
      <c r="C85" s="1">
        <v>6178672</v>
      </c>
      <c r="D85" s="1">
        <v>157598</v>
      </c>
      <c r="E85" s="1">
        <v>42004</v>
      </c>
      <c r="F85" s="1">
        <v>41116</v>
      </c>
      <c r="G85" s="1">
        <v>8453000</v>
      </c>
    </row>
    <row r="86" spans="1:7" x14ac:dyDescent="0.3">
      <c r="A86" t="s">
        <v>875</v>
      </c>
      <c r="B86" s="1">
        <v>63000</v>
      </c>
      <c r="C86" s="1">
        <v>6178672</v>
      </c>
      <c r="D86" s="1">
        <v>87871</v>
      </c>
      <c r="E86" s="1">
        <v>38033</v>
      </c>
      <c r="F86" s="1">
        <v>40705</v>
      </c>
      <c r="G86" s="1">
        <v>8454000</v>
      </c>
    </row>
    <row r="87" spans="1:7" x14ac:dyDescent="0.3">
      <c r="A87" t="s">
        <v>874</v>
      </c>
      <c r="B87" s="1">
        <v>72000</v>
      </c>
      <c r="C87" s="1">
        <v>6178672</v>
      </c>
      <c r="D87" s="1">
        <v>158217</v>
      </c>
      <c r="E87" s="1">
        <v>42175</v>
      </c>
      <c r="F87" s="1">
        <v>41106</v>
      </c>
      <c r="G87" s="1">
        <v>8453000</v>
      </c>
    </row>
    <row r="88" spans="1:7" x14ac:dyDescent="0.3">
      <c r="A88" t="s">
        <v>873</v>
      </c>
      <c r="B88" s="1">
        <v>61000</v>
      </c>
      <c r="C88" s="1">
        <v>6178672</v>
      </c>
      <c r="D88" s="1">
        <v>77262</v>
      </c>
      <c r="E88" s="1">
        <v>39242</v>
      </c>
      <c r="F88" s="1">
        <v>40250</v>
      </c>
      <c r="G88" s="1">
        <v>8454000</v>
      </c>
    </row>
    <row r="89" spans="1:7" x14ac:dyDescent="0.3">
      <c r="A89" t="s">
        <v>872</v>
      </c>
      <c r="B89" s="1">
        <v>86000</v>
      </c>
      <c r="C89" s="1">
        <v>6178672</v>
      </c>
      <c r="D89" s="1">
        <v>158620</v>
      </c>
      <c r="E89" s="1">
        <v>41838</v>
      </c>
      <c r="F89" s="1">
        <v>42552</v>
      </c>
      <c r="G89" s="1">
        <v>8452000</v>
      </c>
    </row>
    <row r="90" spans="1:7" x14ac:dyDescent="0.3">
      <c r="A90" t="s">
        <v>871</v>
      </c>
      <c r="B90" s="1">
        <v>60000</v>
      </c>
      <c r="C90" s="1">
        <v>6178672</v>
      </c>
      <c r="D90" s="1">
        <v>96702</v>
      </c>
      <c r="E90" s="1">
        <v>39634</v>
      </c>
      <c r="F90" s="1">
        <v>39958</v>
      </c>
      <c r="G90" s="1">
        <v>8452000</v>
      </c>
    </row>
    <row r="91" spans="1:7" x14ac:dyDescent="0.3">
      <c r="A91" t="s">
        <v>870</v>
      </c>
      <c r="B91" s="1">
        <v>76000</v>
      </c>
      <c r="C91" s="1">
        <v>6318672</v>
      </c>
      <c r="D91" s="1">
        <v>115636</v>
      </c>
      <c r="E91" s="1">
        <v>45687</v>
      </c>
      <c r="F91" s="1">
        <v>44132</v>
      </c>
      <c r="G91" s="1">
        <v>8466000</v>
      </c>
    </row>
    <row r="92" spans="1:7" x14ac:dyDescent="0.3">
      <c r="A92" t="s">
        <v>869</v>
      </c>
      <c r="B92" s="1">
        <v>89000</v>
      </c>
      <c r="C92" s="1">
        <v>6318672</v>
      </c>
      <c r="D92" s="1">
        <v>147160</v>
      </c>
      <c r="E92" s="1">
        <v>41487</v>
      </c>
      <c r="F92" s="1">
        <v>41813</v>
      </c>
      <c r="G92" s="1">
        <v>8464000</v>
      </c>
    </row>
    <row r="93" spans="1:7" x14ac:dyDescent="0.3">
      <c r="A93" t="s">
        <v>868</v>
      </c>
      <c r="B93" s="1">
        <v>76000</v>
      </c>
      <c r="C93" s="1">
        <v>6318672</v>
      </c>
      <c r="D93" s="1">
        <v>148818</v>
      </c>
      <c r="E93" s="1">
        <v>44706</v>
      </c>
      <c r="F93" s="1">
        <v>43686</v>
      </c>
      <c r="G93" s="1">
        <v>8464000</v>
      </c>
    </row>
    <row r="94" spans="1:7" x14ac:dyDescent="0.3">
      <c r="A94" t="s">
        <v>867</v>
      </c>
      <c r="B94" s="1">
        <v>76000</v>
      </c>
      <c r="C94" s="1">
        <v>6350672</v>
      </c>
      <c r="D94" s="1">
        <v>115319</v>
      </c>
      <c r="E94" s="1">
        <v>41431</v>
      </c>
      <c r="F94" s="1">
        <v>40985</v>
      </c>
      <c r="G94" s="1">
        <v>8464000</v>
      </c>
    </row>
    <row r="95" spans="1:7" x14ac:dyDescent="0.3">
      <c r="A95" t="s">
        <v>866</v>
      </c>
      <c r="B95" s="1">
        <v>92000</v>
      </c>
      <c r="C95" s="1">
        <v>6350672</v>
      </c>
      <c r="D95" s="1">
        <v>149303</v>
      </c>
      <c r="E95" s="1">
        <v>40281</v>
      </c>
      <c r="F95" s="1">
        <v>41885</v>
      </c>
      <c r="G95" s="1">
        <v>8462000</v>
      </c>
    </row>
    <row r="96" spans="1:7" x14ac:dyDescent="0.3">
      <c r="A96" t="s">
        <v>865</v>
      </c>
      <c r="B96" s="1">
        <v>76000</v>
      </c>
      <c r="C96" s="1">
        <v>6350172</v>
      </c>
      <c r="D96" s="1">
        <v>147739</v>
      </c>
      <c r="E96" s="1">
        <v>43674</v>
      </c>
      <c r="F96" s="1">
        <v>42118</v>
      </c>
      <c r="G96" s="1">
        <v>8463000</v>
      </c>
    </row>
    <row r="97" spans="1:7" x14ac:dyDescent="0.3">
      <c r="A97" t="s">
        <v>864</v>
      </c>
      <c r="B97" s="1">
        <v>32000</v>
      </c>
      <c r="C97" s="1">
        <v>6394172</v>
      </c>
      <c r="D97" s="1">
        <v>83240</v>
      </c>
      <c r="E97" s="1">
        <v>39635</v>
      </c>
      <c r="F97" s="1">
        <v>40891</v>
      </c>
      <c r="G97" s="1">
        <v>8465000</v>
      </c>
    </row>
    <row r="98" spans="1:7" x14ac:dyDescent="0.3">
      <c r="A98" t="s">
        <v>863</v>
      </c>
      <c r="B98" s="1">
        <v>90000</v>
      </c>
      <c r="C98" s="1">
        <v>6394172</v>
      </c>
      <c r="D98" s="1">
        <v>159121</v>
      </c>
      <c r="E98" s="1">
        <v>42592</v>
      </c>
      <c r="F98" s="1">
        <v>42221</v>
      </c>
      <c r="G98" s="1">
        <v>8462000</v>
      </c>
    </row>
    <row r="99" spans="1:7" x14ac:dyDescent="0.3">
      <c r="A99" t="s">
        <v>862</v>
      </c>
      <c r="B99" s="1">
        <v>61000</v>
      </c>
      <c r="C99" s="1">
        <v>6394172</v>
      </c>
      <c r="D99" s="1">
        <v>108655</v>
      </c>
      <c r="E99" s="1">
        <v>38695</v>
      </c>
      <c r="F99" s="1">
        <v>42001</v>
      </c>
      <c r="G99" s="1">
        <v>8461000</v>
      </c>
    </row>
    <row r="100" spans="1:7" x14ac:dyDescent="0.3">
      <c r="A100" t="s">
        <v>861</v>
      </c>
      <c r="B100" s="1">
        <v>98000</v>
      </c>
      <c r="C100" s="1">
        <v>6394172</v>
      </c>
      <c r="D100" s="1">
        <v>159556</v>
      </c>
      <c r="E100" s="1">
        <v>40883</v>
      </c>
      <c r="F100" s="1">
        <v>41695</v>
      </c>
      <c r="G100" s="1">
        <v>8461000</v>
      </c>
    </row>
    <row r="101" spans="1:7" x14ac:dyDescent="0.3">
      <c r="A101" t="s">
        <v>860</v>
      </c>
      <c r="B101" s="1">
        <v>61000</v>
      </c>
      <c r="C101" s="1">
        <v>6394172</v>
      </c>
      <c r="D101" s="1">
        <v>131033</v>
      </c>
      <c r="E101" s="1">
        <v>39787</v>
      </c>
      <c r="F101" s="1">
        <v>41818</v>
      </c>
      <c r="G101" s="1">
        <v>8461000</v>
      </c>
    </row>
    <row r="102" spans="1:7" x14ac:dyDescent="0.3">
      <c r="A102" t="s">
        <v>859</v>
      </c>
      <c r="B102" s="1">
        <v>86000</v>
      </c>
      <c r="C102" s="1">
        <v>6394172</v>
      </c>
      <c r="D102" s="1">
        <v>136264</v>
      </c>
      <c r="E102" s="1">
        <v>40177</v>
      </c>
      <c r="F102" s="1">
        <v>39994</v>
      </c>
      <c r="G102" s="1">
        <v>8460000</v>
      </c>
    </row>
    <row r="103" spans="1:7" x14ac:dyDescent="0.3">
      <c r="A103" t="s">
        <v>858</v>
      </c>
      <c r="B103" s="1">
        <v>61000</v>
      </c>
      <c r="C103" s="1">
        <v>6394172</v>
      </c>
      <c r="D103" s="1">
        <v>156451</v>
      </c>
      <c r="E103" s="1">
        <v>41933</v>
      </c>
      <c r="F103" s="1">
        <v>42534</v>
      </c>
      <c r="G103" s="1">
        <v>8460000</v>
      </c>
    </row>
    <row r="104" spans="1:7" x14ac:dyDescent="0.3">
      <c r="A104" t="s">
        <v>857</v>
      </c>
      <c r="B104" s="1">
        <v>74000</v>
      </c>
      <c r="C104" s="1">
        <v>6394172</v>
      </c>
      <c r="D104" s="1">
        <v>111372</v>
      </c>
      <c r="E104" s="1">
        <v>38690</v>
      </c>
      <c r="F104" s="1">
        <v>40398</v>
      </c>
      <c r="G104" s="1">
        <v>8461000</v>
      </c>
    </row>
    <row r="105" spans="1:7" x14ac:dyDescent="0.3">
      <c r="A105" t="s">
        <v>856</v>
      </c>
      <c r="B105" s="1">
        <v>63000</v>
      </c>
      <c r="C105" s="1">
        <v>6394172</v>
      </c>
      <c r="D105" s="1">
        <v>159451</v>
      </c>
      <c r="E105" s="1">
        <v>43040</v>
      </c>
      <c r="F105" s="1">
        <v>41900</v>
      </c>
      <c r="G105" s="1">
        <v>8460000</v>
      </c>
    </row>
    <row r="106" spans="1:7" x14ac:dyDescent="0.3">
      <c r="A106" t="s">
        <v>855</v>
      </c>
      <c r="B106" s="1">
        <v>62000</v>
      </c>
      <c r="C106" s="1">
        <v>6394172</v>
      </c>
      <c r="D106" s="1">
        <v>87058</v>
      </c>
      <c r="E106" s="1">
        <v>38757</v>
      </c>
      <c r="F106" s="1">
        <v>41265</v>
      </c>
      <c r="G106" s="1">
        <v>8460000</v>
      </c>
    </row>
    <row r="107" spans="1:7" x14ac:dyDescent="0.3">
      <c r="A107" t="s">
        <v>854</v>
      </c>
      <c r="B107" s="1">
        <v>69000</v>
      </c>
      <c r="C107" s="1">
        <v>6394172</v>
      </c>
      <c r="D107" s="1">
        <v>158910</v>
      </c>
      <c r="E107" s="1">
        <v>41943</v>
      </c>
      <c r="F107" s="1">
        <v>41637</v>
      </c>
      <c r="G107" s="1">
        <v>8459000</v>
      </c>
    </row>
    <row r="108" spans="1:7" x14ac:dyDescent="0.3">
      <c r="A108" t="s">
        <v>853</v>
      </c>
      <c r="B108" s="1">
        <v>60000</v>
      </c>
      <c r="C108" s="1">
        <v>6394172</v>
      </c>
      <c r="D108" s="1">
        <v>79565</v>
      </c>
      <c r="E108" s="1">
        <v>38167</v>
      </c>
      <c r="F108" s="1">
        <v>41327</v>
      </c>
      <c r="G108" s="1">
        <v>8460000</v>
      </c>
    </row>
    <row r="109" spans="1:7" x14ac:dyDescent="0.3">
      <c r="A109" t="s">
        <v>852</v>
      </c>
      <c r="B109" s="1">
        <v>80000</v>
      </c>
      <c r="C109" s="1">
        <v>6394172</v>
      </c>
      <c r="D109" s="1">
        <v>159801</v>
      </c>
      <c r="E109" s="1">
        <v>43016</v>
      </c>
      <c r="F109" s="1">
        <v>41819</v>
      </c>
      <c r="G109" s="1">
        <v>8460000</v>
      </c>
    </row>
    <row r="110" spans="1:7" x14ac:dyDescent="0.3">
      <c r="A110" t="s">
        <v>851</v>
      </c>
      <c r="B110" s="1">
        <v>61000</v>
      </c>
      <c r="C110" s="1">
        <v>6394172</v>
      </c>
      <c r="D110" s="1">
        <v>91595</v>
      </c>
      <c r="E110" s="1">
        <v>39242</v>
      </c>
      <c r="F110" s="1">
        <v>41750</v>
      </c>
      <c r="G110" s="1">
        <v>8459000</v>
      </c>
    </row>
    <row r="111" spans="1:7" x14ac:dyDescent="0.3">
      <c r="A111" t="s">
        <v>850</v>
      </c>
      <c r="B111" s="1">
        <v>94000</v>
      </c>
      <c r="C111" s="1">
        <v>6394172</v>
      </c>
      <c r="D111" s="1">
        <v>159790</v>
      </c>
      <c r="E111" s="1">
        <v>40255</v>
      </c>
      <c r="F111" s="1">
        <v>41550</v>
      </c>
      <c r="G111" s="1">
        <v>8460000</v>
      </c>
    </row>
    <row r="112" spans="1:7" x14ac:dyDescent="0.3">
      <c r="A112" t="s">
        <v>849</v>
      </c>
      <c r="B112" s="1">
        <v>60000</v>
      </c>
      <c r="C112" s="1">
        <v>6394172</v>
      </c>
      <c r="D112" s="1">
        <v>111557</v>
      </c>
      <c r="E112" s="1">
        <v>40670</v>
      </c>
      <c r="F112" s="1">
        <v>40955</v>
      </c>
      <c r="G112" s="1">
        <v>8459000</v>
      </c>
    </row>
    <row r="113" spans="1:7" x14ac:dyDescent="0.3">
      <c r="A113" t="s">
        <v>848</v>
      </c>
      <c r="B113" s="1">
        <v>96000</v>
      </c>
      <c r="C113" s="1">
        <v>6394172</v>
      </c>
      <c r="D113" s="1">
        <v>157714</v>
      </c>
      <c r="E113" s="1">
        <v>39609</v>
      </c>
      <c r="F113" s="1">
        <v>41648</v>
      </c>
      <c r="G113" s="1">
        <v>8459000</v>
      </c>
    </row>
    <row r="114" spans="1:7" x14ac:dyDescent="0.3">
      <c r="A114" t="s">
        <v>847</v>
      </c>
      <c r="B114" s="1">
        <v>60000</v>
      </c>
      <c r="C114" s="1">
        <v>6394172</v>
      </c>
      <c r="D114" s="1">
        <v>127040</v>
      </c>
      <c r="E114" s="1">
        <v>41013</v>
      </c>
      <c r="F114" s="1">
        <v>40788</v>
      </c>
      <c r="G114" s="1">
        <v>8460000</v>
      </c>
    </row>
    <row r="115" spans="1:7" x14ac:dyDescent="0.3">
      <c r="A115" t="s">
        <v>846</v>
      </c>
      <c r="B115" s="1">
        <v>87000</v>
      </c>
      <c r="C115" s="1">
        <v>6394172</v>
      </c>
      <c r="D115" s="1">
        <v>140077</v>
      </c>
      <c r="E115" s="1">
        <v>40764</v>
      </c>
      <c r="F115" s="1">
        <v>40820</v>
      </c>
      <c r="G115" s="1">
        <v>8462000</v>
      </c>
    </row>
    <row r="116" spans="1:7" x14ac:dyDescent="0.3">
      <c r="A116" t="s">
        <v>845</v>
      </c>
      <c r="B116" s="1">
        <v>61000</v>
      </c>
      <c r="C116" s="1">
        <v>6394172</v>
      </c>
      <c r="D116" s="1">
        <v>141703</v>
      </c>
      <c r="E116" s="1">
        <v>40907</v>
      </c>
      <c r="F116" s="1">
        <v>42179</v>
      </c>
      <c r="G116" s="1">
        <v>8461000</v>
      </c>
    </row>
    <row r="117" spans="1:7" x14ac:dyDescent="0.3">
      <c r="A117" t="s">
        <v>844</v>
      </c>
      <c r="B117" s="1">
        <v>80000</v>
      </c>
      <c r="C117" s="1">
        <v>6394172</v>
      </c>
      <c r="D117" s="1">
        <v>124862</v>
      </c>
      <c r="E117" s="1">
        <v>38912</v>
      </c>
      <c r="F117" s="1">
        <v>40197</v>
      </c>
      <c r="G117" s="1">
        <v>8461000</v>
      </c>
    </row>
    <row r="118" spans="1:7" x14ac:dyDescent="0.3">
      <c r="A118" t="s">
        <v>843</v>
      </c>
      <c r="B118" s="1">
        <v>62000</v>
      </c>
      <c r="C118" s="1">
        <v>6394172</v>
      </c>
      <c r="D118" s="1">
        <v>158458</v>
      </c>
      <c r="E118" s="1">
        <v>42514</v>
      </c>
      <c r="F118" s="1">
        <v>42500</v>
      </c>
      <c r="G118" s="1">
        <v>8459000</v>
      </c>
    </row>
    <row r="119" spans="1:7" x14ac:dyDescent="0.3">
      <c r="A119" t="s">
        <v>842</v>
      </c>
      <c r="B119" s="1">
        <v>69000</v>
      </c>
      <c r="C119" s="1">
        <v>6394172</v>
      </c>
      <c r="D119" s="1">
        <v>101485</v>
      </c>
      <c r="E119" s="1">
        <v>38345</v>
      </c>
      <c r="F119" s="1">
        <v>40368</v>
      </c>
      <c r="G119" s="1">
        <v>8461000</v>
      </c>
    </row>
    <row r="120" spans="1:7" x14ac:dyDescent="0.3">
      <c r="A120" t="s">
        <v>841</v>
      </c>
      <c r="B120" s="1">
        <v>65000</v>
      </c>
      <c r="C120" s="1">
        <v>6394172</v>
      </c>
      <c r="D120" s="1">
        <v>159883</v>
      </c>
      <c r="E120" s="1">
        <v>42958</v>
      </c>
      <c r="F120" s="1">
        <v>41942</v>
      </c>
      <c r="G120" s="1">
        <v>8459000</v>
      </c>
    </row>
    <row r="121" spans="1:7" x14ac:dyDescent="0.3">
      <c r="A121" t="s">
        <v>840</v>
      </c>
      <c r="B121" s="1">
        <v>60000</v>
      </c>
      <c r="C121" s="1">
        <v>6394172</v>
      </c>
      <c r="D121" s="1">
        <v>83841</v>
      </c>
      <c r="E121" s="1">
        <v>38373</v>
      </c>
      <c r="F121" s="1">
        <v>39771</v>
      </c>
      <c r="G121" s="1">
        <v>8460000</v>
      </c>
    </row>
    <row r="122" spans="1:7" x14ac:dyDescent="0.3">
      <c r="A122" t="s">
        <v>839</v>
      </c>
      <c r="B122" s="1">
        <v>73000</v>
      </c>
      <c r="C122" s="1">
        <v>6394172</v>
      </c>
      <c r="D122" s="1">
        <v>160278</v>
      </c>
      <c r="E122" s="1">
        <v>42995</v>
      </c>
      <c r="F122" s="1">
        <v>41509</v>
      </c>
      <c r="G122" s="1">
        <v>8459000</v>
      </c>
    </row>
    <row r="123" spans="1:7" x14ac:dyDescent="0.3">
      <c r="A123" t="s">
        <v>838</v>
      </c>
      <c r="B123" s="1">
        <v>61000</v>
      </c>
      <c r="C123" s="1">
        <v>6394172</v>
      </c>
      <c r="D123" s="1">
        <v>80466</v>
      </c>
      <c r="E123" s="1">
        <v>38898</v>
      </c>
      <c r="F123" s="1">
        <v>40722</v>
      </c>
      <c r="G123" s="1">
        <v>8459000</v>
      </c>
    </row>
    <row r="124" spans="1:7" x14ac:dyDescent="0.3">
      <c r="A124" t="s">
        <v>837</v>
      </c>
      <c r="B124" s="1">
        <v>81000</v>
      </c>
      <c r="C124" s="1">
        <v>6394172</v>
      </c>
      <c r="D124" s="1">
        <v>160516</v>
      </c>
      <c r="E124" s="1">
        <v>41407</v>
      </c>
      <c r="F124" s="1">
        <v>42308</v>
      </c>
      <c r="G124" s="1">
        <v>8461000</v>
      </c>
    </row>
    <row r="125" spans="1:7" x14ac:dyDescent="0.3">
      <c r="A125" t="s">
        <v>836</v>
      </c>
      <c r="B125" s="1">
        <v>62000</v>
      </c>
      <c r="C125" s="1">
        <v>6394172</v>
      </c>
      <c r="D125" s="1">
        <v>87841</v>
      </c>
      <c r="E125" s="1">
        <v>39077</v>
      </c>
      <c r="F125" s="1">
        <v>41623</v>
      </c>
      <c r="G125" s="1">
        <v>8459000</v>
      </c>
    </row>
    <row r="126" spans="1:7" x14ac:dyDescent="0.3">
      <c r="A126" t="s">
        <v>835</v>
      </c>
      <c r="B126" s="1">
        <v>91000</v>
      </c>
      <c r="C126" s="1">
        <v>6394172</v>
      </c>
      <c r="D126" s="1">
        <v>160676</v>
      </c>
      <c r="E126" s="1">
        <v>41534</v>
      </c>
      <c r="F126" s="1">
        <v>41934</v>
      </c>
      <c r="G126" s="1">
        <v>8459000</v>
      </c>
    </row>
    <row r="127" spans="1:7" x14ac:dyDescent="0.3">
      <c r="A127" t="s">
        <v>834</v>
      </c>
      <c r="B127" s="1">
        <v>61000</v>
      </c>
      <c r="C127" s="1">
        <v>6394172</v>
      </c>
      <c r="D127" s="1">
        <v>105640</v>
      </c>
      <c r="E127" s="1">
        <v>39635</v>
      </c>
      <c r="F127" s="1">
        <v>41758</v>
      </c>
      <c r="G127" s="1">
        <v>8459000</v>
      </c>
    </row>
    <row r="128" spans="1:7" x14ac:dyDescent="0.3">
      <c r="A128" t="s">
        <v>833</v>
      </c>
      <c r="B128" s="1">
        <v>98000</v>
      </c>
      <c r="C128" s="1">
        <v>6394172</v>
      </c>
      <c r="D128" s="1">
        <v>161124</v>
      </c>
      <c r="E128" s="1">
        <v>47795</v>
      </c>
      <c r="F128" s="1">
        <v>43051</v>
      </c>
      <c r="G128" s="1">
        <v>8323000</v>
      </c>
    </row>
    <row r="129" spans="1:7" x14ac:dyDescent="0.3">
      <c r="A129" t="s">
        <v>832</v>
      </c>
      <c r="B129" s="1">
        <v>60000</v>
      </c>
      <c r="C129" s="1">
        <v>6394172</v>
      </c>
      <c r="D129" s="1">
        <v>121236</v>
      </c>
      <c r="E129" s="1">
        <v>42530</v>
      </c>
      <c r="F129" s="1">
        <v>41688</v>
      </c>
      <c r="G129" s="1">
        <v>8288000</v>
      </c>
    </row>
    <row r="130" spans="1:7" x14ac:dyDescent="0.3">
      <c r="A130" t="s">
        <v>831</v>
      </c>
      <c r="B130" s="1">
        <v>93000</v>
      </c>
      <c r="C130" s="1">
        <v>6394172</v>
      </c>
      <c r="D130" s="1">
        <v>151583</v>
      </c>
      <c r="E130" s="1">
        <v>40666</v>
      </c>
      <c r="F130" s="1">
        <v>41307</v>
      </c>
      <c r="G130" s="1">
        <v>8292000</v>
      </c>
    </row>
    <row r="131" spans="1:7" x14ac:dyDescent="0.3">
      <c r="A131" t="s">
        <v>830</v>
      </c>
      <c r="B131" s="1">
        <v>77000</v>
      </c>
      <c r="C131" s="1">
        <v>6394172</v>
      </c>
      <c r="D131" s="1">
        <v>124656</v>
      </c>
      <c r="E131" s="1">
        <v>43518</v>
      </c>
      <c r="F131" s="1">
        <v>43806</v>
      </c>
      <c r="G131" s="1">
        <v>8292000</v>
      </c>
    </row>
    <row r="132" spans="1:7" x14ac:dyDescent="0.3">
      <c r="A132" t="s">
        <v>829</v>
      </c>
      <c r="B132" s="1">
        <v>82000</v>
      </c>
      <c r="C132" s="1">
        <v>6394172</v>
      </c>
      <c r="D132" s="1">
        <v>151354</v>
      </c>
      <c r="E132" s="1">
        <v>43705</v>
      </c>
      <c r="F132" s="1">
        <v>43007</v>
      </c>
      <c r="G132" s="1">
        <v>8290000</v>
      </c>
    </row>
    <row r="133" spans="1:7" x14ac:dyDescent="0.3">
      <c r="A133" t="s">
        <v>828</v>
      </c>
      <c r="B133" s="1">
        <v>76000</v>
      </c>
      <c r="C133" s="1">
        <v>6394172</v>
      </c>
      <c r="D133" s="1">
        <v>135632</v>
      </c>
      <c r="E133" s="1">
        <v>42160</v>
      </c>
      <c r="F133" s="1">
        <v>42593</v>
      </c>
      <c r="G133" s="1">
        <v>8290000</v>
      </c>
    </row>
    <row r="134" spans="1:7" x14ac:dyDescent="0.3">
      <c r="A134" t="s">
        <v>827</v>
      </c>
      <c r="B134" s="1">
        <v>81000</v>
      </c>
      <c r="C134" s="1">
        <v>6394172</v>
      </c>
      <c r="D134" s="1">
        <v>133047</v>
      </c>
      <c r="E134" s="1">
        <v>40577</v>
      </c>
      <c r="F134" s="1">
        <v>41822</v>
      </c>
      <c r="G134" s="1">
        <v>8290000</v>
      </c>
    </row>
    <row r="135" spans="1:7" x14ac:dyDescent="0.3">
      <c r="A135" t="s">
        <v>826</v>
      </c>
      <c r="B135" s="1">
        <v>76000</v>
      </c>
      <c r="C135" s="1">
        <v>6394172</v>
      </c>
      <c r="D135" s="1">
        <v>149973</v>
      </c>
      <c r="E135" s="1">
        <v>41059</v>
      </c>
      <c r="F135" s="1">
        <v>40796</v>
      </c>
      <c r="G135" s="1">
        <v>8290000</v>
      </c>
    </row>
    <row r="136" spans="1:7" x14ac:dyDescent="0.3">
      <c r="A136" t="s">
        <v>825</v>
      </c>
      <c r="B136" s="1">
        <v>76000</v>
      </c>
      <c r="C136" s="1">
        <v>6394172</v>
      </c>
      <c r="D136" s="1">
        <v>117487</v>
      </c>
      <c r="E136" s="1">
        <v>41254</v>
      </c>
      <c r="F136" s="1">
        <v>41215</v>
      </c>
      <c r="G136" s="1">
        <v>8288000</v>
      </c>
    </row>
    <row r="137" spans="1:7" x14ac:dyDescent="0.3">
      <c r="A137" t="s">
        <v>824</v>
      </c>
      <c r="B137" s="1">
        <v>91000</v>
      </c>
      <c r="C137" s="1">
        <v>6394172</v>
      </c>
      <c r="D137" s="1">
        <v>146968</v>
      </c>
      <c r="E137" s="1">
        <v>41661</v>
      </c>
      <c r="F137" s="1">
        <v>42892</v>
      </c>
      <c r="G137" s="1">
        <v>8292000</v>
      </c>
    </row>
    <row r="138" spans="1:7" x14ac:dyDescent="0.3">
      <c r="A138" t="s">
        <v>823</v>
      </c>
      <c r="B138" s="1">
        <v>61000</v>
      </c>
      <c r="C138" s="1">
        <v>6394172</v>
      </c>
      <c r="D138" s="1">
        <v>141191</v>
      </c>
      <c r="E138" s="1">
        <v>41867</v>
      </c>
      <c r="F138" s="1">
        <v>42744</v>
      </c>
      <c r="G138" s="1">
        <v>8290000</v>
      </c>
    </row>
    <row r="139" spans="1:7" x14ac:dyDescent="0.3">
      <c r="A139" t="s">
        <v>822</v>
      </c>
      <c r="B139" s="1">
        <v>83000</v>
      </c>
      <c r="C139" s="1">
        <v>6394172</v>
      </c>
      <c r="D139" s="1">
        <v>132507</v>
      </c>
      <c r="E139" s="1">
        <v>38028</v>
      </c>
      <c r="F139" s="1">
        <v>40226</v>
      </c>
      <c r="G139" s="1">
        <v>8290000</v>
      </c>
    </row>
    <row r="140" spans="1:7" x14ac:dyDescent="0.3">
      <c r="A140" t="s">
        <v>821</v>
      </c>
      <c r="B140" s="1">
        <v>59000</v>
      </c>
      <c r="C140" s="1">
        <v>6394172</v>
      </c>
      <c r="D140" s="1">
        <v>158138</v>
      </c>
      <c r="E140" s="1">
        <v>42151</v>
      </c>
      <c r="F140" s="1">
        <v>42511</v>
      </c>
      <c r="G140" s="1">
        <v>8289000</v>
      </c>
    </row>
    <row r="141" spans="1:7" x14ac:dyDescent="0.3">
      <c r="A141" t="s">
        <v>820</v>
      </c>
      <c r="B141" s="1">
        <v>73000</v>
      </c>
      <c r="C141" s="1">
        <v>6394172</v>
      </c>
      <c r="D141" s="1">
        <v>110700</v>
      </c>
      <c r="E141" s="1">
        <v>38932</v>
      </c>
      <c r="F141" s="1">
        <v>40730</v>
      </c>
      <c r="G141" s="1">
        <v>8292000</v>
      </c>
    </row>
    <row r="142" spans="1:7" x14ac:dyDescent="0.3">
      <c r="A142" t="s">
        <v>819</v>
      </c>
      <c r="B142" s="1">
        <v>61000</v>
      </c>
      <c r="C142" s="1">
        <v>6394172</v>
      </c>
      <c r="D142" s="1">
        <v>160562</v>
      </c>
      <c r="E142" s="1">
        <v>42660</v>
      </c>
      <c r="F142" s="1">
        <v>41485</v>
      </c>
      <c r="G142" s="1">
        <v>8290000</v>
      </c>
    </row>
    <row r="143" spans="1:7" x14ac:dyDescent="0.3">
      <c r="A143" t="s">
        <v>818</v>
      </c>
      <c r="B143" s="1">
        <v>62000</v>
      </c>
      <c r="C143" s="1">
        <v>6394172</v>
      </c>
      <c r="D143" s="1">
        <v>87558</v>
      </c>
      <c r="E143" s="1">
        <v>38457</v>
      </c>
      <c r="F143" s="1">
        <v>41340</v>
      </c>
      <c r="G143" s="1">
        <v>8290000</v>
      </c>
    </row>
    <row r="144" spans="1:7" x14ac:dyDescent="0.3">
      <c r="A144" t="s">
        <v>817</v>
      </c>
      <c r="B144" s="1">
        <v>73000</v>
      </c>
      <c r="C144" s="1">
        <v>6394172</v>
      </c>
      <c r="D144" s="1">
        <v>161412</v>
      </c>
      <c r="E144" s="1">
        <v>42720</v>
      </c>
      <c r="F144" s="1">
        <v>42259</v>
      </c>
      <c r="G144" s="1">
        <v>8292000</v>
      </c>
    </row>
    <row r="145" spans="1:7" x14ac:dyDescent="0.3">
      <c r="A145" t="s">
        <v>816</v>
      </c>
      <c r="B145" s="1">
        <v>62000</v>
      </c>
      <c r="C145" s="1">
        <v>6394172</v>
      </c>
      <c r="D145" s="1">
        <v>81731</v>
      </c>
      <c r="E145" s="1">
        <v>37626</v>
      </c>
      <c r="F145" s="1">
        <v>40999</v>
      </c>
      <c r="G145" s="1">
        <v>8289000</v>
      </c>
    </row>
    <row r="146" spans="1:7" x14ac:dyDescent="0.3">
      <c r="A146" t="s">
        <v>815</v>
      </c>
      <c r="B146" s="1">
        <v>82000</v>
      </c>
      <c r="C146" s="1">
        <v>6394172</v>
      </c>
      <c r="D146" s="1">
        <v>161157</v>
      </c>
      <c r="E146" s="1">
        <v>41857</v>
      </c>
      <c r="F146" s="1">
        <v>42242</v>
      </c>
      <c r="G146" s="1">
        <v>8285000</v>
      </c>
    </row>
    <row r="147" spans="1:7" x14ac:dyDescent="0.3">
      <c r="A147" t="s">
        <v>814</v>
      </c>
      <c r="B147" s="1">
        <v>61000</v>
      </c>
      <c r="C147" s="1">
        <v>6394172</v>
      </c>
      <c r="D147" s="1">
        <v>91603</v>
      </c>
      <c r="E147" s="1">
        <v>40209</v>
      </c>
      <c r="F147" s="1">
        <v>41377</v>
      </c>
      <c r="G147" s="1">
        <v>8285000</v>
      </c>
    </row>
    <row r="148" spans="1:7" x14ac:dyDescent="0.3">
      <c r="A148" t="s">
        <v>813</v>
      </c>
      <c r="B148" s="1">
        <v>86000</v>
      </c>
      <c r="C148" s="1">
        <v>6394172</v>
      </c>
      <c r="D148" s="1">
        <v>161658</v>
      </c>
      <c r="E148" s="1">
        <v>39704</v>
      </c>
      <c r="F148" s="1">
        <v>41537</v>
      </c>
      <c r="G148" s="1">
        <v>8285000</v>
      </c>
    </row>
    <row r="149" spans="1:7" x14ac:dyDescent="0.3">
      <c r="A149" t="s">
        <v>812</v>
      </c>
      <c r="B149" s="1">
        <v>61000</v>
      </c>
      <c r="C149" s="1">
        <v>6394172</v>
      </c>
      <c r="D149" s="1">
        <v>95296</v>
      </c>
      <c r="E149" s="1">
        <v>40382</v>
      </c>
      <c r="F149" s="1">
        <v>41300</v>
      </c>
      <c r="G149" s="1">
        <v>8285000</v>
      </c>
    </row>
    <row r="150" spans="1:7" x14ac:dyDescent="0.3">
      <c r="A150" t="s">
        <v>811</v>
      </c>
      <c r="B150" s="1">
        <v>95000</v>
      </c>
      <c r="C150" s="1">
        <v>6394172</v>
      </c>
      <c r="D150" s="1">
        <v>161706</v>
      </c>
      <c r="E150" s="1">
        <v>40532</v>
      </c>
      <c r="F150" s="1">
        <v>41503</v>
      </c>
      <c r="G150" s="1">
        <v>8284000</v>
      </c>
    </row>
    <row r="151" spans="1:7" x14ac:dyDescent="0.3">
      <c r="A151" t="s">
        <v>810</v>
      </c>
      <c r="B151" s="1">
        <v>60000</v>
      </c>
      <c r="C151" s="1">
        <v>6394172</v>
      </c>
      <c r="D151" s="1">
        <v>114808</v>
      </c>
      <c r="E151" s="1">
        <v>41266</v>
      </c>
      <c r="F151" s="1">
        <v>41484</v>
      </c>
      <c r="G151" s="1">
        <v>8286000</v>
      </c>
    </row>
    <row r="152" spans="1:7" x14ac:dyDescent="0.3">
      <c r="A152" t="s">
        <v>809</v>
      </c>
      <c r="B152" s="1">
        <v>95000</v>
      </c>
      <c r="C152" s="1">
        <v>6394172</v>
      </c>
      <c r="D152" s="1">
        <v>157426</v>
      </c>
      <c r="E152" s="1">
        <v>40269</v>
      </c>
      <c r="F152" s="1">
        <v>41180</v>
      </c>
      <c r="G152" s="1">
        <v>8284000</v>
      </c>
    </row>
    <row r="153" spans="1:7" x14ac:dyDescent="0.3">
      <c r="A153" t="s">
        <v>808</v>
      </c>
      <c r="B153" s="1">
        <v>60000</v>
      </c>
      <c r="C153" s="1">
        <v>6394172</v>
      </c>
      <c r="D153" s="1">
        <v>136995</v>
      </c>
      <c r="E153" s="1">
        <v>40728</v>
      </c>
      <c r="F153" s="1">
        <v>41766</v>
      </c>
      <c r="G153" s="1">
        <v>8284000</v>
      </c>
    </row>
    <row r="154" spans="1:7" x14ac:dyDescent="0.3">
      <c r="A154" t="s">
        <v>807</v>
      </c>
      <c r="B154" s="1">
        <v>86000</v>
      </c>
      <c r="C154" s="1">
        <v>6394172</v>
      </c>
      <c r="D154" s="1">
        <v>138845</v>
      </c>
      <c r="E154" s="1">
        <v>38064</v>
      </c>
      <c r="F154" s="1">
        <v>40988</v>
      </c>
      <c r="G154" s="1">
        <v>8287000</v>
      </c>
    </row>
    <row r="155" spans="1:7" x14ac:dyDescent="0.3">
      <c r="A155" t="s">
        <v>806</v>
      </c>
      <c r="B155" s="1">
        <v>60000</v>
      </c>
      <c r="C155" s="1">
        <v>6394172</v>
      </c>
      <c r="D155" s="1">
        <v>155496</v>
      </c>
      <c r="E155" s="1">
        <v>42636</v>
      </c>
      <c r="F155" s="1">
        <v>41439</v>
      </c>
      <c r="G155" s="1">
        <v>8285000</v>
      </c>
    </row>
    <row r="156" spans="1:7" x14ac:dyDescent="0.3">
      <c r="A156" t="s">
        <v>805</v>
      </c>
      <c r="B156" s="1">
        <v>77000</v>
      </c>
      <c r="C156" s="1">
        <v>6394172</v>
      </c>
      <c r="D156" s="1">
        <v>120087</v>
      </c>
      <c r="E156" s="1">
        <v>37908</v>
      </c>
      <c r="F156" s="1">
        <v>41076</v>
      </c>
      <c r="G156" s="1">
        <v>8286000</v>
      </c>
    </row>
    <row r="157" spans="1:7" x14ac:dyDescent="0.3">
      <c r="A157" t="s">
        <v>804</v>
      </c>
      <c r="B157" s="1">
        <v>60000</v>
      </c>
      <c r="C157" s="1">
        <v>6394172</v>
      </c>
      <c r="D157" s="1">
        <v>160441</v>
      </c>
      <c r="E157" s="1">
        <v>43796</v>
      </c>
      <c r="F157" s="1">
        <v>41843</v>
      </c>
      <c r="G157" s="1">
        <v>8288000</v>
      </c>
    </row>
    <row r="158" spans="1:7" x14ac:dyDescent="0.3">
      <c r="A158" t="s">
        <v>803</v>
      </c>
      <c r="B158" s="1">
        <v>68000</v>
      </c>
      <c r="C158" s="1">
        <v>6394172</v>
      </c>
      <c r="D158" s="1">
        <v>100376</v>
      </c>
      <c r="E158" s="1">
        <v>37732</v>
      </c>
      <c r="F158" s="1">
        <v>41196</v>
      </c>
      <c r="G158" s="1">
        <v>8288000</v>
      </c>
    </row>
    <row r="159" spans="1:7" x14ac:dyDescent="0.3">
      <c r="A159" t="s">
        <v>802</v>
      </c>
      <c r="B159" s="1">
        <v>67000</v>
      </c>
      <c r="C159" s="1">
        <v>6393672</v>
      </c>
      <c r="D159" s="1">
        <v>159830</v>
      </c>
      <c r="E159" s="1">
        <v>43096</v>
      </c>
      <c r="F159" s="1">
        <v>42005</v>
      </c>
      <c r="G159" s="1">
        <v>8286000</v>
      </c>
    </row>
    <row r="160" spans="1:7" x14ac:dyDescent="0.3">
      <c r="A160" t="s">
        <v>801</v>
      </c>
      <c r="B160" s="1">
        <v>63000</v>
      </c>
      <c r="C160" s="1">
        <v>6393672</v>
      </c>
      <c r="D160" s="1">
        <v>91344</v>
      </c>
      <c r="E160" s="1">
        <v>38813</v>
      </c>
      <c r="F160" s="1">
        <v>40622</v>
      </c>
      <c r="G160" s="1">
        <v>8286000</v>
      </c>
    </row>
    <row r="161" spans="1:7" x14ac:dyDescent="0.3">
      <c r="A161" t="s">
        <v>800</v>
      </c>
      <c r="B161" s="1">
        <v>69000</v>
      </c>
      <c r="C161" s="1">
        <v>6393672</v>
      </c>
      <c r="D161" s="1">
        <v>161757</v>
      </c>
      <c r="E161" s="1">
        <v>41763</v>
      </c>
      <c r="F161" s="1">
        <v>42417</v>
      </c>
      <c r="G161" s="1">
        <v>8288000</v>
      </c>
    </row>
    <row r="162" spans="1:7" x14ac:dyDescent="0.3">
      <c r="A162" t="s">
        <v>799</v>
      </c>
      <c r="B162" s="1">
        <v>61000</v>
      </c>
      <c r="C162" s="1">
        <v>6393672</v>
      </c>
      <c r="D162" s="1">
        <v>80720</v>
      </c>
      <c r="E162" s="1">
        <v>39304</v>
      </c>
      <c r="F162" s="1">
        <v>40854</v>
      </c>
      <c r="G162" s="1">
        <v>8286000</v>
      </c>
    </row>
    <row r="163" spans="1:7" x14ac:dyDescent="0.3">
      <c r="A163" t="s">
        <v>798</v>
      </c>
      <c r="B163" s="1">
        <v>79000</v>
      </c>
      <c r="C163" s="1">
        <v>6393672</v>
      </c>
      <c r="D163" s="1">
        <v>162240</v>
      </c>
      <c r="E163" s="1">
        <v>41782</v>
      </c>
      <c r="F163" s="1">
        <v>42526</v>
      </c>
      <c r="G163" s="1">
        <v>8286000</v>
      </c>
    </row>
    <row r="164" spans="1:7" x14ac:dyDescent="0.3">
      <c r="A164" t="s">
        <v>797</v>
      </c>
      <c r="B164" s="1">
        <v>60000</v>
      </c>
      <c r="C164" s="1">
        <v>6393672</v>
      </c>
      <c r="D164" s="1">
        <v>77294</v>
      </c>
      <c r="E164" s="1">
        <v>39678</v>
      </c>
      <c r="F164" s="1">
        <v>39976</v>
      </c>
      <c r="G164" s="1">
        <v>8278000</v>
      </c>
    </row>
    <row r="165" spans="1:7" x14ac:dyDescent="0.3">
      <c r="A165" t="s">
        <v>796</v>
      </c>
      <c r="B165" s="1">
        <v>84000</v>
      </c>
      <c r="C165" s="1">
        <v>6393672</v>
      </c>
      <c r="D165" s="1">
        <v>162267</v>
      </c>
      <c r="E165" s="1">
        <v>40808</v>
      </c>
      <c r="F165" s="1">
        <v>42024</v>
      </c>
      <c r="G165" s="1">
        <v>8277000</v>
      </c>
    </row>
    <row r="166" spans="1:7" x14ac:dyDescent="0.3">
      <c r="A166" t="s">
        <v>795</v>
      </c>
      <c r="B166" s="1">
        <v>61000</v>
      </c>
      <c r="C166" s="1">
        <v>6393672</v>
      </c>
      <c r="D166" s="1">
        <v>96158</v>
      </c>
      <c r="E166" s="1">
        <v>40195</v>
      </c>
      <c r="F166" s="1">
        <v>40367</v>
      </c>
      <c r="G166" s="1">
        <v>8277000</v>
      </c>
    </row>
    <row r="167" spans="1:7" x14ac:dyDescent="0.3">
      <c r="A167" t="s">
        <v>794</v>
      </c>
      <c r="B167" s="1">
        <v>96000</v>
      </c>
      <c r="C167" s="1">
        <v>6393672</v>
      </c>
      <c r="D167" s="1">
        <v>162387</v>
      </c>
      <c r="E167" s="1">
        <v>39679</v>
      </c>
      <c r="F167" s="1">
        <v>41714</v>
      </c>
      <c r="G167" s="1">
        <v>8277000</v>
      </c>
    </row>
    <row r="168" spans="1:7" x14ac:dyDescent="0.3">
      <c r="A168" t="s">
        <v>793</v>
      </c>
      <c r="B168" s="1">
        <v>60000</v>
      </c>
      <c r="C168" s="1">
        <v>6393672</v>
      </c>
      <c r="D168" s="1">
        <v>120968</v>
      </c>
      <c r="E168" s="1">
        <v>41046</v>
      </c>
      <c r="F168" s="1">
        <v>41441</v>
      </c>
      <c r="G168" s="1">
        <v>8277000</v>
      </c>
    </row>
    <row r="169" spans="1:7" x14ac:dyDescent="0.3">
      <c r="A169" t="s">
        <v>792</v>
      </c>
      <c r="B169" s="1">
        <v>93000</v>
      </c>
      <c r="C169" s="1">
        <v>6393672</v>
      </c>
      <c r="D169" s="1">
        <v>154424</v>
      </c>
      <c r="E169" s="1">
        <v>38833</v>
      </c>
      <c r="F169" s="1">
        <v>41783</v>
      </c>
      <c r="G169" s="1">
        <v>8276000</v>
      </c>
    </row>
    <row r="170" spans="1:7" x14ac:dyDescent="0.3">
      <c r="A170" t="s">
        <v>791</v>
      </c>
      <c r="B170" s="1">
        <v>46000</v>
      </c>
      <c r="C170" s="1">
        <v>6393672</v>
      </c>
      <c r="D170" s="1">
        <v>94585</v>
      </c>
      <c r="E170" s="1">
        <v>44077</v>
      </c>
      <c r="F170" s="1">
        <v>42859</v>
      </c>
      <c r="G170" s="1">
        <v>8275000</v>
      </c>
    </row>
    <row r="171" spans="1:7" x14ac:dyDescent="0.3">
      <c r="A171" t="s">
        <v>790</v>
      </c>
      <c r="B171" s="1">
        <v>76000</v>
      </c>
      <c r="C171" s="1">
        <v>6393672</v>
      </c>
      <c r="D171" s="1">
        <v>152209</v>
      </c>
      <c r="E171" s="1">
        <v>43776</v>
      </c>
      <c r="F171" s="1">
        <v>43119</v>
      </c>
      <c r="G171" s="1">
        <v>8275000</v>
      </c>
    </row>
    <row r="172" spans="1:7" x14ac:dyDescent="0.3">
      <c r="A172" t="s">
        <v>789</v>
      </c>
      <c r="B172" s="1">
        <v>76000</v>
      </c>
      <c r="C172" s="1">
        <v>6393672</v>
      </c>
      <c r="D172" s="1">
        <v>117541</v>
      </c>
      <c r="E172" s="1">
        <v>41656</v>
      </c>
      <c r="F172" s="1">
        <v>41197</v>
      </c>
      <c r="G172" s="1">
        <v>8275000</v>
      </c>
    </row>
    <row r="173" spans="1:7" x14ac:dyDescent="0.3">
      <c r="A173" t="s">
        <v>788</v>
      </c>
      <c r="B173" s="1">
        <v>91000</v>
      </c>
      <c r="C173" s="1">
        <v>6393672</v>
      </c>
      <c r="D173" s="1">
        <v>152104</v>
      </c>
      <c r="E173" s="1">
        <v>40408</v>
      </c>
      <c r="F173" s="1">
        <v>42365</v>
      </c>
      <c r="G173" s="1">
        <v>8274000</v>
      </c>
    </row>
    <row r="174" spans="1:7" x14ac:dyDescent="0.3">
      <c r="A174" t="s">
        <v>787</v>
      </c>
      <c r="B174" s="1">
        <v>76000</v>
      </c>
      <c r="C174" s="1">
        <v>6393672</v>
      </c>
      <c r="D174" s="1">
        <v>152275</v>
      </c>
      <c r="E174" s="1">
        <v>44816</v>
      </c>
      <c r="F174" s="1">
        <v>42512</v>
      </c>
      <c r="G174" s="1">
        <v>8274000</v>
      </c>
    </row>
    <row r="175" spans="1:7" x14ac:dyDescent="0.3">
      <c r="A175" t="s">
        <v>786</v>
      </c>
      <c r="B175" s="1">
        <v>76000</v>
      </c>
      <c r="C175" s="1">
        <v>6393672</v>
      </c>
      <c r="D175" s="1">
        <v>117410</v>
      </c>
      <c r="E175" s="1">
        <v>39707</v>
      </c>
      <c r="F175" s="1">
        <v>41391</v>
      </c>
      <c r="G175" s="1">
        <v>8272000</v>
      </c>
    </row>
    <row r="176" spans="1:7" x14ac:dyDescent="0.3">
      <c r="A176" t="s">
        <v>785</v>
      </c>
      <c r="B176" s="1">
        <v>91000</v>
      </c>
      <c r="C176" s="1">
        <v>6393672</v>
      </c>
      <c r="D176" s="1">
        <v>151176</v>
      </c>
      <c r="E176" s="1">
        <v>41180</v>
      </c>
      <c r="F176" s="1">
        <v>42182</v>
      </c>
      <c r="G176" s="1">
        <v>8273000</v>
      </c>
    </row>
    <row r="177" spans="1:7" x14ac:dyDescent="0.3">
      <c r="A177" t="s">
        <v>784</v>
      </c>
      <c r="B177" s="1">
        <v>62000</v>
      </c>
      <c r="C177" s="1">
        <v>6395672</v>
      </c>
      <c r="D177" s="1">
        <v>161734</v>
      </c>
      <c r="E177" s="1">
        <v>43940</v>
      </c>
      <c r="F177" s="1">
        <v>42476</v>
      </c>
      <c r="G177" s="1">
        <v>8276000</v>
      </c>
    </row>
    <row r="178" spans="1:7" x14ac:dyDescent="0.3">
      <c r="A178" t="s">
        <v>783</v>
      </c>
      <c r="B178" s="1">
        <v>61000</v>
      </c>
      <c r="C178" s="1">
        <v>6395672</v>
      </c>
      <c r="D178" s="1">
        <v>83858</v>
      </c>
      <c r="E178" s="1">
        <v>38643</v>
      </c>
      <c r="F178" s="1">
        <v>41941</v>
      </c>
      <c r="G178" s="1">
        <v>8272000</v>
      </c>
    </row>
    <row r="179" spans="1:7" x14ac:dyDescent="0.3">
      <c r="A179" t="s">
        <v>782</v>
      </c>
      <c r="B179" s="1">
        <v>75000</v>
      </c>
      <c r="C179" s="1">
        <v>6395672</v>
      </c>
      <c r="D179" s="1">
        <v>162195</v>
      </c>
      <c r="E179" s="1">
        <v>42709</v>
      </c>
      <c r="F179" s="1">
        <v>41273</v>
      </c>
      <c r="G179" s="1">
        <v>8271000</v>
      </c>
    </row>
    <row r="180" spans="1:7" x14ac:dyDescent="0.3">
      <c r="A180" t="s">
        <v>781</v>
      </c>
      <c r="B180" s="1">
        <v>60000</v>
      </c>
      <c r="C180" s="1">
        <v>6395672</v>
      </c>
      <c r="D180" s="1">
        <v>78684</v>
      </c>
      <c r="E180" s="1">
        <v>38759</v>
      </c>
      <c r="F180" s="1">
        <v>42056</v>
      </c>
      <c r="G180" s="1">
        <v>8271000</v>
      </c>
    </row>
    <row r="181" spans="1:7" x14ac:dyDescent="0.3">
      <c r="A181" t="s">
        <v>780</v>
      </c>
      <c r="B181" s="1">
        <v>82000</v>
      </c>
      <c r="C181" s="1">
        <v>6395672</v>
      </c>
      <c r="D181" s="1">
        <v>162157</v>
      </c>
      <c r="E181" s="1">
        <v>41857</v>
      </c>
      <c r="F181" s="1">
        <v>41041</v>
      </c>
      <c r="G181" s="1">
        <v>8271000</v>
      </c>
    </row>
    <row r="182" spans="1:7" x14ac:dyDescent="0.3">
      <c r="A182" t="s">
        <v>779</v>
      </c>
      <c r="B182" s="1">
        <v>59000</v>
      </c>
      <c r="C182" s="1">
        <v>6395672</v>
      </c>
      <c r="D182" s="1">
        <v>83144</v>
      </c>
      <c r="E182" s="1">
        <v>39069</v>
      </c>
      <c r="F182" s="1">
        <v>42075</v>
      </c>
      <c r="G182" s="1">
        <v>8271000</v>
      </c>
    </row>
    <row r="183" spans="1:7" x14ac:dyDescent="0.3">
      <c r="A183" t="s">
        <v>778</v>
      </c>
      <c r="B183" s="1">
        <v>90000</v>
      </c>
      <c r="C183" s="1">
        <v>6395672</v>
      </c>
      <c r="D183" s="1">
        <v>162333</v>
      </c>
      <c r="E183" s="1">
        <v>40817</v>
      </c>
      <c r="F183" s="1">
        <v>41158</v>
      </c>
      <c r="G183" s="1">
        <v>8271000</v>
      </c>
    </row>
    <row r="184" spans="1:7" x14ac:dyDescent="0.3">
      <c r="A184" t="s">
        <v>777</v>
      </c>
      <c r="B184" s="1">
        <v>62000</v>
      </c>
      <c r="C184" s="1">
        <v>6395672</v>
      </c>
      <c r="D184" s="1">
        <v>105674</v>
      </c>
      <c r="E184" s="1">
        <v>39893</v>
      </c>
      <c r="F184" s="1">
        <v>42540</v>
      </c>
      <c r="G184" s="1">
        <v>8272000</v>
      </c>
    </row>
    <row r="185" spans="1:7" x14ac:dyDescent="0.3">
      <c r="A185" t="s">
        <v>776</v>
      </c>
      <c r="B185" s="1">
        <v>98000</v>
      </c>
      <c r="C185" s="1">
        <v>6395672</v>
      </c>
      <c r="D185" s="1">
        <v>162147</v>
      </c>
      <c r="E185" s="1">
        <v>39306</v>
      </c>
      <c r="F185" s="1">
        <v>40425</v>
      </c>
      <c r="G185" s="1">
        <v>8271000</v>
      </c>
    </row>
    <row r="186" spans="1:7" x14ac:dyDescent="0.3">
      <c r="A186" t="s">
        <v>775</v>
      </c>
      <c r="B186" s="1">
        <v>60000</v>
      </c>
      <c r="C186" s="1">
        <v>6395672</v>
      </c>
      <c r="D186" s="1">
        <v>114758</v>
      </c>
      <c r="E186" s="1">
        <v>41059</v>
      </c>
      <c r="F186" s="1">
        <v>42462</v>
      </c>
      <c r="G186" s="1">
        <v>8271000</v>
      </c>
    </row>
    <row r="187" spans="1:7" x14ac:dyDescent="0.3">
      <c r="A187" t="s">
        <v>774</v>
      </c>
      <c r="B187" s="1">
        <v>94000</v>
      </c>
      <c r="C187" s="1">
        <v>6395672</v>
      </c>
      <c r="D187" s="1">
        <v>155330</v>
      </c>
      <c r="E187" s="1">
        <v>39088</v>
      </c>
      <c r="F187" s="1">
        <v>40443</v>
      </c>
      <c r="G187" s="1">
        <v>8272000</v>
      </c>
    </row>
    <row r="188" spans="1:7" x14ac:dyDescent="0.3">
      <c r="A188" t="s">
        <v>773</v>
      </c>
      <c r="B188" s="1">
        <v>60000</v>
      </c>
      <c r="C188" s="1">
        <v>6395672</v>
      </c>
      <c r="D188" s="1">
        <v>131045</v>
      </c>
      <c r="E188" s="1">
        <v>41505</v>
      </c>
      <c r="F188" s="1">
        <v>41927</v>
      </c>
      <c r="G188" s="1">
        <v>8271000</v>
      </c>
    </row>
    <row r="189" spans="1:7" x14ac:dyDescent="0.3">
      <c r="A189" t="s">
        <v>772</v>
      </c>
      <c r="B189" s="1">
        <v>89000</v>
      </c>
      <c r="C189" s="1">
        <v>6395672</v>
      </c>
      <c r="D189" s="1">
        <v>145614</v>
      </c>
      <c r="E189" s="1">
        <v>38442</v>
      </c>
      <c r="F189" s="1">
        <v>40105</v>
      </c>
      <c r="G189" s="1">
        <v>8272000</v>
      </c>
    </row>
    <row r="190" spans="1:7" x14ac:dyDescent="0.3">
      <c r="A190" t="s">
        <v>771</v>
      </c>
      <c r="B190" s="1">
        <v>60000</v>
      </c>
      <c r="C190" s="1">
        <v>6395672</v>
      </c>
      <c r="D190" s="1">
        <v>147158</v>
      </c>
      <c r="E190" s="1">
        <v>42778</v>
      </c>
      <c r="F190" s="1">
        <v>42401</v>
      </c>
      <c r="G190" s="1">
        <v>8270000</v>
      </c>
    </row>
    <row r="191" spans="1:7" x14ac:dyDescent="0.3">
      <c r="A191" t="s">
        <v>770</v>
      </c>
      <c r="B191" s="1">
        <v>80000</v>
      </c>
      <c r="C191" s="1">
        <v>6395672</v>
      </c>
      <c r="D191" s="1">
        <v>126074</v>
      </c>
      <c r="E191" s="1">
        <v>39407</v>
      </c>
      <c r="F191" s="1">
        <v>41545</v>
      </c>
      <c r="G191" s="1">
        <v>8271000</v>
      </c>
    </row>
    <row r="192" spans="1:7" x14ac:dyDescent="0.3">
      <c r="A192" t="s">
        <v>769</v>
      </c>
      <c r="B192" s="1">
        <v>60000</v>
      </c>
      <c r="C192" s="1">
        <v>6395672</v>
      </c>
      <c r="D192" s="1">
        <v>160376</v>
      </c>
      <c r="E192" s="1">
        <v>42251</v>
      </c>
      <c r="F192" s="1">
        <v>42795</v>
      </c>
      <c r="G192" s="1">
        <v>8271000</v>
      </c>
    </row>
    <row r="193" spans="1:7" x14ac:dyDescent="0.3">
      <c r="A193" t="s">
        <v>768</v>
      </c>
      <c r="B193" s="1">
        <v>72000</v>
      </c>
      <c r="C193" s="1">
        <v>6395672</v>
      </c>
      <c r="D193" s="1">
        <v>110996</v>
      </c>
      <c r="E193" s="1">
        <v>39512</v>
      </c>
      <c r="F193" s="1">
        <v>41012</v>
      </c>
      <c r="G193" s="1">
        <v>8272000</v>
      </c>
    </row>
    <row r="194" spans="1:7" x14ac:dyDescent="0.3">
      <c r="A194" t="s">
        <v>767</v>
      </c>
      <c r="B194" s="1">
        <v>61000</v>
      </c>
      <c r="C194" s="1">
        <v>6395672</v>
      </c>
      <c r="D194" s="1">
        <v>162116</v>
      </c>
      <c r="E194" s="1">
        <v>42226</v>
      </c>
      <c r="F194" s="1">
        <v>41913</v>
      </c>
      <c r="G194" s="1">
        <v>8274000</v>
      </c>
    </row>
    <row r="195" spans="1:7" x14ac:dyDescent="0.3">
      <c r="A195" t="s">
        <v>766</v>
      </c>
      <c r="B195" s="1">
        <v>64000</v>
      </c>
      <c r="C195" s="1">
        <v>6395672</v>
      </c>
      <c r="D195" s="1">
        <v>92487</v>
      </c>
      <c r="E195" s="1">
        <v>38169</v>
      </c>
      <c r="F195" s="1">
        <v>41414</v>
      </c>
      <c r="G195" s="1">
        <v>8271000</v>
      </c>
    </row>
    <row r="196" spans="1:7" x14ac:dyDescent="0.3">
      <c r="A196" t="s">
        <v>765</v>
      </c>
      <c r="B196" s="1">
        <v>71000</v>
      </c>
      <c r="C196" s="1">
        <v>6395672</v>
      </c>
      <c r="D196" s="1">
        <v>161988</v>
      </c>
      <c r="E196" s="1">
        <v>41986</v>
      </c>
      <c r="F196" s="1">
        <v>41374</v>
      </c>
      <c r="G196" s="1">
        <v>8270000</v>
      </c>
    </row>
    <row r="197" spans="1:7" x14ac:dyDescent="0.3">
      <c r="A197" t="s">
        <v>764</v>
      </c>
      <c r="B197" s="1">
        <v>60000</v>
      </c>
      <c r="C197" s="1">
        <v>6395672</v>
      </c>
      <c r="D197" s="1">
        <v>79988</v>
      </c>
      <c r="E197" s="1">
        <v>39605</v>
      </c>
      <c r="F197" s="1">
        <v>41146</v>
      </c>
      <c r="G197" s="1">
        <v>8269000</v>
      </c>
    </row>
    <row r="198" spans="1:7" x14ac:dyDescent="0.3">
      <c r="A198" t="s">
        <v>763</v>
      </c>
      <c r="B198" s="1">
        <v>83000</v>
      </c>
      <c r="C198" s="1">
        <v>6395672</v>
      </c>
      <c r="D198" s="1">
        <v>162633</v>
      </c>
      <c r="E198" s="1">
        <v>41468</v>
      </c>
      <c r="F198" s="1">
        <v>41996</v>
      </c>
      <c r="G198" s="1">
        <v>8268000</v>
      </c>
    </row>
    <row r="199" spans="1:7" x14ac:dyDescent="0.3">
      <c r="A199" t="s">
        <v>762</v>
      </c>
      <c r="B199" s="1">
        <v>60000</v>
      </c>
      <c r="C199" s="1">
        <v>6395672</v>
      </c>
      <c r="D199" s="1">
        <v>89547</v>
      </c>
      <c r="E199" s="1">
        <v>40585</v>
      </c>
      <c r="F199" s="1">
        <v>41017</v>
      </c>
      <c r="G199" s="1">
        <v>8268000</v>
      </c>
    </row>
    <row r="200" spans="1:7" x14ac:dyDescent="0.3">
      <c r="A200" t="s">
        <v>761</v>
      </c>
      <c r="B200" s="1">
        <v>91000</v>
      </c>
      <c r="C200" s="1">
        <v>6395672</v>
      </c>
      <c r="D200" s="1">
        <v>163074</v>
      </c>
      <c r="E200" s="1">
        <v>40009</v>
      </c>
      <c r="F200" s="1">
        <v>41546</v>
      </c>
      <c r="G200" s="1">
        <v>8267000</v>
      </c>
    </row>
    <row r="201" spans="1:7" x14ac:dyDescent="0.3">
      <c r="A201" t="s">
        <v>760</v>
      </c>
      <c r="B201" s="1">
        <v>59000</v>
      </c>
      <c r="C201" s="1">
        <v>6395672</v>
      </c>
      <c r="D201" s="1">
        <v>101216</v>
      </c>
      <c r="E201" s="1">
        <v>40825</v>
      </c>
      <c r="F201" s="1">
        <v>41960</v>
      </c>
      <c r="G201" s="1">
        <v>8268000</v>
      </c>
    </row>
    <row r="202" spans="1:7" x14ac:dyDescent="0.3">
      <c r="A202" t="s">
        <v>759</v>
      </c>
      <c r="B202" s="1">
        <v>96000</v>
      </c>
      <c r="C202" s="1">
        <v>6395672</v>
      </c>
      <c r="D202" s="1">
        <v>162912</v>
      </c>
      <c r="E202" s="1">
        <v>39108</v>
      </c>
      <c r="F202" s="1">
        <v>41859</v>
      </c>
      <c r="G202" s="1">
        <v>8268000</v>
      </c>
    </row>
    <row r="203" spans="1:7" x14ac:dyDescent="0.3">
      <c r="A203" t="s">
        <v>758</v>
      </c>
      <c r="B203" s="1">
        <v>62000</v>
      </c>
      <c r="C203" s="1">
        <v>6395672</v>
      </c>
      <c r="D203" s="1">
        <v>123007</v>
      </c>
      <c r="E203" s="1">
        <v>41568</v>
      </c>
      <c r="F203" s="1">
        <v>41667</v>
      </c>
      <c r="G203" s="1">
        <v>8268000</v>
      </c>
    </row>
    <row r="204" spans="1:7" x14ac:dyDescent="0.3">
      <c r="A204" t="s">
        <v>757</v>
      </c>
      <c r="B204" s="1">
        <v>93000</v>
      </c>
      <c r="C204" s="1">
        <v>6395672</v>
      </c>
      <c r="D204" s="1">
        <v>154579</v>
      </c>
      <c r="E204" s="1">
        <v>38452</v>
      </c>
      <c r="F204" s="1">
        <v>40575</v>
      </c>
      <c r="G204" s="1">
        <v>8268000</v>
      </c>
    </row>
    <row r="205" spans="1:7" x14ac:dyDescent="0.3">
      <c r="A205" t="s">
        <v>756</v>
      </c>
      <c r="B205" s="1">
        <v>60000</v>
      </c>
      <c r="C205" s="1">
        <v>6395672</v>
      </c>
      <c r="D205" s="1">
        <v>138966</v>
      </c>
      <c r="E205" s="1">
        <v>42184</v>
      </c>
      <c r="F205" s="1">
        <v>42166</v>
      </c>
      <c r="G205" s="1">
        <v>8268000</v>
      </c>
    </row>
    <row r="206" spans="1:7" x14ac:dyDescent="0.3">
      <c r="A206" t="s">
        <v>755</v>
      </c>
      <c r="B206" s="1">
        <v>84000</v>
      </c>
      <c r="C206" s="1">
        <v>6395672</v>
      </c>
      <c r="D206" s="1">
        <v>134229</v>
      </c>
      <c r="E206" s="1">
        <v>38633</v>
      </c>
      <c r="F206" s="1">
        <v>40996</v>
      </c>
      <c r="G206" s="1">
        <v>8268000</v>
      </c>
    </row>
    <row r="207" spans="1:7" x14ac:dyDescent="0.3">
      <c r="A207" t="s">
        <v>754</v>
      </c>
      <c r="B207" s="1">
        <v>60000</v>
      </c>
      <c r="C207" s="1">
        <v>6395672</v>
      </c>
      <c r="D207" s="1">
        <v>155581</v>
      </c>
      <c r="E207" s="1">
        <v>42102</v>
      </c>
      <c r="F207" s="1">
        <v>41727</v>
      </c>
      <c r="G207" s="1">
        <v>8268000</v>
      </c>
    </row>
    <row r="208" spans="1:7" x14ac:dyDescent="0.3">
      <c r="A208" t="s">
        <v>753</v>
      </c>
      <c r="B208" s="1">
        <v>80000</v>
      </c>
      <c r="C208" s="1">
        <v>6395672</v>
      </c>
      <c r="D208" s="1">
        <v>128293</v>
      </c>
      <c r="E208" s="1">
        <v>38248</v>
      </c>
      <c r="F208" s="1">
        <v>40491</v>
      </c>
      <c r="G208" s="1">
        <v>8270000</v>
      </c>
    </row>
    <row r="209" spans="1:7" x14ac:dyDescent="0.3">
      <c r="A209" t="s">
        <v>752</v>
      </c>
      <c r="B209" s="1">
        <v>61000</v>
      </c>
      <c r="C209" s="1">
        <v>6395672</v>
      </c>
      <c r="D209" s="1">
        <v>160292</v>
      </c>
      <c r="E209" s="1">
        <v>42566</v>
      </c>
      <c r="F209" s="1">
        <v>42521</v>
      </c>
      <c r="G209" s="1">
        <v>8269000</v>
      </c>
    </row>
    <row r="210" spans="1:7" x14ac:dyDescent="0.3">
      <c r="A210" t="s">
        <v>751</v>
      </c>
      <c r="B210" s="1">
        <v>68000</v>
      </c>
      <c r="C210" s="1">
        <v>6395672</v>
      </c>
      <c r="D210" s="1">
        <v>152587</v>
      </c>
      <c r="E210" s="1">
        <v>43593</v>
      </c>
      <c r="F210" s="1">
        <v>44536</v>
      </c>
      <c r="G210" s="1">
        <v>8271000</v>
      </c>
    </row>
    <row r="211" spans="1:7" x14ac:dyDescent="0.3">
      <c r="A211" t="s">
        <v>750</v>
      </c>
      <c r="B211" s="1">
        <v>76000</v>
      </c>
      <c r="C211" s="1">
        <v>6395672</v>
      </c>
      <c r="D211" s="1">
        <v>118657</v>
      </c>
      <c r="E211" s="1">
        <v>41182</v>
      </c>
      <c r="F211" s="1">
        <v>41100</v>
      </c>
      <c r="G211" s="1">
        <v>8268000</v>
      </c>
    </row>
    <row r="212" spans="1:7" x14ac:dyDescent="0.3">
      <c r="A212" t="s">
        <v>749</v>
      </c>
      <c r="B212" s="1">
        <v>91000</v>
      </c>
      <c r="C212" s="1">
        <v>6395672</v>
      </c>
      <c r="D212" s="1">
        <v>152284</v>
      </c>
      <c r="E212" s="1">
        <v>41794</v>
      </c>
      <c r="F212" s="1">
        <v>42551</v>
      </c>
      <c r="G212" s="1">
        <v>8267000</v>
      </c>
    </row>
    <row r="213" spans="1:7" x14ac:dyDescent="0.3">
      <c r="A213" t="s">
        <v>748</v>
      </c>
      <c r="B213" s="1">
        <v>76000</v>
      </c>
      <c r="C213" s="1">
        <v>6395672</v>
      </c>
      <c r="D213" s="1">
        <v>153065</v>
      </c>
      <c r="E213" s="1">
        <v>44050</v>
      </c>
      <c r="F213" s="1">
        <v>43123</v>
      </c>
      <c r="G213" s="1">
        <v>8268000</v>
      </c>
    </row>
    <row r="214" spans="1:7" x14ac:dyDescent="0.3">
      <c r="A214" t="s">
        <v>747</v>
      </c>
      <c r="B214" s="1">
        <v>76000</v>
      </c>
      <c r="C214" s="1">
        <v>6395672</v>
      </c>
      <c r="D214" s="1">
        <v>118906</v>
      </c>
      <c r="E214" s="1">
        <v>40940</v>
      </c>
      <c r="F214" s="1">
        <v>41753</v>
      </c>
      <c r="G214" s="1">
        <v>8269000</v>
      </c>
    </row>
    <row r="215" spans="1:7" x14ac:dyDescent="0.3">
      <c r="A215" t="s">
        <v>746</v>
      </c>
      <c r="B215" s="1">
        <v>74000</v>
      </c>
      <c r="C215" s="1">
        <v>6395672</v>
      </c>
      <c r="D215" s="1">
        <v>152228</v>
      </c>
      <c r="E215" s="1">
        <v>39569</v>
      </c>
      <c r="F215" s="1">
        <v>41650</v>
      </c>
      <c r="G215" s="1">
        <v>8270000</v>
      </c>
    </row>
    <row r="216" spans="1:7" x14ac:dyDescent="0.3">
      <c r="A216" t="s">
        <v>745</v>
      </c>
      <c r="B216" s="1">
        <v>78000</v>
      </c>
      <c r="C216" s="1">
        <v>6395672</v>
      </c>
      <c r="D216" s="1">
        <v>136025</v>
      </c>
      <c r="E216" s="1">
        <v>37774</v>
      </c>
      <c r="F216" s="1">
        <v>41849</v>
      </c>
      <c r="G216" s="1">
        <v>8269000</v>
      </c>
    </row>
    <row r="217" spans="1:7" x14ac:dyDescent="0.3">
      <c r="A217" t="s">
        <v>744</v>
      </c>
      <c r="B217" s="1">
        <v>79000</v>
      </c>
      <c r="C217" s="1">
        <v>6395672</v>
      </c>
      <c r="D217" s="1">
        <v>162726</v>
      </c>
      <c r="E217" s="1">
        <v>42499</v>
      </c>
      <c r="F217" s="1">
        <v>42906</v>
      </c>
      <c r="G217" s="1">
        <v>8271000</v>
      </c>
    </row>
    <row r="218" spans="1:7" x14ac:dyDescent="0.3">
      <c r="A218" t="s">
        <v>743</v>
      </c>
      <c r="B218" s="1">
        <v>61000</v>
      </c>
      <c r="C218" s="1">
        <v>6395672</v>
      </c>
      <c r="D218" s="1">
        <v>86588</v>
      </c>
      <c r="E218" s="1">
        <v>39497</v>
      </c>
      <c r="F218" s="1">
        <v>42530</v>
      </c>
      <c r="G218" s="1">
        <v>8269000</v>
      </c>
    </row>
    <row r="219" spans="1:7" x14ac:dyDescent="0.3">
      <c r="A219" t="s">
        <v>742</v>
      </c>
      <c r="B219" s="1">
        <v>87000</v>
      </c>
      <c r="C219" s="1">
        <v>6395672</v>
      </c>
      <c r="D219" s="1">
        <v>162961</v>
      </c>
      <c r="E219" s="1">
        <v>40744</v>
      </c>
      <c r="F219" s="1">
        <v>41365</v>
      </c>
      <c r="G219" s="1">
        <v>8269000</v>
      </c>
    </row>
    <row r="220" spans="1:7" x14ac:dyDescent="0.3">
      <c r="A220" t="s">
        <v>741</v>
      </c>
      <c r="B220" s="1">
        <v>62000</v>
      </c>
      <c r="C220" s="1">
        <v>6395672</v>
      </c>
      <c r="D220" s="1">
        <v>104510</v>
      </c>
      <c r="E220" s="1">
        <v>41020</v>
      </c>
      <c r="F220" s="1">
        <v>42659</v>
      </c>
      <c r="G220" s="1">
        <v>8270000</v>
      </c>
    </row>
    <row r="221" spans="1:7" x14ac:dyDescent="0.3">
      <c r="A221" t="s">
        <v>740</v>
      </c>
      <c r="B221" s="1">
        <v>98000</v>
      </c>
      <c r="C221" s="1">
        <v>6395672</v>
      </c>
      <c r="D221" s="1">
        <v>162954</v>
      </c>
      <c r="E221" s="1">
        <v>38654</v>
      </c>
      <c r="F221" s="1">
        <v>41182</v>
      </c>
      <c r="G221" s="1">
        <v>8270000</v>
      </c>
    </row>
    <row r="222" spans="1:7" x14ac:dyDescent="0.3">
      <c r="A222" t="s">
        <v>739</v>
      </c>
      <c r="B222" s="1">
        <v>62000</v>
      </c>
      <c r="C222" s="1">
        <v>6395172</v>
      </c>
      <c r="D222" s="1">
        <v>121404</v>
      </c>
      <c r="E222" s="1">
        <v>41696</v>
      </c>
      <c r="F222" s="1">
        <v>41753</v>
      </c>
      <c r="G222" s="1">
        <v>8268000</v>
      </c>
    </row>
    <row r="223" spans="1:7" x14ac:dyDescent="0.3">
      <c r="A223" t="s">
        <v>738</v>
      </c>
      <c r="B223" s="1">
        <v>98000</v>
      </c>
      <c r="C223" s="1">
        <v>6395172</v>
      </c>
      <c r="D223" s="1">
        <v>162646</v>
      </c>
      <c r="E223" s="1">
        <v>39452</v>
      </c>
      <c r="F223" s="1">
        <v>40347</v>
      </c>
      <c r="G223" s="1">
        <v>8269000</v>
      </c>
    </row>
    <row r="224" spans="1:7" x14ac:dyDescent="0.3">
      <c r="A224" t="s">
        <v>737</v>
      </c>
      <c r="B224" s="1">
        <v>61000</v>
      </c>
      <c r="C224" s="1">
        <v>6395172</v>
      </c>
      <c r="D224" s="1">
        <v>126615</v>
      </c>
      <c r="E224" s="1">
        <v>41629</v>
      </c>
      <c r="F224" s="1">
        <v>43000</v>
      </c>
      <c r="G224" s="1">
        <v>8270000</v>
      </c>
    </row>
    <row r="225" spans="1:7" x14ac:dyDescent="0.3">
      <c r="A225" t="s">
        <v>736</v>
      </c>
      <c r="B225" s="1">
        <v>92000</v>
      </c>
      <c r="C225" s="1">
        <v>6395172</v>
      </c>
      <c r="D225" s="1">
        <v>151957</v>
      </c>
      <c r="E225" s="1">
        <v>39108</v>
      </c>
      <c r="F225" s="1">
        <v>41422</v>
      </c>
      <c r="G225" s="1">
        <v>8272000</v>
      </c>
    </row>
    <row r="226" spans="1:7" x14ac:dyDescent="0.3">
      <c r="A226" t="s">
        <v>735</v>
      </c>
      <c r="B226" s="1">
        <v>59000</v>
      </c>
      <c r="C226" s="1">
        <v>6395172</v>
      </c>
      <c r="D226" s="1">
        <v>133858</v>
      </c>
      <c r="E226" s="1">
        <v>41905</v>
      </c>
      <c r="F226" s="1">
        <v>43205</v>
      </c>
      <c r="G226" s="1">
        <v>8271000</v>
      </c>
    </row>
    <row r="227" spans="1:7" x14ac:dyDescent="0.3">
      <c r="A227" t="s">
        <v>734</v>
      </c>
      <c r="B227" s="1">
        <v>89000</v>
      </c>
      <c r="C227" s="1">
        <v>6395172</v>
      </c>
      <c r="D227" s="1">
        <v>145479</v>
      </c>
      <c r="E227" s="1">
        <v>37692</v>
      </c>
      <c r="F227" s="1">
        <v>40002</v>
      </c>
      <c r="G227" s="1">
        <v>8270000</v>
      </c>
    </row>
    <row r="228" spans="1:7" x14ac:dyDescent="0.3">
      <c r="A228" t="s">
        <v>733</v>
      </c>
      <c r="B228" s="1">
        <v>61000</v>
      </c>
      <c r="C228" s="1">
        <v>6395172</v>
      </c>
      <c r="D228" s="1">
        <v>146828</v>
      </c>
      <c r="E228" s="1">
        <v>42993</v>
      </c>
      <c r="F228" s="1">
        <v>43223</v>
      </c>
      <c r="G228" s="1">
        <v>8269000</v>
      </c>
    </row>
    <row r="229" spans="1:7" x14ac:dyDescent="0.3">
      <c r="A229" t="s">
        <v>732</v>
      </c>
      <c r="B229" s="1">
        <v>83000</v>
      </c>
      <c r="C229" s="1">
        <v>6395172</v>
      </c>
      <c r="D229" s="1">
        <v>129517</v>
      </c>
      <c r="E229" s="1">
        <v>40690</v>
      </c>
      <c r="F229" s="1">
        <v>42344</v>
      </c>
      <c r="G229" s="1">
        <v>8269000</v>
      </c>
    </row>
    <row r="230" spans="1:7" x14ac:dyDescent="0.3">
      <c r="A230" t="s">
        <v>731</v>
      </c>
      <c r="B230" s="1">
        <v>62000</v>
      </c>
      <c r="C230" s="1">
        <v>6395172</v>
      </c>
      <c r="D230" s="1">
        <v>146013</v>
      </c>
      <c r="E230" s="1">
        <v>44992</v>
      </c>
      <c r="F230" s="1">
        <v>44126</v>
      </c>
      <c r="G230" s="1">
        <v>8269000</v>
      </c>
    </row>
    <row r="231" spans="1:7" x14ac:dyDescent="0.3">
      <c r="A231" t="s">
        <v>730</v>
      </c>
      <c r="B231" s="1">
        <v>88000</v>
      </c>
      <c r="C231" s="1">
        <v>6395172</v>
      </c>
      <c r="D231" s="1">
        <v>143800</v>
      </c>
      <c r="E231" s="1">
        <v>42226</v>
      </c>
      <c r="F231" s="1">
        <v>42472</v>
      </c>
      <c r="G231" s="1">
        <v>8270000</v>
      </c>
    </row>
    <row r="232" spans="1:7" x14ac:dyDescent="0.3">
      <c r="A232" t="s">
        <v>729</v>
      </c>
      <c r="B232" s="1">
        <v>61000</v>
      </c>
      <c r="C232" s="1">
        <v>6395172</v>
      </c>
      <c r="D232" s="1">
        <v>118876</v>
      </c>
      <c r="E232" s="1">
        <v>47416</v>
      </c>
      <c r="F232" s="1">
        <v>44972</v>
      </c>
      <c r="G232" s="1">
        <v>8269000</v>
      </c>
    </row>
    <row r="233" spans="1:7" x14ac:dyDescent="0.3">
      <c r="A233" t="s">
        <v>728</v>
      </c>
      <c r="B233" s="1">
        <v>97000</v>
      </c>
      <c r="C233" s="1">
        <v>6395172</v>
      </c>
      <c r="D233" s="1">
        <v>162716</v>
      </c>
      <c r="E233" s="1">
        <v>40433</v>
      </c>
      <c r="F233" s="1">
        <v>41598</v>
      </c>
      <c r="G233" s="1">
        <v>8271000</v>
      </c>
    </row>
    <row r="234" spans="1:7" x14ac:dyDescent="0.3">
      <c r="A234" t="s">
        <v>727</v>
      </c>
      <c r="B234" s="1">
        <v>60000</v>
      </c>
      <c r="C234" s="1">
        <v>6395172</v>
      </c>
      <c r="D234" s="1">
        <v>114803</v>
      </c>
      <c r="E234" s="1">
        <v>41768</v>
      </c>
      <c r="F234" s="1">
        <v>43832</v>
      </c>
      <c r="G234" s="1">
        <v>8269000</v>
      </c>
    </row>
    <row r="235" spans="1:7" x14ac:dyDescent="0.3">
      <c r="A235" t="s">
        <v>726</v>
      </c>
      <c r="B235" s="1">
        <v>98000</v>
      </c>
      <c r="C235" s="1">
        <v>6395172</v>
      </c>
      <c r="D235" s="1">
        <v>162573</v>
      </c>
      <c r="E235" s="1">
        <v>39028</v>
      </c>
      <c r="F235" s="1">
        <v>40770</v>
      </c>
      <c r="G235" s="1">
        <v>8270000</v>
      </c>
    </row>
    <row r="236" spans="1:7" x14ac:dyDescent="0.3">
      <c r="A236" t="s">
        <v>725</v>
      </c>
      <c r="B236" s="1">
        <v>61000</v>
      </c>
      <c r="C236" s="1">
        <v>6395172</v>
      </c>
      <c r="D236" s="1">
        <v>121400</v>
      </c>
      <c r="E236" s="1">
        <v>41352</v>
      </c>
      <c r="F236" s="1">
        <v>43794</v>
      </c>
      <c r="G236" s="1">
        <v>8270000</v>
      </c>
    </row>
    <row r="237" spans="1:7" x14ac:dyDescent="0.3">
      <c r="A237" t="s">
        <v>724</v>
      </c>
      <c r="B237" s="1">
        <v>94000</v>
      </c>
      <c r="C237" s="1">
        <v>6395172</v>
      </c>
      <c r="D237" s="1">
        <v>156747</v>
      </c>
      <c r="E237" s="1">
        <v>39239</v>
      </c>
      <c r="F237" s="1">
        <v>41613</v>
      </c>
      <c r="G237" s="1">
        <v>8271000</v>
      </c>
    </row>
    <row r="238" spans="1:7" x14ac:dyDescent="0.3">
      <c r="A238" t="s">
        <v>723</v>
      </c>
      <c r="B238" s="1">
        <v>61000</v>
      </c>
      <c r="C238" s="1">
        <v>6395172</v>
      </c>
      <c r="D238" s="1">
        <v>138543</v>
      </c>
      <c r="E238" s="1">
        <v>42135</v>
      </c>
      <c r="F238" s="1">
        <v>42819</v>
      </c>
      <c r="G238" s="1">
        <v>8268000</v>
      </c>
    </row>
    <row r="239" spans="1:7" x14ac:dyDescent="0.3">
      <c r="A239" t="s">
        <v>722</v>
      </c>
      <c r="B239" s="1">
        <v>85000</v>
      </c>
      <c r="C239" s="1">
        <v>6395172</v>
      </c>
      <c r="D239" s="1">
        <v>138483</v>
      </c>
      <c r="E239" s="1">
        <v>38328</v>
      </c>
      <c r="F239" s="1">
        <v>41936</v>
      </c>
      <c r="G239" s="1">
        <v>8270000</v>
      </c>
    </row>
    <row r="240" spans="1:7" x14ac:dyDescent="0.3">
      <c r="A240" t="s">
        <v>721</v>
      </c>
      <c r="B240" s="1">
        <v>60000</v>
      </c>
      <c r="C240" s="1">
        <v>6395172</v>
      </c>
      <c r="D240" s="1">
        <v>154008</v>
      </c>
      <c r="E240" s="1">
        <v>41802</v>
      </c>
      <c r="F240" s="1">
        <v>42806</v>
      </c>
      <c r="G240" s="1">
        <v>8269000</v>
      </c>
    </row>
    <row r="241" spans="1:7" x14ac:dyDescent="0.3">
      <c r="A241" t="s">
        <v>720</v>
      </c>
      <c r="B241" s="1">
        <v>78000</v>
      </c>
      <c r="C241" s="1">
        <v>6395172</v>
      </c>
      <c r="D241" s="1">
        <v>121652</v>
      </c>
      <c r="E241" s="1">
        <v>39154</v>
      </c>
      <c r="F241" s="1">
        <v>40736</v>
      </c>
      <c r="G241" s="1">
        <v>8269000</v>
      </c>
    </row>
    <row r="242" spans="1:7" x14ac:dyDescent="0.3">
      <c r="A242" t="s">
        <v>719</v>
      </c>
      <c r="B242" s="1">
        <v>61000</v>
      </c>
      <c r="C242" s="1">
        <v>6395172</v>
      </c>
      <c r="D242" s="1">
        <v>162262</v>
      </c>
      <c r="E242" s="1">
        <v>41912</v>
      </c>
      <c r="F242" s="1">
        <v>43413</v>
      </c>
      <c r="G242" s="1">
        <v>8272000</v>
      </c>
    </row>
    <row r="243" spans="1:7" x14ac:dyDescent="0.3">
      <c r="A243" t="s">
        <v>718</v>
      </c>
      <c r="B243" s="1">
        <v>67000</v>
      </c>
      <c r="C243" s="1">
        <v>6395172</v>
      </c>
      <c r="D243" s="1">
        <v>99215</v>
      </c>
      <c r="E243" s="1">
        <v>39052</v>
      </c>
      <c r="F243" s="1">
        <v>40681</v>
      </c>
      <c r="G243" s="1">
        <v>8269000</v>
      </c>
    </row>
    <row r="244" spans="1:7" x14ac:dyDescent="0.3">
      <c r="A244" t="s">
        <v>717</v>
      </c>
      <c r="B244" s="1">
        <v>69000</v>
      </c>
      <c r="C244" s="1">
        <v>6395172</v>
      </c>
      <c r="D244" s="1">
        <v>162643</v>
      </c>
      <c r="E244" s="1">
        <v>40911</v>
      </c>
      <c r="F244" s="1">
        <v>43311</v>
      </c>
      <c r="G244" s="1">
        <v>8269000</v>
      </c>
    </row>
    <row r="245" spans="1:7" x14ac:dyDescent="0.3">
      <c r="A245" t="s">
        <v>716</v>
      </c>
      <c r="B245" s="1">
        <v>61000</v>
      </c>
      <c r="C245" s="1">
        <v>6395172</v>
      </c>
      <c r="D245" s="1">
        <v>82744</v>
      </c>
      <c r="E245" s="1">
        <v>39960</v>
      </c>
      <c r="F245" s="1">
        <v>42419</v>
      </c>
      <c r="G245" s="1">
        <v>8269000</v>
      </c>
    </row>
    <row r="246" spans="1:7" x14ac:dyDescent="0.3">
      <c r="A246" t="s">
        <v>715</v>
      </c>
      <c r="B246" s="1">
        <v>78000</v>
      </c>
      <c r="C246" s="1">
        <v>6395172</v>
      </c>
      <c r="D246" s="1">
        <v>163178</v>
      </c>
      <c r="E246" s="1">
        <v>40968</v>
      </c>
      <c r="F246" s="1">
        <v>41071</v>
      </c>
      <c r="G246" s="1">
        <v>8269000</v>
      </c>
    </row>
    <row r="247" spans="1:7" x14ac:dyDescent="0.3">
      <c r="A247" t="s">
        <v>714</v>
      </c>
      <c r="B247" s="1">
        <v>60000</v>
      </c>
      <c r="C247" s="1">
        <v>6395172</v>
      </c>
      <c r="D247" s="1">
        <v>83951</v>
      </c>
      <c r="E247" s="1">
        <v>41190</v>
      </c>
      <c r="F247" s="1">
        <v>42458</v>
      </c>
      <c r="G247" s="1">
        <v>8269000</v>
      </c>
    </row>
    <row r="248" spans="1:7" x14ac:dyDescent="0.3">
      <c r="A248" t="s">
        <v>713</v>
      </c>
      <c r="B248" s="1">
        <v>89000</v>
      </c>
      <c r="C248" s="1">
        <v>6395172</v>
      </c>
      <c r="D248" s="1">
        <v>162589</v>
      </c>
      <c r="E248" s="1">
        <v>39022</v>
      </c>
      <c r="F248" s="1">
        <v>42511</v>
      </c>
      <c r="G248" s="1">
        <v>8269000</v>
      </c>
    </row>
    <row r="249" spans="1:7" x14ac:dyDescent="0.3">
      <c r="A249" t="s">
        <v>712</v>
      </c>
      <c r="B249" s="1">
        <v>61000</v>
      </c>
      <c r="C249" s="1">
        <v>6395172</v>
      </c>
      <c r="D249" s="1">
        <v>108411</v>
      </c>
      <c r="E249" s="1">
        <v>42213</v>
      </c>
      <c r="F249" s="1">
        <v>42003</v>
      </c>
      <c r="G249" s="1">
        <v>8270000</v>
      </c>
    </row>
    <row r="250" spans="1:7" x14ac:dyDescent="0.3">
      <c r="A250" t="s">
        <v>711</v>
      </c>
      <c r="B250" s="1">
        <v>53000</v>
      </c>
      <c r="C250" s="1">
        <v>6395172</v>
      </c>
      <c r="D250" s="1">
        <v>130127</v>
      </c>
      <c r="E250" s="1">
        <v>44412</v>
      </c>
      <c r="F250" s="1">
        <v>45742</v>
      </c>
      <c r="G250" s="1">
        <v>8272000</v>
      </c>
    </row>
    <row r="251" spans="1:7" x14ac:dyDescent="0.3">
      <c r="A251" t="s">
        <v>710</v>
      </c>
      <c r="B251" s="1">
        <v>84000</v>
      </c>
      <c r="C251" s="1">
        <v>6395172</v>
      </c>
      <c r="D251" s="1">
        <v>139238</v>
      </c>
      <c r="E251" s="1">
        <v>42062</v>
      </c>
      <c r="F251" s="1">
        <v>41572</v>
      </c>
      <c r="G251" s="1">
        <v>8269000</v>
      </c>
    </row>
    <row r="252" spans="1:7" x14ac:dyDescent="0.3">
      <c r="A252" t="s">
        <v>709</v>
      </c>
      <c r="B252" s="1">
        <v>76000</v>
      </c>
      <c r="C252" s="1">
        <v>6395172</v>
      </c>
      <c r="D252" s="1">
        <v>152552</v>
      </c>
      <c r="E252" s="1">
        <v>42417</v>
      </c>
      <c r="F252" s="1">
        <v>43711</v>
      </c>
      <c r="G252" s="1">
        <v>8270000</v>
      </c>
    </row>
    <row r="253" spans="1:7" x14ac:dyDescent="0.3">
      <c r="A253" t="s">
        <v>708</v>
      </c>
      <c r="B253" s="1">
        <v>76000</v>
      </c>
      <c r="C253" s="1">
        <v>6395172</v>
      </c>
      <c r="D253" s="1">
        <v>121041</v>
      </c>
      <c r="E253" s="1">
        <v>43189</v>
      </c>
      <c r="F253" s="1">
        <v>42976</v>
      </c>
      <c r="G253" s="1">
        <v>8269000</v>
      </c>
    </row>
    <row r="254" spans="1:7" x14ac:dyDescent="0.3">
      <c r="A254" t="s">
        <v>707</v>
      </c>
      <c r="B254" s="1">
        <v>85000</v>
      </c>
      <c r="C254" s="1">
        <v>6395172</v>
      </c>
      <c r="D254" s="1">
        <v>142798</v>
      </c>
      <c r="E254" s="1">
        <v>39935</v>
      </c>
      <c r="F254" s="1">
        <v>43206</v>
      </c>
      <c r="G254" s="1">
        <v>8269000</v>
      </c>
    </row>
    <row r="255" spans="1:7" x14ac:dyDescent="0.3">
      <c r="A255" t="s">
        <v>706</v>
      </c>
      <c r="B255" s="1">
        <v>75000</v>
      </c>
      <c r="C255" s="1">
        <v>6395172</v>
      </c>
      <c r="D255" s="1">
        <v>150756</v>
      </c>
      <c r="E255" s="1">
        <v>44439</v>
      </c>
      <c r="F255" s="1">
        <v>43312</v>
      </c>
      <c r="G255" s="1">
        <v>8274000</v>
      </c>
    </row>
    <row r="256" spans="1:7" x14ac:dyDescent="0.3">
      <c r="A256" t="s">
        <v>705</v>
      </c>
      <c r="B256" s="1">
        <v>76000</v>
      </c>
      <c r="C256" s="1">
        <v>6395172</v>
      </c>
      <c r="D256" s="1">
        <v>118311</v>
      </c>
      <c r="E256" s="1">
        <v>40696</v>
      </c>
      <c r="F256" s="1">
        <v>42863</v>
      </c>
      <c r="G256" s="1">
        <v>8278000</v>
      </c>
    </row>
    <row r="257" spans="1:7" x14ac:dyDescent="0.3">
      <c r="A257" t="s">
        <v>704</v>
      </c>
      <c r="B257" s="1">
        <v>88000</v>
      </c>
      <c r="C257" s="1">
        <v>6395172</v>
      </c>
      <c r="D257" s="1">
        <v>143718</v>
      </c>
      <c r="E257" s="1">
        <v>40958</v>
      </c>
      <c r="F257" s="1">
        <v>42861</v>
      </c>
      <c r="G257" s="1">
        <v>8279000</v>
      </c>
    </row>
    <row r="258" spans="1:7" x14ac:dyDescent="0.3">
      <c r="A258" t="s">
        <v>703</v>
      </c>
      <c r="B258" s="1">
        <v>61000</v>
      </c>
      <c r="C258" s="1">
        <v>6395172</v>
      </c>
      <c r="D258" s="1">
        <v>149627</v>
      </c>
      <c r="E258" s="1">
        <v>40875</v>
      </c>
      <c r="F258" s="1">
        <v>42562</v>
      </c>
      <c r="G258" s="1">
        <v>8278000</v>
      </c>
    </row>
    <row r="259" spans="1:7" x14ac:dyDescent="0.3">
      <c r="A259" t="s">
        <v>702</v>
      </c>
      <c r="B259" s="1">
        <v>81000</v>
      </c>
      <c r="C259" s="1">
        <v>6395172</v>
      </c>
      <c r="D259" s="1">
        <v>130001</v>
      </c>
      <c r="E259" s="1">
        <v>38716</v>
      </c>
      <c r="F259" s="1">
        <v>40754</v>
      </c>
      <c r="G259" s="1">
        <v>8278000</v>
      </c>
    </row>
    <row r="260" spans="1:7" x14ac:dyDescent="0.3">
      <c r="A260" t="s">
        <v>701</v>
      </c>
      <c r="B260" s="1">
        <v>61000</v>
      </c>
      <c r="C260" s="1">
        <v>6395172</v>
      </c>
      <c r="D260" s="1">
        <v>159955</v>
      </c>
      <c r="E260" s="1">
        <v>41614</v>
      </c>
      <c r="F260" s="1">
        <v>43558</v>
      </c>
      <c r="G260" s="1">
        <v>8277000</v>
      </c>
    </row>
    <row r="261" spans="1:7" x14ac:dyDescent="0.3">
      <c r="A261" t="s">
        <v>700</v>
      </c>
      <c r="B261" s="1">
        <v>72000</v>
      </c>
      <c r="C261" s="1">
        <v>6395172</v>
      </c>
      <c r="D261" s="1">
        <v>111070</v>
      </c>
      <c r="E261" s="1">
        <v>39309</v>
      </c>
      <c r="F261" s="1">
        <v>40645</v>
      </c>
      <c r="G261" s="1">
        <v>8270000</v>
      </c>
    </row>
    <row r="262" spans="1:7" x14ac:dyDescent="0.3">
      <c r="A262" t="s">
        <v>699</v>
      </c>
      <c r="B262" s="1">
        <v>62000</v>
      </c>
      <c r="C262" s="1">
        <v>6395172</v>
      </c>
      <c r="D262" s="1">
        <v>162526</v>
      </c>
      <c r="E262" s="1">
        <v>41273</v>
      </c>
      <c r="F262" s="1">
        <v>42959</v>
      </c>
      <c r="G262" s="1">
        <v>8271000</v>
      </c>
    </row>
    <row r="263" spans="1:7" x14ac:dyDescent="0.3">
      <c r="A263" t="s">
        <v>698</v>
      </c>
      <c r="B263" s="1">
        <v>63000</v>
      </c>
      <c r="C263" s="1">
        <v>6395172</v>
      </c>
      <c r="D263" s="1">
        <v>92129</v>
      </c>
      <c r="E263" s="1">
        <v>39933</v>
      </c>
      <c r="F263" s="1">
        <v>42001</v>
      </c>
      <c r="G263" s="1">
        <v>8271000</v>
      </c>
    </row>
    <row r="264" spans="1:7" x14ac:dyDescent="0.3">
      <c r="A264" t="s">
        <v>697</v>
      </c>
      <c r="B264" s="1">
        <v>70000</v>
      </c>
      <c r="C264" s="1">
        <v>6395172</v>
      </c>
      <c r="D264" s="1">
        <v>162350</v>
      </c>
      <c r="E264" s="1">
        <v>43821</v>
      </c>
      <c r="F264" s="1">
        <v>44081</v>
      </c>
      <c r="G264" s="1">
        <v>8274000</v>
      </c>
    </row>
    <row r="265" spans="1:7" x14ac:dyDescent="0.3">
      <c r="A265" t="s">
        <v>696</v>
      </c>
      <c r="B265" s="1">
        <v>61000</v>
      </c>
      <c r="C265" s="1">
        <v>6395172</v>
      </c>
      <c r="D265" s="1">
        <v>82915</v>
      </c>
      <c r="E265" s="1">
        <v>41041</v>
      </c>
      <c r="F265" s="1">
        <v>41922</v>
      </c>
      <c r="G265" s="1">
        <v>8275000</v>
      </c>
    </row>
    <row r="266" spans="1:7" x14ac:dyDescent="0.3">
      <c r="A266" t="s">
        <v>695</v>
      </c>
      <c r="B266" s="1">
        <v>78000</v>
      </c>
      <c r="C266" s="1">
        <v>6395172</v>
      </c>
      <c r="D266" s="1">
        <v>162553</v>
      </c>
      <c r="E266" s="1">
        <v>39846</v>
      </c>
      <c r="F266" s="1">
        <v>42585</v>
      </c>
      <c r="G266" s="1">
        <v>8276000</v>
      </c>
    </row>
    <row r="267" spans="1:7" x14ac:dyDescent="0.3">
      <c r="A267" t="s">
        <v>694</v>
      </c>
      <c r="B267" s="1">
        <v>61000</v>
      </c>
      <c r="C267" s="1">
        <v>6395172</v>
      </c>
      <c r="D267" s="1">
        <v>81437</v>
      </c>
      <c r="E267" s="1">
        <v>42615</v>
      </c>
      <c r="F267" s="1">
        <v>43565</v>
      </c>
      <c r="G267" s="1">
        <v>8277000</v>
      </c>
    </row>
    <row r="268" spans="1:7" x14ac:dyDescent="0.3">
      <c r="A268" t="s">
        <v>693</v>
      </c>
      <c r="B268" s="1">
        <v>83000</v>
      </c>
      <c r="C268" s="1">
        <v>6395172</v>
      </c>
      <c r="D268" s="1">
        <v>162971</v>
      </c>
      <c r="E268" s="1">
        <v>40240</v>
      </c>
      <c r="F268" s="1">
        <v>40838</v>
      </c>
      <c r="G268" s="1">
        <v>8280000</v>
      </c>
    </row>
    <row r="269" spans="1:7" x14ac:dyDescent="0.3">
      <c r="A269" t="s">
        <v>692</v>
      </c>
      <c r="B269" s="1">
        <v>59000</v>
      </c>
      <c r="C269" s="1">
        <v>6395172</v>
      </c>
      <c r="D269" s="1">
        <v>87703</v>
      </c>
      <c r="E269" s="1">
        <v>40119</v>
      </c>
      <c r="F269" s="1">
        <v>43062</v>
      </c>
      <c r="G269" s="1">
        <v>8279000</v>
      </c>
    </row>
    <row r="270" spans="1:7" x14ac:dyDescent="0.3">
      <c r="A270" t="s">
        <v>691</v>
      </c>
      <c r="B270" s="1">
        <v>90000</v>
      </c>
      <c r="C270" s="1">
        <v>6395172</v>
      </c>
      <c r="D270" s="1">
        <v>162710</v>
      </c>
      <c r="E270" s="1">
        <v>39998</v>
      </c>
      <c r="F270" s="1">
        <v>40991</v>
      </c>
      <c r="G270" s="1">
        <v>8276000</v>
      </c>
    </row>
    <row r="271" spans="1:7" x14ac:dyDescent="0.3">
      <c r="A271" t="s">
        <v>690</v>
      </c>
      <c r="B271" s="1">
        <v>62000</v>
      </c>
      <c r="C271" s="1">
        <v>6395172</v>
      </c>
      <c r="D271" s="1">
        <v>111423</v>
      </c>
      <c r="E271" s="1">
        <v>42985</v>
      </c>
      <c r="F271" s="1">
        <v>42879</v>
      </c>
      <c r="G271" s="1">
        <v>8276000</v>
      </c>
    </row>
    <row r="272" spans="1:7" x14ac:dyDescent="0.3">
      <c r="A272" t="s">
        <v>689</v>
      </c>
      <c r="B272" s="1">
        <v>96000</v>
      </c>
      <c r="C272" s="1">
        <v>6395172</v>
      </c>
      <c r="D272" s="1">
        <v>160656</v>
      </c>
      <c r="E272" s="1">
        <v>38794</v>
      </c>
      <c r="F272" s="1">
        <v>42082</v>
      </c>
      <c r="G272" s="1">
        <v>8277000</v>
      </c>
    </row>
    <row r="273" spans="1:7" x14ac:dyDescent="0.3">
      <c r="A273" t="s">
        <v>688</v>
      </c>
      <c r="B273" s="1">
        <v>60000</v>
      </c>
      <c r="C273" s="1">
        <v>6395172</v>
      </c>
      <c r="D273" s="1">
        <v>133310</v>
      </c>
      <c r="E273" s="1">
        <v>42706</v>
      </c>
      <c r="F273" s="1">
        <v>43168</v>
      </c>
      <c r="G273" s="1">
        <v>8274000</v>
      </c>
    </row>
    <row r="274" spans="1:7" x14ac:dyDescent="0.3">
      <c r="A274" t="s">
        <v>687</v>
      </c>
      <c r="B274" s="1">
        <v>84000</v>
      </c>
      <c r="C274" s="1">
        <v>6395172</v>
      </c>
      <c r="D274" s="1">
        <v>135401</v>
      </c>
      <c r="E274" s="1">
        <v>38945</v>
      </c>
      <c r="F274" s="1">
        <v>41638</v>
      </c>
      <c r="G274" s="1">
        <v>8275000</v>
      </c>
    </row>
    <row r="275" spans="1:7" x14ac:dyDescent="0.3">
      <c r="A275" t="s">
        <v>686</v>
      </c>
      <c r="B275" s="1">
        <v>61000</v>
      </c>
      <c r="C275" s="1">
        <v>6395172</v>
      </c>
      <c r="D275" s="1">
        <v>159947</v>
      </c>
      <c r="E275" s="1">
        <v>41557</v>
      </c>
      <c r="F275" s="1">
        <v>42276</v>
      </c>
      <c r="G275" s="1">
        <v>8278000</v>
      </c>
    </row>
    <row r="276" spans="1:7" x14ac:dyDescent="0.3">
      <c r="A276" t="s">
        <v>685</v>
      </c>
      <c r="B276" s="1">
        <v>73000</v>
      </c>
      <c r="C276" s="1">
        <v>6395172</v>
      </c>
      <c r="D276" s="1">
        <v>113593</v>
      </c>
      <c r="E276" s="1">
        <v>39479</v>
      </c>
      <c r="F276" s="1">
        <v>41117</v>
      </c>
      <c r="G276" s="1">
        <v>8275000</v>
      </c>
    </row>
    <row r="277" spans="1:7" x14ac:dyDescent="0.3">
      <c r="A277" t="s">
        <v>684</v>
      </c>
      <c r="B277" s="1">
        <v>61000</v>
      </c>
      <c r="C277" s="1">
        <v>6395172</v>
      </c>
      <c r="D277" s="1">
        <v>161559</v>
      </c>
      <c r="E277" s="1">
        <v>41290</v>
      </c>
      <c r="F277" s="1">
        <v>42690</v>
      </c>
      <c r="G277" s="1">
        <v>8277000</v>
      </c>
    </row>
    <row r="278" spans="1:7" x14ac:dyDescent="0.3">
      <c r="A278" t="s">
        <v>683</v>
      </c>
      <c r="B278" s="1">
        <v>70000</v>
      </c>
      <c r="C278" s="1">
        <v>6395172</v>
      </c>
      <c r="D278" s="1">
        <v>106024</v>
      </c>
      <c r="E278" s="1">
        <v>39094</v>
      </c>
      <c r="F278" s="1">
        <v>41271</v>
      </c>
      <c r="G278" s="1">
        <v>8277000</v>
      </c>
    </row>
    <row r="279" spans="1:7" x14ac:dyDescent="0.3">
      <c r="A279" t="s">
        <v>682</v>
      </c>
      <c r="B279" s="1">
        <v>64000</v>
      </c>
      <c r="C279" s="1">
        <v>6395172</v>
      </c>
      <c r="D279" s="1">
        <v>162581</v>
      </c>
      <c r="E279" s="1">
        <v>41318</v>
      </c>
      <c r="F279" s="1">
        <v>43433</v>
      </c>
      <c r="G279" s="1">
        <v>8277000</v>
      </c>
    </row>
    <row r="280" spans="1:7" x14ac:dyDescent="0.3">
      <c r="A280" t="s">
        <v>681</v>
      </c>
      <c r="B280" s="1">
        <v>62000</v>
      </c>
      <c r="C280" s="1">
        <v>6395172</v>
      </c>
      <c r="D280" s="1">
        <v>90517</v>
      </c>
      <c r="E280" s="1">
        <v>39442</v>
      </c>
      <c r="F280" s="1">
        <v>42942</v>
      </c>
      <c r="G280" s="1">
        <v>8277000</v>
      </c>
    </row>
    <row r="281" spans="1:7" x14ac:dyDescent="0.3">
      <c r="A281" t="s">
        <v>680</v>
      </c>
      <c r="B281" s="1">
        <v>71000</v>
      </c>
      <c r="C281" s="1">
        <v>6395172</v>
      </c>
      <c r="D281" s="1">
        <v>162968</v>
      </c>
      <c r="E281" s="1">
        <v>40952</v>
      </c>
      <c r="F281" s="1">
        <v>42242</v>
      </c>
      <c r="G281" s="1">
        <v>8276000</v>
      </c>
    </row>
    <row r="282" spans="1:7" x14ac:dyDescent="0.3">
      <c r="A282" t="s">
        <v>679</v>
      </c>
      <c r="B282" s="1">
        <v>60000</v>
      </c>
      <c r="C282" s="1">
        <v>6395172</v>
      </c>
      <c r="D282" s="1">
        <v>80804</v>
      </c>
      <c r="E282" s="1">
        <v>41131</v>
      </c>
      <c r="F282" s="1">
        <v>42297</v>
      </c>
      <c r="G282" s="1">
        <v>8278000</v>
      </c>
    </row>
    <row r="283" spans="1:7" x14ac:dyDescent="0.3">
      <c r="A283" t="s">
        <v>678</v>
      </c>
      <c r="B283" s="1">
        <v>80000</v>
      </c>
      <c r="C283" s="1">
        <v>6395172</v>
      </c>
      <c r="D283" s="1">
        <v>163083</v>
      </c>
      <c r="E283" s="1">
        <v>40040</v>
      </c>
      <c r="F283" s="1">
        <v>43038</v>
      </c>
      <c r="G283" s="1">
        <v>8260000</v>
      </c>
    </row>
    <row r="284" spans="1:7" x14ac:dyDescent="0.3">
      <c r="A284" t="s">
        <v>677</v>
      </c>
      <c r="B284" s="1">
        <v>61000</v>
      </c>
      <c r="C284" s="1">
        <v>6395172</v>
      </c>
      <c r="D284" s="1">
        <v>83197</v>
      </c>
      <c r="E284" s="1">
        <v>40346</v>
      </c>
      <c r="F284" s="1">
        <v>42603</v>
      </c>
      <c r="G284" s="1">
        <v>8260000</v>
      </c>
    </row>
    <row r="285" spans="1:7" x14ac:dyDescent="0.3">
      <c r="A285" t="s">
        <v>676</v>
      </c>
      <c r="B285" s="1">
        <v>87000</v>
      </c>
      <c r="C285" s="1">
        <v>6394672</v>
      </c>
      <c r="D285" s="1">
        <v>161779</v>
      </c>
      <c r="E285" s="1">
        <v>39643</v>
      </c>
      <c r="F285" s="1">
        <v>41821</v>
      </c>
      <c r="G285" s="1">
        <v>8262000</v>
      </c>
    </row>
    <row r="286" spans="1:7" x14ac:dyDescent="0.3">
      <c r="A286" t="s">
        <v>675</v>
      </c>
      <c r="B286" s="1">
        <v>62000</v>
      </c>
      <c r="C286" s="1">
        <v>6394672</v>
      </c>
      <c r="D286" s="1">
        <v>85215</v>
      </c>
      <c r="E286" s="1">
        <v>41000</v>
      </c>
      <c r="F286" s="1">
        <v>42387</v>
      </c>
      <c r="G286" s="1">
        <v>8262000</v>
      </c>
    </row>
    <row r="287" spans="1:7" x14ac:dyDescent="0.3">
      <c r="A287" t="s">
        <v>674</v>
      </c>
      <c r="B287" s="1">
        <v>87000</v>
      </c>
      <c r="C287" s="1">
        <v>6394672</v>
      </c>
      <c r="D287" s="1">
        <v>93198</v>
      </c>
      <c r="E287" s="1">
        <v>39135</v>
      </c>
      <c r="F287" s="1">
        <v>41196</v>
      </c>
      <c r="G287" s="1">
        <v>8262000</v>
      </c>
    </row>
    <row r="288" spans="1:7" x14ac:dyDescent="0.3">
      <c r="A288" t="s">
        <v>673</v>
      </c>
      <c r="B288" s="1">
        <v>61000</v>
      </c>
      <c r="C288" s="1">
        <v>6394672</v>
      </c>
      <c r="D288" s="1">
        <v>102216</v>
      </c>
      <c r="E288" s="1">
        <v>41919</v>
      </c>
      <c r="F288" s="1">
        <v>43974</v>
      </c>
      <c r="G288" s="1">
        <v>8260000</v>
      </c>
    </row>
    <row r="289" spans="1:7" x14ac:dyDescent="0.3">
      <c r="A289" t="s">
        <v>672</v>
      </c>
      <c r="B289" s="1">
        <v>94000</v>
      </c>
      <c r="C289" s="1">
        <v>6394672</v>
      </c>
      <c r="D289" s="1">
        <v>163175</v>
      </c>
      <c r="E289" s="1">
        <v>39233</v>
      </c>
      <c r="F289" s="1">
        <v>41828</v>
      </c>
      <c r="G289" s="1">
        <v>8262000</v>
      </c>
    </row>
    <row r="290" spans="1:7" x14ac:dyDescent="0.3">
      <c r="A290" t="s">
        <v>671</v>
      </c>
      <c r="B290" s="1">
        <v>91000</v>
      </c>
      <c r="C290" s="1">
        <v>6394672</v>
      </c>
      <c r="D290" s="1">
        <v>151127</v>
      </c>
      <c r="E290" s="1">
        <v>44578</v>
      </c>
      <c r="F290" s="1">
        <v>45161</v>
      </c>
      <c r="G290" s="1">
        <v>8263000</v>
      </c>
    </row>
    <row r="291" spans="1:7" x14ac:dyDescent="0.3">
      <c r="A291" t="s">
        <v>670</v>
      </c>
      <c r="B291" s="1">
        <v>76000</v>
      </c>
      <c r="C291" s="1">
        <v>6394672</v>
      </c>
      <c r="D291" s="1">
        <v>152785</v>
      </c>
      <c r="E291" s="1">
        <v>43443</v>
      </c>
      <c r="F291" s="1">
        <v>43585</v>
      </c>
      <c r="G291" s="1">
        <v>8261000</v>
      </c>
    </row>
    <row r="292" spans="1:7" x14ac:dyDescent="0.3">
      <c r="A292" t="s">
        <v>669</v>
      </c>
      <c r="B292" s="1">
        <v>76000</v>
      </c>
      <c r="C292" s="1">
        <v>6394672</v>
      </c>
      <c r="D292" s="1">
        <v>119089</v>
      </c>
      <c r="E292" s="1">
        <v>41014</v>
      </c>
      <c r="F292" s="1">
        <v>43278</v>
      </c>
      <c r="G292" s="1">
        <v>8260000</v>
      </c>
    </row>
    <row r="293" spans="1:7" x14ac:dyDescent="0.3">
      <c r="A293" t="s">
        <v>668</v>
      </c>
      <c r="B293" s="1">
        <v>91000</v>
      </c>
      <c r="C293" s="1">
        <v>6394672</v>
      </c>
      <c r="D293" s="1">
        <v>118807</v>
      </c>
      <c r="E293" s="1">
        <v>41070</v>
      </c>
      <c r="F293" s="1">
        <v>42332</v>
      </c>
      <c r="G293" s="1">
        <v>8261000</v>
      </c>
    </row>
    <row r="294" spans="1:7" x14ac:dyDescent="0.3">
      <c r="A294" t="s">
        <v>667</v>
      </c>
      <c r="B294" s="1">
        <v>76000</v>
      </c>
      <c r="C294" s="1">
        <v>6394672</v>
      </c>
      <c r="D294" s="1">
        <v>153118</v>
      </c>
      <c r="E294" s="1">
        <v>43035</v>
      </c>
      <c r="F294" s="1">
        <v>43250</v>
      </c>
      <c r="G294" s="1">
        <v>8260000</v>
      </c>
    </row>
    <row r="295" spans="1:7" x14ac:dyDescent="0.3">
      <c r="A295" t="s">
        <v>666</v>
      </c>
      <c r="B295" s="1">
        <v>76000</v>
      </c>
      <c r="C295" s="1">
        <v>6394672</v>
      </c>
      <c r="D295" s="1">
        <v>118969</v>
      </c>
      <c r="E295" s="1">
        <v>40227</v>
      </c>
      <c r="F295" s="1">
        <v>41734</v>
      </c>
      <c r="G295" s="1">
        <v>8260000</v>
      </c>
    </row>
    <row r="296" spans="1:7" x14ac:dyDescent="0.3">
      <c r="A296" t="s">
        <v>665</v>
      </c>
      <c r="B296" s="1">
        <v>91000</v>
      </c>
      <c r="C296" s="1">
        <v>6394672</v>
      </c>
      <c r="D296" s="1">
        <v>115090</v>
      </c>
      <c r="E296" s="1">
        <v>41796</v>
      </c>
      <c r="F296" s="1">
        <v>43762</v>
      </c>
      <c r="G296" s="1">
        <v>8261000</v>
      </c>
    </row>
    <row r="297" spans="1:7" x14ac:dyDescent="0.3">
      <c r="A297" t="s">
        <v>664</v>
      </c>
      <c r="B297" s="1">
        <v>61000</v>
      </c>
      <c r="C297" s="1">
        <v>6394672</v>
      </c>
      <c r="D297" s="1">
        <v>161625</v>
      </c>
      <c r="E297" s="1">
        <v>42757</v>
      </c>
      <c r="F297" s="1">
        <v>42648</v>
      </c>
      <c r="G297" s="1">
        <v>8259000</v>
      </c>
    </row>
    <row r="298" spans="1:7" x14ac:dyDescent="0.3">
      <c r="A298" t="s">
        <v>663</v>
      </c>
      <c r="B298" s="1">
        <v>67000</v>
      </c>
      <c r="C298" s="1">
        <v>6394672</v>
      </c>
      <c r="D298" s="1">
        <v>99516</v>
      </c>
      <c r="E298" s="1">
        <v>37753</v>
      </c>
      <c r="F298" s="1">
        <v>41116</v>
      </c>
      <c r="G298" s="1">
        <v>8260000</v>
      </c>
    </row>
    <row r="299" spans="1:7" x14ac:dyDescent="0.3">
      <c r="A299" t="s">
        <v>662</v>
      </c>
      <c r="B299" s="1">
        <v>66000</v>
      </c>
      <c r="C299" s="1">
        <v>6394672</v>
      </c>
      <c r="D299" s="1">
        <v>136925</v>
      </c>
      <c r="E299" s="1">
        <v>40264</v>
      </c>
      <c r="F299" s="1">
        <v>42554</v>
      </c>
      <c r="G299" s="1">
        <v>8260000</v>
      </c>
    </row>
    <row r="300" spans="1:7" x14ac:dyDescent="0.3">
      <c r="A300" t="s">
        <v>661</v>
      </c>
      <c r="B300" s="1">
        <v>61000</v>
      </c>
      <c r="C300" s="1">
        <v>6394672</v>
      </c>
      <c r="D300" s="1">
        <v>83182</v>
      </c>
      <c r="E300" s="1">
        <v>40171</v>
      </c>
      <c r="F300" s="1">
        <v>42673</v>
      </c>
      <c r="G300" s="1">
        <v>8259000</v>
      </c>
    </row>
    <row r="301" spans="1:7" x14ac:dyDescent="0.3">
      <c r="A301" t="s">
        <v>660</v>
      </c>
      <c r="B301" s="1">
        <v>74000</v>
      </c>
      <c r="C301" s="1">
        <v>6394672</v>
      </c>
      <c r="D301" s="1">
        <v>119560</v>
      </c>
      <c r="E301" s="1">
        <v>41213</v>
      </c>
      <c r="F301" s="1">
        <v>42452</v>
      </c>
      <c r="G301" s="1">
        <v>8259000</v>
      </c>
    </row>
    <row r="302" spans="1:7" x14ac:dyDescent="0.3">
      <c r="A302" t="s">
        <v>659</v>
      </c>
      <c r="B302" s="1">
        <v>61000</v>
      </c>
      <c r="C302" s="1">
        <v>6394672</v>
      </c>
      <c r="D302" s="1">
        <v>81826</v>
      </c>
      <c r="E302" s="1">
        <v>40566</v>
      </c>
      <c r="F302" s="1">
        <v>42550</v>
      </c>
      <c r="G302" s="1">
        <v>8260000</v>
      </c>
    </row>
    <row r="303" spans="1:7" x14ac:dyDescent="0.3">
      <c r="A303" t="s">
        <v>658</v>
      </c>
      <c r="B303" s="1">
        <v>84000</v>
      </c>
      <c r="C303" s="1">
        <v>6394672</v>
      </c>
      <c r="D303" s="1">
        <v>98611</v>
      </c>
      <c r="E303" s="1">
        <v>39889</v>
      </c>
      <c r="F303" s="1">
        <v>41914</v>
      </c>
      <c r="G303" s="1">
        <v>8259000</v>
      </c>
    </row>
    <row r="304" spans="1:7" x14ac:dyDescent="0.3">
      <c r="A304" t="s">
        <v>657</v>
      </c>
      <c r="B304" s="1">
        <v>61000</v>
      </c>
      <c r="C304" s="1">
        <v>6394672</v>
      </c>
      <c r="D304" s="1">
        <v>92010</v>
      </c>
      <c r="E304" s="1">
        <v>42104</v>
      </c>
      <c r="F304" s="1">
        <v>44294</v>
      </c>
      <c r="G304" s="1">
        <v>8259000</v>
      </c>
    </row>
    <row r="305" spans="1:7" x14ac:dyDescent="0.3">
      <c r="A305" t="s">
        <v>656</v>
      </c>
      <c r="B305" s="1">
        <v>86000</v>
      </c>
      <c r="C305" s="1">
        <v>6394672</v>
      </c>
      <c r="D305" s="1">
        <v>162286</v>
      </c>
      <c r="E305" s="1">
        <v>38286</v>
      </c>
      <c r="F305" s="1">
        <v>40896</v>
      </c>
      <c r="G305" s="1">
        <v>8259000</v>
      </c>
    </row>
    <row r="306" spans="1:7" x14ac:dyDescent="0.3">
      <c r="A306" t="s">
        <v>655</v>
      </c>
      <c r="B306" s="1">
        <v>60000</v>
      </c>
      <c r="C306" s="1">
        <v>6394672</v>
      </c>
      <c r="D306" s="1">
        <v>97859</v>
      </c>
      <c r="E306" s="1">
        <v>41241</v>
      </c>
      <c r="F306" s="1">
        <v>43571</v>
      </c>
      <c r="G306" s="1">
        <v>8260000</v>
      </c>
    </row>
    <row r="307" spans="1:7" x14ac:dyDescent="0.3">
      <c r="A307" t="s">
        <v>654</v>
      </c>
      <c r="B307" s="1">
        <v>87000</v>
      </c>
      <c r="C307" s="1">
        <v>6394672</v>
      </c>
      <c r="D307" s="1">
        <v>92438</v>
      </c>
      <c r="E307" s="1">
        <v>37694</v>
      </c>
      <c r="F307" s="1">
        <v>40402</v>
      </c>
      <c r="G307" s="1">
        <v>8260000</v>
      </c>
    </row>
    <row r="308" spans="1:7" x14ac:dyDescent="0.3">
      <c r="A308" t="s">
        <v>653</v>
      </c>
      <c r="B308" s="1">
        <v>61000</v>
      </c>
      <c r="C308" s="1">
        <v>6394672</v>
      </c>
      <c r="D308" s="1">
        <v>99295</v>
      </c>
      <c r="E308" s="1">
        <v>42052</v>
      </c>
      <c r="F308" s="1">
        <v>42773</v>
      </c>
      <c r="G308" s="1">
        <v>8258000</v>
      </c>
    </row>
    <row r="309" spans="1:7" x14ac:dyDescent="0.3">
      <c r="A309" t="s">
        <v>652</v>
      </c>
      <c r="B309" s="1">
        <v>98000</v>
      </c>
      <c r="C309" s="1">
        <v>6394672</v>
      </c>
      <c r="D309" s="1">
        <v>79954</v>
      </c>
      <c r="E309" s="1">
        <v>38829</v>
      </c>
      <c r="F309" s="1">
        <v>41578</v>
      </c>
      <c r="G309" s="1">
        <v>8258000</v>
      </c>
    </row>
    <row r="310" spans="1:7" x14ac:dyDescent="0.3">
      <c r="A310" t="s">
        <v>651</v>
      </c>
      <c r="B310" s="1">
        <v>60000</v>
      </c>
      <c r="C310" s="1">
        <v>6394672</v>
      </c>
      <c r="D310" s="1">
        <v>163225</v>
      </c>
      <c r="E310" s="1">
        <v>42566</v>
      </c>
      <c r="F310" s="1">
        <v>44019</v>
      </c>
      <c r="G310" s="1">
        <v>8257000</v>
      </c>
    </row>
    <row r="311" spans="1:7" x14ac:dyDescent="0.3">
      <c r="A311" t="s">
        <v>650</v>
      </c>
      <c r="B311" s="1">
        <v>92000</v>
      </c>
      <c r="C311" s="1">
        <v>6394672</v>
      </c>
      <c r="D311" s="1">
        <v>91413</v>
      </c>
      <c r="E311" s="1">
        <v>39237</v>
      </c>
      <c r="F311" s="1">
        <v>41970</v>
      </c>
      <c r="G311" s="1">
        <v>8258000</v>
      </c>
    </row>
    <row r="312" spans="1:7" x14ac:dyDescent="0.3">
      <c r="A312" t="s">
        <v>649</v>
      </c>
      <c r="B312" s="1">
        <v>60000</v>
      </c>
      <c r="C312" s="1">
        <v>6394672</v>
      </c>
      <c r="D312" s="1">
        <v>163119</v>
      </c>
      <c r="E312" s="1">
        <v>43236</v>
      </c>
      <c r="F312" s="1">
        <v>42553</v>
      </c>
      <c r="G312" s="1">
        <v>8260000</v>
      </c>
    </row>
    <row r="313" spans="1:7" x14ac:dyDescent="0.3">
      <c r="A313" t="s">
        <v>648</v>
      </c>
      <c r="B313" s="1">
        <v>84000</v>
      </c>
      <c r="C313" s="1">
        <v>6394672</v>
      </c>
      <c r="D313" s="1">
        <v>135758</v>
      </c>
      <c r="E313" s="1">
        <v>38900</v>
      </c>
      <c r="F313" s="1">
        <v>42627</v>
      </c>
      <c r="G313" s="1">
        <v>8245000</v>
      </c>
    </row>
    <row r="314" spans="1:7" x14ac:dyDescent="0.3">
      <c r="A314" t="s">
        <v>647</v>
      </c>
      <c r="B314" s="1">
        <v>60000</v>
      </c>
      <c r="C314" s="1">
        <v>6394672</v>
      </c>
      <c r="D314" s="1">
        <v>163370</v>
      </c>
      <c r="E314" s="1">
        <v>41845</v>
      </c>
      <c r="F314" s="1">
        <v>43089</v>
      </c>
      <c r="G314" s="1">
        <v>8246000</v>
      </c>
    </row>
    <row r="315" spans="1:7" x14ac:dyDescent="0.3">
      <c r="A315" t="s">
        <v>646</v>
      </c>
      <c r="B315" s="1">
        <v>76000</v>
      </c>
      <c r="C315" s="1">
        <v>6394672</v>
      </c>
      <c r="D315" s="1">
        <v>118445</v>
      </c>
      <c r="E315" s="1">
        <v>37797</v>
      </c>
      <c r="F315" s="1">
        <v>41496</v>
      </c>
      <c r="G315" s="1">
        <v>8248000</v>
      </c>
    </row>
    <row r="316" spans="1:7" x14ac:dyDescent="0.3">
      <c r="A316" t="s">
        <v>645</v>
      </c>
      <c r="B316" s="1">
        <v>59000</v>
      </c>
      <c r="C316" s="1">
        <v>6394672</v>
      </c>
      <c r="D316" s="1">
        <v>159114</v>
      </c>
      <c r="E316" s="1">
        <v>41992</v>
      </c>
      <c r="F316" s="1">
        <v>43017</v>
      </c>
      <c r="G316" s="1">
        <v>8246000</v>
      </c>
    </row>
    <row r="317" spans="1:7" x14ac:dyDescent="0.3">
      <c r="A317" t="s">
        <v>644</v>
      </c>
      <c r="B317" s="1">
        <v>72000</v>
      </c>
      <c r="C317" s="1">
        <v>6394672</v>
      </c>
      <c r="D317" s="1">
        <v>110950</v>
      </c>
      <c r="E317" s="1">
        <v>38390</v>
      </c>
      <c r="F317" s="1">
        <v>42497</v>
      </c>
      <c r="G317" s="1">
        <v>8250000</v>
      </c>
    </row>
    <row r="318" spans="1:7" x14ac:dyDescent="0.3">
      <c r="A318" t="s">
        <v>643</v>
      </c>
      <c r="B318" s="1">
        <v>63000</v>
      </c>
      <c r="C318" s="1">
        <v>6394672</v>
      </c>
      <c r="D318" s="1">
        <v>143076</v>
      </c>
      <c r="E318" s="1">
        <v>41129</v>
      </c>
      <c r="F318" s="1">
        <v>42429</v>
      </c>
      <c r="G318" s="1">
        <v>8249000</v>
      </c>
    </row>
    <row r="319" spans="1:7" x14ac:dyDescent="0.3">
      <c r="A319" t="s">
        <v>642</v>
      </c>
      <c r="B319" s="1">
        <v>62000</v>
      </c>
      <c r="C319" s="1">
        <v>6394672</v>
      </c>
      <c r="D319" s="1">
        <v>154445</v>
      </c>
      <c r="E319" s="1">
        <v>40020</v>
      </c>
      <c r="F319" s="1">
        <v>41940</v>
      </c>
      <c r="G319" s="1">
        <v>8249000</v>
      </c>
    </row>
    <row r="320" spans="1:7" x14ac:dyDescent="0.3">
      <c r="A320" t="s">
        <v>641</v>
      </c>
      <c r="B320" s="1">
        <v>71000</v>
      </c>
      <c r="C320" s="1">
        <v>6394672</v>
      </c>
      <c r="D320" s="1">
        <v>126466</v>
      </c>
      <c r="E320" s="1">
        <v>39843</v>
      </c>
      <c r="F320" s="1">
        <v>42601</v>
      </c>
      <c r="G320" s="1">
        <v>8250000</v>
      </c>
    </row>
    <row r="321" spans="1:7" x14ac:dyDescent="0.3">
      <c r="A321" t="s">
        <v>640</v>
      </c>
      <c r="B321" s="1">
        <v>60000</v>
      </c>
      <c r="C321" s="1">
        <v>6394672</v>
      </c>
      <c r="D321" s="1">
        <v>161134</v>
      </c>
      <c r="E321" s="1">
        <v>40648</v>
      </c>
      <c r="F321" s="1">
        <v>41532</v>
      </c>
      <c r="G321" s="1">
        <v>8250000</v>
      </c>
    </row>
    <row r="322" spans="1:7" x14ac:dyDescent="0.3">
      <c r="A322" t="s">
        <v>639</v>
      </c>
      <c r="B322" s="1">
        <v>78000</v>
      </c>
      <c r="C322" s="1">
        <v>6394672</v>
      </c>
      <c r="D322" s="1">
        <v>110762</v>
      </c>
      <c r="E322" s="1">
        <v>39327</v>
      </c>
      <c r="F322" s="1">
        <v>41928</v>
      </c>
      <c r="G322" s="1">
        <v>8250000</v>
      </c>
    </row>
    <row r="323" spans="1:7" x14ac:dyDescent="0.3">
      <c r="A323" t="s">
        <v>638</v>
      </c>
      <c r="B323" s="1">
        <v>61000</v>
      </c>
      <c r="C323" s="1">
        <v>6394672</v>
      </c>
      <c r="D323" s="1">
        <v>162814</v>
      </c>
      <c r="E323" s="1">
        <v>40980</v>
      </c>
      <c r="F323" s="1">
        <v>42705</v>
      </c>
      <c r="G323" s="1">
        <v>8250000</v>
      </c>
    </row>
    <row r="324" spans="1:7" x14ac:dyDescent="0.3">
      <c r="A324" t="s">
        <v>637</v>
      </c>
      <c r="B324" s="1">
        <v>87000</v>
      </c>
      <c r="C324" s="1">
        <v>6394672</v>
      </c>
      <c r="D324" s="1">
        <v>91878</v>
      </c>
      <c r="E324" s="1">
        <v>39713</v>
      </c>
      <c r="F324" s="1">
        <v>42581</v>
      </c>
      <c r="G324" s="1">
        <v>8250000</v>
      </c>
    </row>
    <row r="325" spans="1:7" x14ac:dyDescent="0.3">
      <c r="A325" t="s">
        <v>636</v>
      </c>
      <c r="B325" s="1">
        <v>62000</v>
      </c>
      <c r="C325" s="1">
        <v>6394672</v>
      </c>
      <c r="D325" s="1">
        <v>163090</v>
      </c>
      <c r="E325" s="1">
        <v>41856</v>
      </c>
      <c r="F325" s="1">
        <v>42549</v>
      </c>
      <c r="G325" s="1">
        <v>8248000</v>
      </c>
    </row>
    <row r="326" spans="1:7" x14ac:dyDescent="0.3">
      <c r="A326" t="s">
        <v>635</v>
      </c>
      <c r="B326" s="1">
        <v>95000</v>
      </c>
      <c r="C326" s="1">
        <v>6394672</v>
      </c>
      <c r="D326" s="1">
        <v>83570</v>
      </c>
      <c r="E326" s="1">
        <v>38778</v>
      </c>
      <c r="F326" s="1">
        <v>43342</v>
      </c>
      <c r="G326" s="1">
        <v>8250000</v>
      </c>
    </row>
    <row r="327" spans="1:7" x14ac:dyDescent="0.3">
      <c r="A327" t="s">
        <v>634</v>
      </c>
      <c r="B327" s="1">
        <v>61000</v>
      </c>
      <c r="C327" s="1">
        <v>6394672</v>
      </c>
      <c r="D327" s="1">
        <v>163228</v>
      </c>
      <c r="E327" s="1">
        <v>42851</v>
      </c>
      <c r="F327" s="1">
        <v>43562</v>
      </c>
      <c r="G327" s="1">
        <v>8249000</v>
      </c>
    </row>
    <row r="328" spans="1:7" x14ac:dyDescent="0.3">
      <c r="A328" t="s">
        <v>633</v>
      </c>
      <c r="B328" s="1">
        <v>97000</v>
      </c>
      <c r="C328" s="1">
        <v>6394672</v>
      </c>
      <c r="D328" s="1">
        <v>80652</v>
      </c>
      <c r="E328" s="1">
        <v>39006</v>
      </c>
      <c r="F328" s="1">
        <v>42177</v>
      </c>
      <c r="G328" s="1">
        <v>8249000</v>
      </c>
    </row>
    <row r="329" spans="1:7" x14ac:dyDescent="0.3">
      <c r="A329" t="s">
        <v>632</v>
      </c>
      <c r="B329" s="1">
        <v>60000</v>
      </c>
      <c r="C329" s="1">
        <v>6394672</v>
      </c>
      <c r="D329" s="1">
        <v>163137</v>
      </c>
      <c r="E329" s="1">
        <v>41861</v>
      </c>
      <c r="F329" s="1">
        <v>43138</v>
      </c>
      <c r="G329" s="1">
        <v>8251000</v>
      </c>
    </row>
    <row r="330" spans="1:7" x14ac:dyDescent="0.3">
      <c r="A330" t="s">
        <v>631</v>
      </c>
      <c r="B330" s="1">
        <v>70000</v>
      </c>
      <c r="C330" s="1">
        <v>6394672</v>
      </c>
      <c r="D330" s="1">
        <v>153143</v>
      </c>
      <c r="E330" s="1">
        <v>44178</v>
      </c>
      <c r="F330" s="1">
        <v>44727</v>
      </c>
      <c r="G330" s="1">
        <v>8249000</v>
      </c>
    </row>
    <row r="331" spans="1:7" x14ac:dyDescent="0.3">
      <c r="A331" t="s">
        <v>630</v>
      </c>
      <c r="B331" s="1">
        <v>76000</v>
      </c>
      <c r="C331" s="1">
        <v>6394672</v>
      </c>
      <c r="D331" s="1">
        <v>147823</v>
      </c>
      <c r="E331" s="1">
        <v>40912</v>
      </c>
      <c r="F331" s="1">
        <v>41925</v>
      </c>
      <c r="G331" s="1">
        <v>8248000</v>
      </c>
    </row>
    <row r="332" spans="1:7" x14ac:dyDescent="0.3">
      <c r="A332" t="s">
        <v>629</v>
      </c>
      <c r="B332" s="1">
        <v>83000</v>
      </c>
      <c r="C332" s="1">
        <v>6394672</v>
      </c>
      <c r="D332" s="1">
        <v>120641</v>
      </c>
      <c r="E332" s="1">
        <v>41448</v>
      </c>
      <c r="F332" s="1">
        <v>43832</v>
      </c>
      <c r="G332" s="1">
        <v>8247000</v>
      </c>
    </row>
    <row r="333" spans="1:7" x14ac:dyDescent="0.3">
      <c r="A333" t="s">
        <v>628</v>
      </c>
      <c r="B333" s="1">
        <v>76000</v>
      </c>
      <c r="C333" s="1">
        <v>6394672</v>
      </c>
      <c r="D333" s="1">
        <v>152721</v>
      </c>
      <c r="E333" s="1">
        <v>44293</v>
      </c>
      <c r="F333" s="1">
        <v>43458</v>
      </c>
      <c r="G333" s="1">
        <v>8248000</v>
      </c>
    </row>
    <row r="334" spans="1:7" x14ac:dyDescent="0.3">
      <c r="A334" t="s">
        <v>627</v>
      </c>
      <c r="B334" s="1">
        <v>91000</v>
      </c>
      <c r="C334" s="1">
        <v>6394672</v>
      </c>
      <c r="D334" s="1">
        <v>118707</v>
      </c>
      <c r="E334" s="1">
        <v>38534</v>
      </c>
      <c r="F334" s="1">
        <v>42589</v>
      </c>
      <c r="G334" s="1">
        <v>8248000</v>
      </c>
    </row>
    <row r="335" spans="1:7" x14ac:dyDescent="0.3">
      <c r="A335" t="s">
        <v>626</v>
      </c>
      <c r="B335" s="1">
        <v>76000</v>
      </c>
      <c r="C335" s="1">
        <v>6394672</v>
      </c>
      <c r="D335" s="1">
        <v>147981</v>
      </c>
      <c r="E335" s="1">
        <v>41734</v>
      </c>
      <c r="F335" s="1">
        <v>43576</v>
      </c>
      <c r="G335" s="1">
        <v>8248000</v>
      </c>
    </row>
    <row r="336" spans="1:7" x14ac:dyDescent="0.3">
      <c r="A336" t="s">
        <v>625</v>
      </c>
      <c r="B336" s="1">
        <v>71000</v>
      </c>
      <c r="C336" s="1">
        <v>6394672</v>
      </c>
      <c r="D336" s="1">
        <v>109352</v>
      </c>
      <c r="E336" s="1">
        <v>44881</v>
      </c>
      <c r="F336" s="1">
        <v>44199</v>
      </c>
      <c r="G336" s="1">
        <v>8251000</v>
      </c>
    </row>
    <row r="337" spans="1:7" x14ac:dyDescent="0.3">
      <c r="A337" t="s">
        <v>624</v>
      </c>
      <c r="B337" s="1">
        <v>97000</v>
      </c>
      <c r="C337" s="1">
        <v>6394672</v>
      </c>
      <c r="D337" s="1">
        <v>80347</v>
      </c>
      <c r="E337" s="1">
        <v>38302</v>
      </c>
      <c r="F337" s="1">
        <v>42324</v>
      </c>
      <c r="G337" s="1">
        <v>8249000</v>
      </c>
    </row>
    <row r="338" spans="1:7" x14ac:dyDescent="0.3">
      <c r="A338" t="s">
        <v>623</v>
      </c>
      <c r="B338" s="1">
        <v>60000</v>
      </c>
      <c r="C338" s="1">
        <v>6394672</v>
      </c>
      <c r="D338" s="1">
        <v>163324</v>
      </c>
      <c r="E338" s="1">
        <v>42788</v>
      </c>
      <c r="F338" s="1">
        <v>44010</v>
      </c>
      <c r="G338" s="1">
        <v>8248000</v>
      </c>
    </row>
    <row r="339" spans="1:7" x14ac:dyDescent="0.3">
      <c r="A339" t="s">
        <v>622</v>
      </c>
      <c r="B339" s="1">
        <v>86000</v>
      </c>
      <c r="C339" s="1">
        <v>6394672</v>
      </c>
      <c r="D339" s="1">
        <v>99496</v>
      </c>
      <c r="E339" s="1">
        <v>38319</v>
      </c>
      <c r="F339" s="1">
        <v>42025</v>
      </c>
      <c r="G339" s="1">
        <v>8247000</v>
      </c>
    </row>
    <row r="340" spans="1:7" x14ac:dyDescent="0.3">
      <c r="A340" t="s">
        <v>621</v>
      </c>
      <c r="B340" s="1">
        <v>61000</v>
      </c>
      <c r="C340" s="1">
        <v>6394672</v>
      </c>
      <c r="D340" s="1">
        <v>163197</v>
      </c>
      <c r="E340" s="1">
        <v>41941</v>
      </c>
      <c r="F340" s="1">
        <v>42790</v>
      </c>
      <c r="G340" s="1">
        <v>8250000</v>
      </c>
    </row>
    <row r="341" spans="1:7" x14ac:dyDescent="0.3">
      <c r="A341" t="s">
        <v>620</v>
      </c>
      <c r="B341" s="1">
        <v>77000</v>
      </c>
      <c r="C341" s="1">
        <v>6394672</v>
      </c>
      <c r="D341" s="1">
        <v>119720</v>
      </c>
      <c r="E341" s="1">
        <v>38807</v>
      </c>
      <c r="F341" s="1">
        <v>42783</v>
      </c>
      <c r="G341" s="1">
        <v>8247000</v>
      </c>
    </row>
    <row r="342" spans="1:7" x14ac:dyDescent="0.3">
      <c r="A342" t="s">
        <v>619</v>
      </c>
      <c r="B342" s="1">
        <v>60000</v>
      </c>
      <c r="C342" s="1">
        <v>6394672</v>
      </c>
      <c r="D342" s="1">
        <v>156696</v>
      </c>
      <c r="E342" s="1">
        <v>41132</v>
      </c>
      <c r="F342" s="1">
        <v>42190</v>
      </c>
      <c r="G342" s="1">
        <v>8247000</v>
      </c>
    </row>
    <row r="343" spans="1:7" x14ac:dyDescent="0.3">
      <c r="A343" t="s">
        <v>618</v>
      </c>
      <c r="B343" s="1">
        <v>70000</v>
      </c>
      <c r="C343" s="1">
        <v>6394672</v>
      </c>
      <c r="D343" s="1">
        <v>135656</v>
      </c>
      <c r="E343" s="1">
        <v>38483</v>
      </c>
      <c r="F343" s="1">
        <v>42570</v>
      </c>
      <c r="G343" s="1">
        <v>8247000</v>
      </c>
    </row>
    <row r="344" spans="1:7" x14ac:dyDescent="0.3">
      <c r="A344" t="s">
        <v>617</v>
      </c>
      <c r="B344" s="1">
        <v>64000</v>
      </c>
      <c r="C344" s="1">
        <v>6394672</v>
      </c>
      <c r="D344" s="1">
        <v>141096</v>
      </c>
      <c r="E344" s="1">
        <v>41318</v>
      </c>
      <c r="F344" s="1">
        <v>41781</v>
      </c>
      <c r="G344" s="1">
        <v>8247000</v>
      </c>
    </row>
    <row r="345" spans="1:7" x14ac:dyDescent="0.3">
      <c r="A345" t="s">
        <v>616</v>
      </c>
      <c r="B345" s="1">
        <v>61000</v>
      </c>
      <c r="C345" s="1">
        <v>6394672</v>
      </c>
      <c r="D345" s="1">
        <v>154233</v>
      </c>
      <c r="E345" s="1">
        <v>39446</v>
      </c>
      <c r="F345" s="1">
        <v>43326</v>
      </c>
      <c r="G345" s="1">
        <v>8247000</v>
      </c>
    </row>
    <row r="346" spans="1:7" x14ac:dyDescent="0.3">
      <c r="A346" t="s">
        <v>615</v>
      </c>
      <c r="B346" s="1">
        <v>71000</v>
      </c>
      <c r="C346" s="1">
        <v>6394672</v>
      </c>
      <c r="D346" s="1">
        <v>126577</v>
      </c>
      <c r="E346" s="1">
        <v>40625</v>
      </c>
      <c r="F346" s="1">
        <v>41801</v>
      </c>
      <c r="G346" s="1">
        <v>8248000</v>
      </c>
    </row>
    <row r="347" spans="1:7" x14ac:dyDescent="0.3">
      <c r="A347" t="s">
        <v>614</v>
      </c>
      <c r="B347" s="1">
        <v>62000</v>
      </c>
      <c r="C347" s="1">
        <v>6394672</v>
      </c>
      <c r="D347" s="1">
        <v>163065</v>
      </c>
      <c r="E347" s="1">
        <v>40337</v>
      </c>
      <c r="F347" s="1">
        <v>43902</v>
      </c>
      <c r="G347" s="1">
        <v>8249000</v>
      </c>
    </row>
    <row r="348" spans="1:7" x14ac:dyDescent="0.3">
      <c r="A348" t="s">
        <v>613</v>
      </c>
      <c r="B348" s="1">
        <v>85000</v>
      </c>
      <c r="C348" s="1">
        <v>6394172</v>
      </c>
      <c r="D348" s="1">
        <v>99200</v>
      </c>
      <c r="E348" s="1">
        <v>39752</v>
      </c>
      <c r="F348" s="1">
        <v>41220</v>
      </c>
      <c r="G348" s="1">
        <v>8248000</v>
      </c>
    </row>
    <row r="349" spans="1:7" x14ac:dyDescent="0.3">
      <c r="A349" t="s">
        <v>612</v>
      </c>
      <c r="B349" s="1">
        <v>61000</v>
      </c>
      <c r="C349" s="1">
        <v>6394172</v>
      </c>
      <c r="D349" s="1">
        <v>162904</v>
      </c>
      <c r="E349" s="1">
        <v>41199</v>
      </c>
      <c r="F349" s="1">
        <v>43853</v>
      </c>
      <c r="G349" s="1">
        <v>8247000</v>
      </c>
    </row>
    <row r="350" spans="1:7" x14ac:dyDescent="0.3">
      <c r="A350" t="s">
        <v>611</v>
      </c>
      <c r="B350" s="1">
        <v>84000</v>
      </c>
      <c r="C350" s="1">
        <v>6394172</v>
      </c>
      <c r="D350" s="1">
        <v>99593</v>
      </c>
      <c r="E350" s="1">
        <v>39669</v>
      </c>
      <c r="F350" s="1">
        <v>41518</v>
      </c>
      <c r="G350" s="1">
        <v>8248000</v>
      </c>
    </row>
    <row r="351" spans="1:7" x14ac:dyDescent="0.3">
      <c r="A351" t="s">
        <v>610</v>
      </c>
      <c r="B351" s="1">
        <v>60000</v>
      </c>
      <c r="C351" s="1">
        <v>6394172</v>
      </c>
      <c r="D351" s="1">
        <v>163099</v>
      </c>
      <c r="E351" s="1">
        <v>41635</v>
      </c>
      <c r="F351" s="1">
        <v>44337</v>
      </c>
      <c r="G351" s="1">
        <v>8247000</v>
      </c>
    </row>
    <row r="352" spans="1:7" x14ac:dyDescent="0.3">
      <c r="A352" t="s">
        <v>609</v>
      </c>
      <c r="B352" s="1">
        <v>94000</v>
      </c>
      <c r="C352" s="1">
        <v>6394172</v>
      </c>
      <c r="D352" s="1">
        <v>82951</v>
      </c>
      <c r="E352" s="1">
        <v>39365</v>
      </c>
      <c r="F352" s="1">
        <v>41156</v>
      </c>
      <c r="G352" s="1">
        <v>8246000</v>
      </c>
    </row>
    <row r="353" spans="1:7" x14ac:dyDescent="0.3">
      <c r="A353" t="s">
        <v>608</v>
      </c>
      <c r="B353" s="1">
        <v>61000</v>
      </c>
      <c r="C353" s="1">
        <v>6394172</v>
      </c>
      <c r="D353" s="1">
        <v>163310</v>
      </c>
      <c r="E353" s="1">
        <v>44295</v>
      </c>
      <c r="F353" s="1">
        <v>44621</v>
      </c>
      <c r="G353" s="1">
        <v>8246000</v>
      </c>
    </row>
    <row r="354" spans="1:7" x14ac:dyDescent="0.3">
      <c r="A354" t="s">
        <v>607</v>
      </c>
      <c r="B354" s="1">
        <v>97000</v>
      </c>
      <c r="C354" s="1">
        <v>6394172</v>
      </c>
      <c r="D354" s="1">
        <v>79431</v>
      </c>
      <c r="E354" s="1">
        <v>38320</v>
      </c>
      <c r="F354" s="1">
        <v>43040</v>
      </c>
      <c r="G354" s="1">
        <v>8247000</v>
      </c>
    </row>
    <row r="355" spans="1:7" x14ac:dyDescent="0.3">
      <c r="A355" t="s">
        <v>606</v>
      </c>
      <c r="B355" s="1">
        <v>61000</v>
      </c>
      <c r="C355" s="1">
        <v>6394172</v>
      </c>
      <c r="D355" s="1">
        <v>163639</v>
      </c>
      <c r="E355" s="1">
        <v>42899</v>
      </c>
      <c r="F355" s="1">
        <v>43298</v>
      </c>
      <c r="G355" s="1">
        <v>8246000</v>
      </c>
    </row>
    <row r="356" spans="1:7" x14ac:dyDescent="0.3">
      <c r="A356" t="s">
        <v>605</v>
      </c>
      <c r="B356" s="1">
        <v>90000</v>
      </c>
      <c r="C356" s="1">
        <v>6394172</v>
      </c>
      <c r="D356" s="1">
        <v>95386</v>
      </c>
      <c r="E356" s="1">
        <v>37273</v>
      </c>
      <c r="F356" s="1">
        <v>41350</v>
      </c>
      <c r="G356" s="1">
        <v>8246000</v>
      </c>
    </row>
    <row r="357" spans="1:7" x14ac:dyDescent="0.3">
      <c r="A357" t="s">
        <v>604</v>
      </c>
      <c r="B357" s="1">
        <v>61000</v>
      </c>
      <c r="C357" s="1">
        <v>6394172</v>
      </c>
      <c r="D357" s="1">
        <v>163483</v>
      </c>
      <c r="E357" s="1">
        <v>41744</v>
      </c>
      <c r="F357" s="1">
        <v>42294</v>
      </c>
      <c r="G357" s="1">
        <v>8249000</v>
      </c>
    </row>
    <row r="358" spans="1:7" x14ac:dyDescent="0.3">
      <c r="A358" t="s">
        <v>603</v>
      </c>
      <c r="B358" s="1">
        <v>83000</v>
      </c>
      <c r="C358" s="1">
        <v>6394172</v>
      </c>
      <c r="D358" s="1">
        <v>107371</v>
      </c>
      <c r="E358" s="1">
        <v>38610</v>
      </c>
      <c r="F358" s="1">
        <v>42499</v>
      </c>
      <c r="G358" s="1">
        <v>8246000</v>
      </c>
    </row>
    <row r="359" spans="1:7" x14ac:dyDescent="0.3">
      <c r="A359" t="s">
        <v>602</v>
      </c>
      <c r="B359" s="1">
        <v>62000</v>
      </c>
      <c r="C359" s="1">
        <v>6394172</v>
      </c>
      <c r="D359" s="1">
        <v>163564</v>
      </c>
      <c r="E359" s="1">
        <v>41464</v>
      </c>
      <c r="F359" s="1">
        <v>41849</v>
      </c>
      <c r="G359" s="1">
        <v>8245000</v>
      </c>
    </row>
    <row r="360" spans="1:7" x14ac:dyDescent="0.3">
      <c r="A360" t="s">
        <v>601</v>
      </c>
      <c r="B360" s="1">
        <v>78000</v>
      </c>
      <c r="C360" s="1">
        <v>6394172</v>
      </c>
      <c r="D360" s="1">
        <v>119619</v>
      </c>
      <c r="E360" s="1">
        <v>38901</v>
      </c>
      <c r="F360" s="1">
        <v>43057</v>
      </c>
      <c r="G360" s="1">
        <v>8246000</v>
      </c>
    </row>
    <row r="361" spans="1:7" x14ac:dyDescent="0.3">
      <c r="A361" t="s">
        <v>600</v>
      </c>
      <c r="B361" s="1">
        <v>62000</v>
      </c>
      <c r="C361" s="1">
        <v>6394172</v>
      </c>
      <c r="D361" s="1">
        <v>155860</v>
      </c>
      <c r="E361" s="1">
        <v>41698</v>
      </c>
      <c r="F361" s="1">
        <v>42145</v>
      </c>
      <c r="G361" s="1">
        <v>8245000</v>
      </c>
    </row>
    <row r="362" spans="1:7" x14ac:dyDescent="0.3">
      <c r="A362" t="s">
        <v>599</v>
      </c>
      <c r="B362" s="1">
        <v>68000</v>
      </c>
      <c r="C362" s="1">
        <v>6394172</v>
      </c>
      <c r="D362" s="1">
        <v>140972</v>
      </c>
      <c r="E362" s="1">
        <v>39735</v>
      </c>
      <c r="F362" s="1">
        <v>42750</v>
      </c>
      <c r="G362" s="1">
        <v>8246000</v>
      </c>
    </row>
    <row r="363" spans="1:7" x14ac:dyDescent="0.3">
      <c r="A363" t="s">
        <v>598</v>
      </c>
      <c r="B363" s="1">
        <v>67000</v>
      </c>
      <c r="C363" s="1">
        <v>6394172</v>
      </c>
      <c r="D363" s="1">
        <v>134514</v>
      </c>
      <c r="E363" s="1">
        <v>40523</v>
      </c>
      <c r="F363" s="1">
        <v>42145</v>
      </c>
      <c r="G363" s="1">
        <v>8246000</v>
      </c>
    </row>
    <row r="364" spans="1:7" x14ac:dyDescent="0.3">
      <c r="A364" t="s">
        <v>597</v>
      </c>
      <c r="B364" s="1">
        <v>59000</v>
      </c>
      <c r="C364" s="1">
        <v>6394172</v>
      </c>
      <c r="D364" s="1">
        <v>158123</v>
      </c>
      <c r="E364" s="1">
        <v>40580</v>
      </c>
      <c r="F364" s="1">
        <v>44078</v>
      </c>
      <c r="G364" s="1">
        <v>8247000</v>
      </c>
    </row>
    <row r="365" spans="1:7" x14ac:dyDescent="0.3">
      <c r="A365" t="s">
        <v>596</v>
      </c>
      <c r="B365" s="1">
        <v>77000</v>
      </c>
      <c r="C365" s="1">
        <v>6394172</v>
      </c>
      <c r="D365" s="1">
        <v>114976</v>
      </c>
      <c r="E365" s="1">
        <v>40212</v>
      </c>
      <c r="F365" s="1">
        <v>42055</v>
      </c>
      <c r="G365" s="1">
        <v>8247000</v>
      </c>
    </row>
    <row r="366" spans="1:7" x14ac:dyDescent="0.3">
      <c r="A366" t="s">
        <v>595</v>
      </c>
      <c r="B366" s="1">
        <v>60000</v>
      </c>
      <c r="C366" s="1">
        <v>6394172</v>
      </c>
      <c r="D366" s="1">
        <v>163096</v>
      </c>
      <c r="E366" s="1">
        <v>41184</v>
      </c>
      <c r="F366" s="1">
        <v>43648</v>
      </c>
      <c r="G366" s="1">
        <v>8245000</v>
      </c>
    </row>
    <row r="367" spans="1:7" x14ac:dyDescent="0.3">
      <c r="A367" t="s">
        <v>594</v>
      </c>
      <c r="B367" s="1">
        <v>83000</v>
      </c>
      <c r="C367" s="1">
        <v>6394172</v>
      </c>
      <c r="D367" s="1">
        <v>101617</v>
      </c>
      <c r="E367" s="1">
        <v>39100</v>
      </c>
      <c r="F367" s="1">
        <v>41286</v>
      </c>
      <c r="G367" s="1">
        <v>8246000</v>
      </c>
    </row>
    <row r="368" spans="1:7" x14ac:dyDescent="0.3">
      <c r="A368" t="s">
        <v>593</v>
      </c>
      <c r="B368" s="1">
        <v>62000</v>
      </c>
      <c r="C368" s="1">
        <v>6394172</v>
      </c>
      <c r="D368" s="1">
        <v>162988</v>
      </c>
      <c r="E368" s="1">
        <v>41796</v>
      </c>
      <c r="F368" s="1">
        <v>45011</v>
      </c>
      <c r="G368" s="1">
        <v>8245000</v>
      </c>
    </row>
    <row r="369" spans="1:7" x14ac:dyDescent="0.3">
      <c r="A369" t="s">
        <v>592</v>
      </c>
      <c r="B369" s="1">
        <v>95000</v>
      </c>
      <c r="C369" s="1">
        <v>6394172</v>
      </c>
      <c r="D369" s="1">
        <v>81746</v>
      </c>
      <c r="E369" s="1">
        <v>39886</v>
      </c>
      <c r="F369" s="1">
        <v>41790</v>
      </c>
      <c r="G369" s="1">
        <v>8245000</v>
      </c>
    </row>
    <row r="370" spans="1:7" x14ac:dyDescent="0.3">
      <c r="A370" t="s">
        <v>591</v>
      </c>
      <c r="B370" s="1">
        <v>90000</v>
      </c>
      <c r="C370" s="1">
        <v>6394172</v>
      </c>
      <c r="D370" s="1">
        <v>119084</v>
      </c>
      <c r="E370" s="1">
        <v>44063</v>
      </c>
      <c r="F370" s="1">
        <v>44871</v>
      </c>
      <c r="G370" s="1">
        <v>8245000</v>
      </c>
    </row>
    <row r="371" spans="1:7" x14ac:dyDescent="0.3">
      <c r="A371" t="s">
        <v>590</v>
      </c>
      <c r="B371" s="1">
        <v>76000</v>
      </c>
      <c r="C371" s="1">
        <v>6394172</v>
      </c>
      <c r="D371" s="1">
        <v>152668</v>
      </c>
      <c r="E371" s="1">
        <v>42198</v>
      </c>
      <c r="F371" s="1">
        <v>43846</v>
      </c>
      <c r="G371" s="1">
        <v>8245000</v>
      </c>
    </row>
    <row r="372" spans="1:7" x14ac:dyDescent="0.3">
      <c r="A372" t="s">
        <v>589</v>
      </c>
      <c r="B372" s="1">
        <v>76000</v>
      </c>
      <c r="C372" s="1">
        <v>6394172</v>
      </c>
      <c r="D372" s="1">
        <v>153630</v>
      </c>
      <c r="E372" s="1">
        <v>42432</v>
      </c>
      <c r="F372" s="1">
        <v>44141</v>
      </c>
      <c r="G372" s="1">
        <v>8245000</v>
      </c>
    </row>
    <row r="373" spans="1:7" x14ac:dyDescent="0.3">
      <c r="A373" t="s">
        <v>588</v>
      </c>
      <c r="B373" s="1">
        <v>91000</v>
      </c>
      <c r="C373" s="1">
        <v>6394172</v>
      </c>
      <c r="D373" s="1">
        <v>119728</v>
      </c>
      <c r="E373" s="1">
        <v>40808</v>
      </c>
      <c r="F373" s="1">
        <v>42835</v>
      </c>
      <c r="G373" s="1">
        <v>8245000</v>
      </c>
    </row>
    <row r="374" spans="1:7" x14ac:dyDescent="0.3">
      <c r="A374" t="s">
        <v>587</v>
      </c>
      <c r="B374" s="1">
        <v>77000</v>
      </c>
      <c r="C374" s="1">
        <v>6394172</v>
      </c>
      <c r="D374" s="1">
        <v>154063</v>
      </c>
      <c r="E374" s="1">
        <v>43021</v>
      </c>
      <c r="F374" s="1">
        <v>43418</v>
      </c>
      <c r="G374" s="1">
        <v>8245000</v>
      </c>
    </row>
    <row r="375" spans="1:7" x14ac:dyDescent="0.3">
      <c r="A375" t="s">
        <v>586</v>
      </c>
      <c r="B375" s="1">
        <v>76000</v>
      </c>
      <c r="C375" s="1">
        <v>6394172</v>
      </c>
      <c r="D375" s="1">
        <v>152908</v>
      </c>
      <c r="E375" s="1">
        <v>41415</v>
      </c>
      <c r="F375" s="1">
        <v>43692</v>
      </c>
      <c r="G375" s="1">
        <v>8245000</v>
      </c>
    </row>
    <row r="376" spans="1:7" x14ac:dyDescent="0.3">
      <c r="A376" t="s">
        <v>585</v>
      </c>
      <c r="B376" s="1">
        <v>52000</v>
      </c>
      <c r="C376" s="1">
        <v>6394172</v>
      </c>
      <c r="D376" s="1">
        <v>69706</v>
      </c>
      <c r="E376" s="1">
        <v>40972</v>
      </c>
      <c r="F376" s="1">
        <v>43697</v>
      </c>
      <c r="G376" s="1">
        <v>8247000</v>
      </c>
    </row>
    <row r="377" spans="1:7" x14ac:dyDescent="0.3">
      <c r="A377" t="s">
        <v>584</v>
      </c>
      <c r="B377" s="1">
        <v>60000</v>
      </c>
      <c r="C377" s="1">
        <v>6394172</v>
      </c>
      <c r="D377" s="1">
        <v>163796</v>
      </c>
      <c r="E377" s="1">
        <v>41677</v>
      </c>
      <c r="F377" s="1">
        <v>44022</v>
      </c>
      <c r="G377" s="1">
        <v>8247000</v>
      </c>
    </row>
    <row r="378" spans="1:7" x14ac:dyDescent="0.3">
      <c r="A378" t="s">
        <v>583</v>
      </c>
      <c r="B378" s="1">
        <v>91000</v>
      </c>
      <c r="C378" s="1">
        <v>6394172</v>
      </c>
      <c r="D378" s="1">
        <v>93080</v>
      </c>
      <c r="E378" s="1">
        <v>39761</v>
      </c>
      <c r="F378" s="1">
        <v>42536</v>
      </c>
      <c r="G378" s="1">
        <v>8245000</v>
      </c>
    </row>
    <row r="379" spans="1:7" x14ac:dyDescent="0.3">
      <c r="A379" t="s">
        <v>582</v>
      </c>
      <c r="B379" s="1">
        <v>60000</v>
      </c>
      <c r="C379" s="1">
        <v>6394172</v>
      </c>
      <c r="D379" s="1">
        <v>163992</v>
      </c>
      <c r="E379" s="1">
        <v>40977</v>
      </c>
      <c r="F379" s="1">
        <v>44089</v>
      </c>
      <c r="G379" s="1">
        <v>8245000</v>
      </c>
    </row>
    <row r="380" spans="1:7" x14ac:dyDescent="0.3">
      <c r="A380" t="s">
        <v>581</v>
      </c>
      <c r="B380" s="1">
        <v>86000</v>
      </c>
      <c r="C380" s="1">
        <v>6394172</v>
      </c>
      <c r="D380" s="1">
        <v>102473</v>
      </c>
      <c r="E380" s="1">
        <v>39361</v>
      </c>
      <c r="F380" s="1">
        <v>42188</v>
      </c>
      <c r="G380" s="1">
        <v>8245000</v>
      </c>
    </row>
    <row r="381" spans="1:7" x14ac:dyDescent="0.3">
      <c r="A381" t="s">
        <v>580</v>
      </c>
      <c r="B381" s="1">
        <v>60000</v>
      </c>
      <c r="C381" s="1">
        <v>6394172</v>
      </c>
      <c r="D381" s="1">
        <v>163635</v>
      </c>
      <c r="E381" s="1">
        <v>41414</v>
      </c>
      <c r="F381" s="1">
        <v>43042</v>
      </c>
      <c r="G381" s="1">
        <v>8245000</v>
      </c>
    </row>
    <row r="382" spans="1:7" x14ac:dyDescent="0.3">
      <c r="A382" t="s">
        <v>579</v>
      </c>
      <c r="B382" s="1">
        <v>82000</v>
      </c>
      <c r="C382" s="1">
        <v>6394172</v>
      </c>
      <c r="D382" s="1">
        <v>112697</v>
      </c>
      <c r="E382" s="1">
        <v>38637</v>
      </c>
      <c r="F382" s="1">
        <v>42527</v>
      </c>
      <c r="G382" s="1">
        <v>8245000</v>
      </c>
    </row>
    <row r="383" spans="1:7" x14ac:dyDescent="0.3">
      <c r="A383" t="s">
        <v>578</v>
      </c>
      <c r="B383" s="1">
        <v>61000</v>
      </c>
      <c r="C383" s="1">
        <v>6394172</v>
      </c>
      <c r="D383" s="1">
        <v>163752</v>
      </c>
      <c r="E383" s="1">
        <v>41284</v>
      </c>
      <c r="F383" s="1">
        <v>42827</v>
      </c>
      <c r="G383" s="1">
        <v>8244000</v>
      </c>
    </row>
    <row r="384" spans="1:7" x14ac:dyDescent="0.3">
      <c r="A384" t="s">
        <v>577</v>
      </c>
      <c r="B384" s="1">
        <v>73000</v>
      </c>
      <c r="C384" s="1">
        <v>6394172</v>
      </c>
      <c r="D384" s="1">
        <v>131091</v>
      </c>
      <c r="E384" s="1">
        <v>40327</v>
      </c>
      <c r="F384" s="1">
        <v>42848</v>
      </c>
      <c r="G384" s="1">
        <v>8245000</v>
      </c>
    </row>
    <row r="385" spans="1:7" x14ac:dyDescent="0.3">
      <c r="A385" t="s">
        <v>576</v>
      </c>
      <c r="B385" s="1">
        <v>61000</v>
      </c>
      <c r="C385" s="1">
        <v>6394172</v>
      </c>
      <c r="D385" s="1">
        <v>147358</v>
      </c>
      <c r="E385" s="1">
        <v>39951</v>
      </c>
      <c r="F385" s="1">
        <v>41984</v>
      </c>
      <c r="G385" s="1">
        <v>8245000</v>
      </c>
    </row>
    <row r="386" spans="1:7" x14ac:dyDescent="0.3">
      <c r="A386" t="s">
        <v>575</v>
      </c>
      <c r="B386" s="1">
        <v>67000</v>
      </c>
      <c r="C386" s="1">
        <v>6394172</v>
      </c>
      <c r="D386" s="1">
        <v>144862</v>
      </c>
      <c r="E386" s="1">
        <v>39991</v>
      </c>
      <c r="F386" s="1">
        <v>44013</v>
      </c>
      <c r="G386" s="1">
        <v>8245000</v>
      </c>
    </row>
    <row r="387" spans="1:7" x14ac:dyDescent="0.3">
      <c r="A387" t="s">
        <v>574</v>
      </c>
      <c r="B387" s="1">
        <v>70000</v>
      </c>
      <c r="C387" s="1">
        <v>6394172</v>
      </c>
      <c r="D387" s="1">
        <v>128464</v>
      </c>
      <c r="E387" s="1">
        <v>39978</v>
      </c>
      <c r="F387" s="1">
        <v>41245</v>
      </c>
      <c r="G387" s="1">
        <v>8246000</v>
      </c>
    </row>
    <row r="388" spans="1:7" x14ac:dyDescent="0.3">
      <c r="A388" t="s">
        <v>573</v>
      </c>
      <c r="B388" s="1">
        <v>61000</v>
      </c>
      <c r="C388" s="1">
        <v>6394172</v>
      </c>
      <c r="D388" s="1">
        <v>161873</v>
      </c>
      <c r="E388" s="1">
        <v>41683</v>
      </c>
      <c r="F388" s="1">
        <v>43891</v>
      </c>
      <c r="G388" s="1">
        <v>8245000</v>
      </c>
    </row>
    <row r="389" spans="1:7" x14ac:dyDescent="0.3">
      <c r="A389" t="s">
        <v>572</v>
      </c>
      <c r="B389" s="1">
        <v>81000</v>
      </c>
      <c r="C389" s="1">
        <v>6394172</v>
      </c>
      <c r="D389" s="1">
        <v>106108</v>
      </c>
      <c r="E389" s="1">
        <v>37860</v>
      </c>
      <c r="F389" s="1">
        <v>42074</v>
      </c>
      <c r="G389" s="1">
        <v>8247000</v>
      </c>
    </row>
    <row r="390" spans="1:7" x14ac:dyDescent="0.3">
      <c r="A390" t="s">
        <v>571</v>
      </c>
      <c r="B390" s="1">
        <v>61000</v>
      </c>
      <c r="C390" s="1">
        <v>6394172</v>
      </c>
      <c r="D390" s="1">
        <v>163334</v>
      </c>
      <c r="E390" s="1">
        <v>42960</v>
      </c>
      <c r="F390" s="1">
        <v>43038</v>
      </c>
      <c r="G390" s="1">
        <v>8245000</v>
      </c>
    </row>
    <row r="391" spans="1:7" x14ac:dyDescent="0.3">
      <c r="A391" t="s">
        <v>570</v>
      </c>
      <c r="B391" s="1">
        <v>89000</v>
      </c>
      <c r="C391" s="1">
        <v>6394172</v>
      </c>
      <c r="D391" s="1">
        <v>88267</v>
      </c>
      <c r="E391" s="1">
        <v>38646</v>
      </c>
      <c r="F391" s="1">
        <v>42424</v>
      </c>
      <c r="G391" s="1">
        <v>8246000</v>
      </c>
    </row>
    <row r="392" spans="1:7" x14ac:dyDescent="0.3">
      <c r="A392" t="s">
        <v>569</v>
      </c>
      <c r="B392" s="1">
        <v>60000</v>
      </c>
      <c r="C392" s="1">
        <v>6394172</v>
      </c>
      <c r="D392" s="1">
        <v>163432</v>
      </c>
      <c r="E392" s="1">
        <v>42936</v>
      </c>
      <c r="F392" s="1">
        <v>42758</v>
      </c>
      <c r="G392" s="1">
        <v>8245000</v>
      </c>
    </row>
    <row r="393" spans="1:7" x14ac:dyDescent="0.3">
      <c r="A393" t="s">
        <v>568</v>
      </c>
      <c r="B393" s="1">
        <v>97000</v>
      </c>
      <c r="C393" s="1">
        <v>6394172</v>
      </c>
      <c r="D393" s="1">
        <v>80293</v>
      </c>
      <c r="E393" s="1">
        <v>39015</v>
      </c>
      <c r="F393" s="1">
        <v>42982</v>
      </c>
      <c r="G393" s="1">
        <v>8245000</v>
      </c>
    </row>
    <row r="394" spans="1:7" x14ac:dyDescent="0.3">
      <c r="A394" t="s">
        <v>567</v>
      </c>
      <c r="B394" s="1">
        <v>59000</v>
      </c>
      <c r="C394" s="1">
        <v>6394172</v>
      </c>
      <c r="D394" s="1">
        <v>163500</v>
      </c>
      <c r="E394" s="1">
        <v>41321</v>
      </c>
      <c r="F394" s="1">
        <v>43335</v>
      </c>
      <c r="G394" s="1">
        <v>8248000</v>
      </c>
    </row>
    <row r="395" spans="1:7" x14ac:dyDescent="0.3">
      <c r="A395" t="s">
        <v>566</v>
      </c>
      <c r="B395" s="1">
        <v>98000</v>
      </c>
      <c r="C395" s="1">
        <v>6394172</v>
      </c>
      <c r="D395" s="1">
        <v>79666</v>
      </c>
      <c r="E395" s="1">
        <v>39416</v>
      </c>
      <c r="F395" s="1">
        <v>41616</v>
      </c>
      <c r="G395" s="1">
        <v>8245000</v>
      </c>
    </row>
    <row r="396" spans="1:7" x14ac:dyDescent="0.3">
      <c r="A396" t="s">
        <v>565</v>
      </c>
      <c r="B396" s="1">
        <v>60000</v>
      </c>
      <c r="C396" s="1">
        <v>6394172</v>
      </c>
      <c r="D396" s="1">
        <v>163550</v>
      </c>
      <c r="E396" s="1">
        <v>41091</v>
      </c>
      <c r="F396" s="1">
        <v>43349</v>
      </c>
      <c r="G396" s="1">
        <v>8244000</v>
      </c>
    </row>
    <row r="397" spans="1:7" x14ac:dyDescent="0.3">
      <c r="A397" t="s">
        <v>564</v>
      </c>
      <c r="B397" s="1">
        <v>88000</v>
      </c>
      <c r="C397" s="1">
        <v>6394172</v>
      </c>
      <c r="D397" s="1">
        <v>97998</v>
      </c>
      <c r="E397" s="1">
        <v>39782</v>
      </c>
      <c r="F397" s="1">
        <v>41717</v>
      </c>
      <c r="G397" s="1">
        <v>8245000</v>
      </c>
    </row>
    <row r="398" spans="1:7" x14ac:dyDescent="0.3">
      <c r="A398" t="s">
        <v>563</v>
      </c>
      <c r="B398" s="1">
        <v>60000</v>
      </c>
      <c r="C398" s="1">
        <v>6394172</v>
      </c>
      <c r="D398" s="1">
        <v>163731</v>
      </c>
      <c r="E398" s="1">
        <v>40905</v>
      </c>
      <c r="F398" s="1">
        <v>44113</v>
      </c>
      <c r="G398" s="1">
        <v>8244000</v>
      </c>
    </row>
    <row r="399" spans="1:7" x14ac:dyDescent="0.3">
      <c r="A399" t="s">
        <v>562</v>
      </c>
      <c r="B399" s="1">
        <v>77000</v>
      </c>
      <c r="C399" s="1">
        <v>6394172</v>
      </c>
      <c r="D399" s="1">
        <v>123631</v>
      </c>
      <c r="E399" s="1">
        <v>39701</v>
      </c>
      <c r="F399" s="1">
        <v>43384</v>
      </c>
      <c r="G399" s="1">
        <v>8245000</v>
      </c>
    </row>
    <row r="400" spans="1:7" x14ac:dyDescent="0.3">
      <c r="A400" t="s">
        <v>561</v>
      </c>
      <c r="B400" s="1">
        <v>62000</v>
      </c>
      <c r="C400" s="1">
        <v>6394172</v>
      </c>
      <c r="D400" s="1">
        <v>151130</v>
      </c>
      <c r="E400" s="1">
        <v>40915</v>
      </c>
      <c r="F400" s="1">
        <v>42322</v>
      </c>
      <c r="G400" s="1">
        <v>8244000</v>
      </c>
    </row>
    <row r="401" spans="1:7" x14ac:dyDescent="0.3">
      <c r="A401" t="s">
        <v>560</v>
      </c>
      <c r="B401" s="1">
        <v>66000</v>
      </c>
      <c r="C401" s="1">
        <v>6394172</v>
      </c>
      <c r="D401" s="1">
        <v>145096</v>
      </c>
      <c r="E401" s="1">
        <v>41148</v>
      </c>
      <c r="F401" s="1">
        <v>42565</v>
      </c>
      <c r="G401" s="1">
        <v>8246000</v>
      </c>
    </row>
    <row r="402" spans="1:7" x14ac:dyDescent="0.3">
      <c r="A402" t="s">
        <v>559</v>
      </c>
      <c r="B402" s="1">
        <v>66000</v>
      </c>
      <c r="C402" s="1">
        <v>6394172</v>
      </c>
      <c r="D402" s="1">
        <v>138025</v>
      </c>
      <c r="E402" s="1">
        <v>39146</v>
      </c>
      <c r="F402" s="1">
        <v>43301</v>
      </c>
      <c r="G402" s="1">
        <v>8245000</v>
      </c>
    </row>
    <row r="403" spans="1:7" x14ac:dyDescent="0.3">
      <c r="A403" t="s">
        <v>558</v>
      </c>
      <c r="B403" s="1">
        <v>68000</v>
      </c>
      <c r="C403" s="1">
        <v>6394172</v>
      </c>
      <c r="D403" s="1">
        <v>141185</v>
      </c>
      <c r="E403" s="1">
        <v>40646</v>
      </c>
      <c r="F403" s="1">
        <v>41884</v>
      </c>
      <c r="G403" s="1">
        <v>8243000</v>
      </c>
    </row>
    <row r="404" spans="1:7" x14ac:dyDescent="0.3">
      <c r="A404" t="s">
        <v>557</v>
      </c>
      <c r="B404" s="1">
        <v>66000</v>
      </c>
      <c r="C404" s="1">
        <v>6394172</v>
      </c>
      <c r="D404" s="1">
        <v>137105</v>
      </c>
      <c r="E404" s="1">
        <v>39242</v>
      </c>
      <c r="F404" s="1">
        <v>42809</v>
      </c>
      <c r="G404" s="1">
        <v>8246000</v>
      </c>
    </row>
    <row r="405" spans="1:7" x14ac:dyDescent="0.3">
      <c r="A405" t="s">
        <v>556</v>
      </c>
      <c r="B405" s="1">
        <v>61000</v>
      </c>
      <c r="C405" s="1">
        <v>6394172</v>
      </c>
      <c r="D405" s="1">
        <v>158127</v>
      </c>
      <c r="E405" s="1">
        <v>41172</v>
      </c>
      <c r="F405" s="1">
        <v>43286</v>
      </c>
      <c r="G405" s="1">
        <v>8246000</v>
      </c>
    </row>
    <row r="406" spans="1:7" x14ac:dyDescent="0.3">
      <c r="A406" t="s">
        <v>555</v>
      </c>
      <c r="B406" s="1">
        <v>76000</v>
      </c>
      <c r="C406" s="1">
        <v>6394172</v>
      </c>
      <c r="D406" s="1">
        <v>116334</v>
      </c>
      <c r="E406" s="1">
        <v>39579</v>
      </c>
      <c r="F406" s="1">
        <v>42229</v>
      </c>
      <c r="G406" s="1">
        <v>8246000</v>
      </c>
    </row>
    <row r="407" spans="1:7" x14ac:dyDescent="0.3">
      <c r="A407" t="s">
        <v>554</v>
      </c>
      <c r="B407" s="1">
        <v>59000</v>
      </c>
      <c r="C407" s="1">
        <v>6394172</v>
      </c>
      <c r="D407" s="1">
        <v>162268</v>
      </c>
      <c r="E407" s="1">
        <v>42586</v>
      </c>
      <c r="F407" s="1">
        <v>43782</v>
      </c>
      <c r="G407" s="1">
        <v>8244000</v>
      </c>
    </row>
    <row r="408" spans="1:7" x14ac:dyDescent="0.3">
      <c r="A408" t="s">
        <v>553</v>
      </c>
      <c r="B408" s="1">
        <v>82000</v>
      </c>
      <c r="C408" s="1">
        <v>6394172</v>
      </c>
      <c r="D408" s="1">
        <v>103775</v>
      </c>
      <c r="E408" s="1">
        <v>38824</v>
      </c>
      <c r="F408" s="1">
        <v>42596</v>
      </c>
      <c r="G408" s="1">
        <v>8245000</v>
      </c>
    </row>
    <row r="409" spans="1:7" x14ac:dyDescent="0.3">
      <c r="A409" t="s">
        <v>552</v>
      </c>
      <c r="B409" s="1">
        <v>60000</v>
      </c>
      <c r="C409" s="1">
        <v>6394172</v>
      </c>
      <c r="D409" s="1">
        <v>163026</v>
      </c>
      <c r="E409" s="1">
        <v>42472</v>
      </c>
      <c r="F409" s="1">
        <v>42723</v>
      </c>
      <c r="G409" s="1">
        <v>8244000</v>
      </c>
    </row>
    <row r="410" spans="1:7" x14ac:dyDescent="0.3">
      <c r="A410" t="s">
        <v>551</v>
      </c>
      <c r="B410" s="1">
        <v>76000</v>
      </c>
      <c r="C410" s="1">
        <v>6394172</v>
      </c>
      <c r="D410" s="1">
        <v>154050</v>
      </c>
      <c r="E410" s="1">
        <v>44436</v>
      </c>
      <c r="F410" s="1">
        <v>46193</v>
      </c>
      <c r="G410" s="1">
        <v>8244000</v>
      </c>
    </row>
    <row r="411" spans="1:7" x14ac:dyDescent="0.3">
      <c r="A411" t="s">
        <v>550</v>
      </c>
      <c r="B411" s="1">
        <v>82000</v>
      </c>
      <c r="C411" s="1">
        <v>6393922</v>
      </c>
      <c r="D411" s="1">
        <v>134800</v>
      </c>
      <c r="E411" s="1">
        <v>42487</v>
      </c>
      <c r="F411" s="1">
        <v>42788</v>
      </c>
      <c r="G411" s="1">
        <v>8244000</v>
      </c>
    </row>
    <row r="412" spans="1:7" x14ac:dyDescent="0.3">
      <c r="A412" t="s">
        <v>549</v>
      </c>
      <c r="B412" s="1">
        <v>76000</v>
      </c>
      <c r="C412" s="1">
        <v>6393922</v>
      </c>
      <c r="D412" s="1">
        <v>144399</v>
      </c>
      <c r="E412" s="1">
        <v>39786</v>
      </c>
      <c r="F412" s="1">
        <v>42007</v>
      </c>
      <c r="G412" s="1">
        <v>8246000</v>
      </c>
    </row>
    <row r="413" spans="1:7" x14ac:dyDescent="0.3">
      <c r="A413" t="s">
        <v>548</v>
      </c>
      <c r="B413" s="1">
        <v>76000</v>
      </c>
      <c r="C413" s="1">
        <v>6393922</v>
      </c>
      <c r="D413" s="1">
        <v>153752</v>
      </c>
      <c r="E413" s="1">
        <v>44652</v>
      </c>
      <c r="F413" s="1">
        <v>44336</v>
      </c>
      <c r="G413" s="1">
        <v>8245000</v>
      </c>
    </row>
    <row r="414" spans="1:7" x14ac:dyDescent="0.3">
      <c r="A414" t="s">
        <v>547</v>
      </c>
      <c r="B414" s="1">
        <v>91000</v>
      </c>
      <c r="C414" s="1">
        <v>6393922</v>
      </c>
      <c r="D414" s="1">
        <v>119566</v>
      </c>
      <c r="E414" s="1">
        <v>40491</v>
      </c>
      <c r="F414" s="1">
        <v>43118</v>
      </c>
      <c r="G414" s="1">
        <v>8244000</v>
      </c>
    </row>
    <row r="415" spans="1:7" x14ac:dyDescent="0.3">
      <c r="A415" t="s">
        <v>546</v>
      </c>
      <c r="B415" s="1">
        <v>76000</v>
      </c>
      <c r="C415" s="1">
        <v>6393922</v>
      </c>
      <c r="D415" s="1">
        <v>154000</v>
      </c>
      <c r="E415" s="1">
        <v>41407</v>
      </c>
      <c r="F415" s="1">
        <v>44222</v>
      </c>
      <c r="G415" s="1">
        <v>8247000</v>
      </c>
    </row>
    <row r="416" spans="1:7" x14ac:dyDescent="0.3">
      <c r="A416" t="s">
        <v>545</v>
      </c>
      <c r="B416" s="1">
        <v>45000</v>
      </c>
      <c r="C416" s="1">
        <v>6393922</v>
      </c>
      <c r="D416" s="1">
        <v>161743</v>
      </c>
      <c r="E416" s="1">
        <v>44540</v>
      </c>
      <c r="F416" s="1">
        <v>44766</v>
      </c>
      <c r="G416" s="1">
        <v>8248000</v>
      </c>
    </row>
    <row r="417" spans="1:7" x14ac:dyDescent="0.3">
      <c r="A417" t="s">
        <v>544</v>
      </c>
      <c r="B417" s="1">
        <v>95000</v>
      </c>
      <c r="C417" s="1">
        <v>6393922</v>
      </c>
      <c r="D417" s="1">
        <v>80456</v>
      </c>
      <c r="E417" s="1">
        <v>38357</v>
      </c>
      <c r="F417" s="1">
        <v>42247</v>
      </c>
      <c r="G417" s="1">
        <v>8245000</v>
      </c>
    </row>
    <row r="418" spans="1:7" x14ac:dyDescent="0.3">
      <c r="A418" t="s">
        <v>543</v>
      </c>
      <c r="B418" s="1">
        <v>60000</v>
      </c>
      <c r="C418" s="1">
        <v>6393922</v>
      </c>
      <c r="D418" s="1">
        <v>164058</v>
      </c>
      <c r="E418" s="1">
        <v>41303</v>
      </c>
      <c r="F418" s="1">
        <v>43189</v>
      </c>
      <c r="G418" s="1">
        <v>8245000</v>
      </c>
    </row>
    <row r="419" spans="1:7" x14ac:dyDescent="0.3">
      <c r="A419" t="s">
        <v>542</v>
      </c>
      <c r="B419" s="1">
        <v>91000</v>
      </c>
      <c r="C419" s="1">
        <v>6393922</v>
      </c>
      <c r="D419" s="1">
        <v>91059</v>
      </c>
      <c r="E419" s="1">
        <v>38324</v>
      </c>
      <c r="F419" s="1">
        <v>41878</v>
      </c>
      <c r="G419" s="1">
        <v>8244000</v>
      </c>
    </row>
    <row r="420" spans="1:7" x14ac:dyDescent="0.3">
      <c r="A420" t="s">
        <v>541</v>
      </c>
      <c r="B420" s="1">
        <v>60000</v>
      </c>
      <c r="C420" s="1">
        <v>6393922</v>
      </c>
      <c r="D420" s="1">
        <v>163464</v>
      </c>
      <c r="E420" s="1">
        <v>42352</v>
      </c>
      <c r="F420" s="1">
        <v>43909</v>
      </c>
      <c r="G420" s="1">
        <v>8244000</v>
      </c>
    </row>
    <row r="421" spans="1:7" x14ac:dyDescent="0.3">
      <c r="A421" t="s">
        <v>540</v>
      </c>
      <c r="B421" s="1">
        <v>83000</v>
      </c>
      <c r="C421" s="1">
        <v>6393922</v>
      </c>
      <c r="D421" s="1">
        <v>107588</v>
      </c>
      <c r="E421" s="1">
        <v>39091</v>
      </c>
      <c r="F421" s="1">
        <v>43328</v>
      </c>
      <c r="G421" s="1">
        <v>8244000</v>
      </c>
    </row>
    <row r="422" spans="1:7" x14ac:dyDescent="0.3">
      <c r="A422" t="s">
        <v>539</v>
      </c>
      <c r="B422" s="1">
        <v>62000</v>
      </c>
      <c r="C422" s="1">
        <v>6393922</v>
      </c>
      <c r="D422" s="1">
        <v>163520</v>
      </c>
      <c r="E422" s="1">
        <v>40646</v>
      </c>
      <c r="F422" s="1">
        <v>42410</v>
      </c>
      <c r="G422" s="1">
        <v>8244000</v>
      </c>
    </row>
    <row r="423" spans="1:7" x14ac:dyDescent="0.3">
      <c r="A423" t="s">
        <v>538</v>
      </c>
      <c r="B423" s="1">
        <v>76000</v>
      </c>
      <c r="C423" s="1">
        <v>6393922</v>
      </c>
      <c r="D423" s="1">
        <v>122000</v>
      </c>
      <c r="E423" s="1">
        <v>39537</v>
      </c>
      <c r="F423" s="1">
        <v>43655</v>
      </c>
      <c r="G423" s="1">
        <v>8244000</v>
      </c>
    </row>
    <row r="424" spans="1:7" x14ac:dyDescent="0.3">
      <c r="A424" t="s">
        <v>537</v>
      </c>
      <c r="B424" s="1">
        <v>60000</v>
      </c>
      <c r="C424" s="1">
        <v>6393922</v>
      </c>
      <c r="D424" s="1">
        <v>156741</v>
      </c>
      <c r="E424" s="1">
        <v>40705</v>
      </c>
      <c r="F424" s="1">
        <v>43387</v>
      </c>
      <c r="G424" s="1">
        <v>8245000</v>
      </c>
    </row>
    <row r="425" spans="1:7" x14ac:dyDescent="0.3">
      <c r="A425" t="s">
        <v>536</v>
      </c>
      <c r="B425" s="1">
        <v>68000</v>
      </c>
      <c r="C425" s="1">
        <v>6393922</v>
      </c>
      <c r="D425" s="1">
        <v>141050</v>
      </c>
      <c r="E425" s="1">
        <v>41002</v>
      </c>
      <c r="F425" s="1">
        <v>42533</v>
      </c>
      <c r="G425" s="1">
        <v>8245000</v>
      </c>
    </row>
    <row r="426" spans="1:7" x14ac:dyDescent="0.3">
      <c r="A426" t="s">
        <v>535</v>
      </c>
      <c r="B426" s="1">
        <v>64000</v>
      </c>
      <c r="C426" s="1">
        <v>6393922</v>
      </c>
      <c r="D426" s="1">
        <v>141247</v>
      </c>
      <c r="E426" s="1">
        <v>39443</v>
      </c>
      <c r="F426" s="1">
        <v>42598</v>
      </c>
      <c r="G426" s="1">
        <v>8245000</v>
      </c>
    </row>
    <row r="427" spans="1:7" x14ac:dyDescent="0.3">
      <c r="A427" t="s">
        <v>534</v>
      </c>
      <c r="B427" s="1">
        <v>62000</v>
      </c>
      <c r="C427" s="1">
        <v>6393922</v>
      </c>
      <c r="D427" s="1">
        <v>151816</v>
      </c>
      <c r="E427" s="1">
        <v>40302</v>
      </c>
      <c r="F427" s="1">
        <v>44253</v>
      </c>
      <c r="G427" s="1">
        <v>8243000</v>
      </c>
    </row>
    <row r="428" spans="1:7" x14ac:dyDescent="0.3">
      <c r="A428" t="s">
        <v>533</v>
      </c>
      <c r="B428" s="1">
        <v>70000</v>
      </c>
      <c r="C428" s="1">
        <v>6393922</v>
      </c>
      <c r="D428" s="1">
        <v>129915</v>
      </c>
      <c r="E428" s="1">
        <v>39406</v>
      </c>
      <c r="F428" s="1">
        <v>42381</v>
      </c>
      <c r="G428" s="1">
        <v>8244000</v>
      </c>
    </row>
    <row r="429" spans="1:7" x14ac:dyDescent="0.3">
      <c r="A429" t="s">
        <v>532</v>
      </c>
      <c r="B429" s="1">
        <v>59000</v>
      </c>
      <c r="C429" s="1">
        <v>6393922</v>
      </c>
      <c r="D429" s="1">
        <v>160726</v>
      </c>
      <c r="E429" s="1">
        <v>41675</v>
      </c>
      <c r="F429" s="1">
        <v>44560</v>
      </c>
      <c r="G429" s="1">
        <v>8245000</v>
      </c>
    </row>
    <row r="430" spans="1:7" x14ac:dyDescent="0.3">
      <c r="A430" t="s">
        <v>531</v>
      </c>
      <c r="B430" s="1">
        <v>76000</v>
      </c>
      <c r="C430" s="1">
        <v>6393922</v>
      </c>
      <c r="D430" s="1">
        <v>116024</v>
      </c>
      <c r="E430" s="1">
        <v>38230</v>
      </c>
      <c r="F430" s="1">
        <v>41887</v>
      </c>
      <c r="G430" s="1">
        <v>8243000</v>
      </c>
    </row>
    <row r="431" spans="1:7" x14ac:dyDescent="0.3">
      <c r="A431" t="s">
        <v>530</v>
      </c>
      <c r="B431" s="1">
        <v>59000</v>
      </c>
      <c r="C431" s="1">
        <v>6393922</v>
      </c>
      <c r="D431" s="1">
        <v>161809</v>
      </c>
      <c r="E431" s="1">
        <v>42632</v>
      </c>
      <c r="F431" s="1">
        <v>44069</v>
      </c>
      <c r="G431" s="1">
        <v>8243000</v>
      </c>
    </row>
    <row r="432" spans="1:7" x14ac:dyDescent="0.3">
      <c r="A432" t="s">
        <v>529</v>
      </c>
      <c r="B432" s="1">
        <v>79000</v>
      </c>
      <c r="C432" s="1">
        <v>6393922</v>
      </c>
      <c r="D432" s="1">
        <v>109169</v>
      </c>
      <c r="E432" s="1">
        <v>39083</v>
      </c>
      <c r="F432" s="1">
        <v>42895</v>
      </c>
      <c r="G432" s="1">
        <v>8245000</v>
      </c>
    </row>
    <row r="433" spans="1:7" x14ac:dyDescent="0.3">
      <c r="A433" t="s">
        <v>528</v>
      </c>
      <c r="B433" s="1">
        <v>60000</v>
      </c>
      <c r="C433" s="1">
        <v>6393922</v>
      </c>
      <c r="D433" s="1">
        <v>163528</v>
      </c>
      <c r="E433" s="1">
        <v>43096</v>
      </c>
      <c r="F433" s="1">
        <v>44759</v>
      </c>
      <c r="G433" s="1">
        <v>8244000</v>
      </c>
    </row>
    <row r="434" spans="1:7" x14ac:dyDescent="0.3">
      <c r="A434" t="s">
        <v>527</v>
      </c>
      <c r="B434" s="1">
        <v>86000</v>
      </c>
      <c r="C434" s="1">
        <v>6393922</v>
      </c>
      <c r="D434" s="1">
        <v>96203</v>
      </c>
      <c r="E434" s="1">
        <v>36951</v>
      </c>
      <c r="F434" s="1">
        <v>42144</v>
      </c>
      <c r="G434" s="1">
        <v>8244000</v>
      </c>
    </row>
    <row r="435" spans="1:7" x14ac:dyDescent="0.3">
      <c r="A435" t="s">
        <v>526</v>
      </c>
      <c r="B435" s="1">
        <v>62000</v>
      </c>
      <c r="C435" s="1">
        <v>6393922</v>
      </c>
      <c r="D435" s="1">
        <v>163659</v>
      </c>
      <c r="E435" s="1">
        <v>42942</v>
      </c>
      <c r="F435" s="1">
        <v>44244</v>
      </c>
      <c r="G435" s="1">
        <v>8246000</v>
      </c>
    </row>
    <row r="436" spans="1:7" x14ac:dyDescent="0.3">
      <c r="A436" t="s">
        <v>525</v>
      </c>
      <c r="B436" s="1">
        <v>95000</v>
      </c>
      <c r="C436" s="1">
        <v>6393922</v>
      </c>
      <c r="D436" s="1">
        <v>83585</v>
      </c>
      <c r="E436" s="1">
        <v>38566</v>
      </c>
      <c r="F436" s="1">
        <v>42974</v>
      </c>
      <c r="G436" s="1">
        <v>8242000</v>
      </c>
    </row>
    <row r="437" spans="1:7" x14ac:dyDescent="0.3">
      <c r="A437" t="s">
        <v>524</v>
      </c>
      <c r="B437" s="1">
        <v>61000</v>
      </c>
      <c r="C437" s="1">
        <v>6393922</v>
      </c>
      <c r="D437" s="1">
        <v>163930</v>
      </c>
      <c r="E437" s="1">
        <v>42148</v>
      </c>
      <c r="F437" s="1">
        <v>43943</v>
      </c>
      <c r="G437" s="1">
        <v>8242000</v>
      </c>
    </row>
    <row r="438" spans="1:7" x14ac:dyDescent="0.3">
      <c r="A438" t="s">
        <v>523</v>
      </c>
      <c r="B438" s="1">
        <v>96000</v>
      </c>
      <c r="C438" s="1">
        <v>6393922</v>
      </c>
      <c r="D438" s="1">
        <v>79830</v>
      </c>
      <c r="E438" s="1">
        <v>39006</v>
      </c>
      <c r="F438" s="1">
        <v>42705</v>
      </c>
      <c r="G438" s="1">
        <v>8242000</v>
      </c>
    </row>
    <row r="439" spans="1:7" x14ac:dyDescent="0.3">
      <c r="A439" t="s">
        <v>522</v>
      </c>
      <c r="B439" s="1">
        <v>61000</v>
      </c>
      <c r="C439" s="1">
        <v>6393922</v>
      </c>
      <c r="D439" s="1">
        <v>163890</v>
      </c>
      <c r="E439" s="1">
        <v>41192</v>
      </c>
      <c r="F439" s="1">
        <v>44539</v>
      </c>
      <c r="G439" s="1">
        <v>8245000</v>
      </c>
    </row>
    <row r="440" spans="1:7" x14ac:dyDescent="0.3">
      <c r="A440" t="s">
        <v>521</v>
      </c>
      <c r="B440" s="1">
        <v>91000</v>
      </c>
      <c r="C440" s="1">
        <v>6393922</v>
      </c>
      <c r="D440" s="1">
        <v>94352</v>
      </c>
      <c r="E440" s="1">
        <v>39711</v>
      </c>
      <c r="F440" s="1">
        <v>42001</v>
      </c>
      <c r="G440" s="1">
        <v>8242000</v>
      </c>
    </row>
    <row r="441" spans="1:7" x14ac:dyDescent="0.3">
      <c r="A441" t="s">
        <v>520</v>
      </c>
      <c r="B441" s="1">
        <v>61000</v>
      </c>
      <c r="C441" s="1">
        <v>6393922</v>
      </c>
      <c r="D441" s="1">
        <v>164130</v>
      </c>
      <c r="E441" s="1">
        <v>40475</v>
      </c>
      <c r="F441" s="1">
        <v>43912</v>
      </c>
      <c r="G441" s="1">
        <v>8242000</v>
      </c>
    </row>
    <row r="442" spans="1:7" x14ac:dyDescent="0.3">
      <c r="A442" t="s">
        <v>519</v>
      </c>
      <c r="B442" s="1">
        <v>81000</v>
      </c>
      <c r="C442" s="1">
        <v>6393922</v>
      </c>
      <c r="D442" s="1">
        <v>116687</v>
      </c>
      <c r="E442" s="1">
        <v>40787</v>
      </c>
      <c r="F442" s="1">
        <v>43336</v>
      </c>
      <c r="G442" s="1">
        <v>8243000</v>
      </c>
    </row>
    <row r="443" spans="1:7" x14ac:dyDescent="0.3">
      <c r="A443" t="s">
        <v>518</v>
      </c>
      <c r="B443" s="1">
        <v>61000</v>
      </c>
      <c r="C443" s="1">
        <v>6393922</v>
      </c>
      <c r="D443" s="1">
        <v>163429</v>
      </c>
      <c r="E443" s="1">
        <v>39879</v>
      </c>
      <c r="F443" s="1">
        <v>43467</v>
      </c>
      <c r="G443" s="1">
        <v>8241000</v>
      </c>
    </row>
    <row r="444" spans="1:7" x14ac:dyDescent="0.3">
      <c r="A444" t="s">
        <v>517</v>
      </c>
      <c r="B444" s="1">
        <v>73000</v>
      </c>
      <c r="C444" s="1">
        <v>6393922</v>
      </c>
      <c r="D444" s="1">
        <v>135036</v>
      </c>
      <c r="E444" s="1">
        <v>41091</v>
      </c>
      <c r="F444" s="1">
        <v>43585</v>
      </c>
      <c r="G444" s="1">
        <v>8242000</v>
      </c>
    </row>
    <row r="445" spans="1:7" x14ac:dyDescent="0.3">
      <c r="A445" t="s">
        <v>516</v>
      </c>
      <c r="B445" s="1">
        <v>63000</v>
      </c>
      <c r="C445" s="1">
        <v>6393922</v>
      </c>
      <c r="D445" s="1">
        <v>143937</v>
      </c>
      <c r="E445" s="1">
        <v>38620</v>
      </c>
      <c r="F445" s="1">
        <v>43633</v>
      </c>
      <c r="G445" s="1">
        <v>8243000</v>
      </c>
    </row>
    <row r="446" spans="1:7" x14ac:dyDescent="0.3">
      <c r="A446" t="s">
        <v>515</v>
      </c>
      <c r="B446" s="1">
        <v>66000</v>
      </c>
      <c r="C446" s="1">
        <v>6393922</v>
      </c>
      <c r="D446" s="1">
        <v>144731</v>
      </c>
      <c r="E446" s="1">
        <v>42470</v>
      </c>
      <c r="F446" s="1">
        <v>43575</v>
      </c>
      <c r="G446" s="1">
        <v>8244000</v>
      </c>
    </row>
    <row r="447" spans="1:7" x14ac:dyDescent="0.3">
      <c r="A447" t="s">
        <v>514</v>
      </c>
      <c r="B447" s="1">
        <v>68000</v>
      </c>
      <c r="C447" s="1">
        <v>6393922</v>
      </c>
      <c r="D447" s="1">
        <v>134087</v>
      </c>
      <c r="E447" s="1">
        <v>38281</v>
      </c>
      <c r="F447" s="1">
        <v>42635</v>
      </c>
      <c r="G447" s="1">
        <v>8244000</v>
      </c>
    </row>
    <row r="448" spans="1:7" x14ac:dyDescent="0.3">
      <c r="A448" t="s">
        <v>513</v>
      </c>
      <c r="B448" s="1">
        <v>60000</v>
      </c>
      <c r="C448" s="1">
        <v>6393922</v>
      </c>
      <c r="D448" s="1">
        <v>160969</v>
      </c>
      <c r="E448" s="1">
        <v>42646</v>
      </c>
      <c r="F448" s="1">
        <v>44320</v>
      </c>
      <c r="G448" s="1">
        <v>8242000</v>
      </c>
    </row>
    <row r="449" spans="1:7" x14ac:dyDescent="0.3">
      <c r="A449" t="s">
        <v>512</v>
      </c>
      <c r="B449" s="1">
        <v>77000</v>
      </c>
      <c r="C449" s="1">
        <v>6393922</v>
      </c>
      <c r="D449" s="1">
        <v>122391</v>
      </c>
      <c r="E449" s="1">
        <v>41335</v>
      </c>
      <c r="F449" s="1">
        <v>43139</v>
      </c>
      <c r="G449" s="1">
        <v>8244000</v>
      </c>
    </row>
    <row r="450" spans="1:7" x14ac:dyDescent="0.3">
      <c r="A450" t="s">
        <v>511</v>
      </c>
      <c r="B450" s="1">
        <v>92000</v>
      </c>
      <c r="C450" s="1">
        <v>6393922</v>
      </c>
      <c r="D450" s="1">
        <v>118978</v>
      </c>
      <c r="E450" s="1">
        <v>44037</v>
      </c>
      <c r="F450" s="1">
        <v>45702</v>
      </c>
      <c r="G450" s="1">
        <v>8243000</v>
      </c>
    </row>
    <row r="451" spans="1:7" x14ac:dyDescent="0.3">
      <c r="A451" t="s">
        <v>510</v>
      </c>
      <c r="B451" s="1">
        <v>76000</v>
      </c>
      <c r="C451" s="1">
        <v>6393922</v>
      </c>
      <c r="D451" s="1">
        <v>152420</v>
      </c>
      <c r="E451" s="1">
        <v>42095</v>
      </c>
      <c r="F451" s="1">
        <v>44014</v>
      </c>
      <c r="G451" s="1">
        <v>8243000</v>
      </c>
    </row>
    <row r="452" spans="1:7" x14ac:dyDescent="0.3">
      <c r="A452" t="s">
        <v>509</v>
      </c>
      <c r="B452" s="1">
        <v>76000</v>
      </c>
      <c r="C452" s="1">
        <v>6393922</v>
      </c>
      <c r="D452" s="1">
        <v>154040</v>
      </c>
      <c r="E452" s="1">
        <v>43389</v>
      </c>
      <c r="F452" s="1">
        <v>44902</v>
      </c>
      <c r="G452" s="1">
        <v>8241000</v>
      </c>
    </row>
    <row r="453" spans="1:7" x14ac:dyDescent="0.3">
      <c r="A453" t="s">
        <v>508</v>
      </c>
      <c r="B453" s="1">
        <v>92000</v>
      </c>
      <c r="C453" s="1">
        <v>6393922</v>
      </c>
      <c r="D453" s="1">
        <v>119400</v>
      </c>
      <c r="E453" s="1">
        <v>41631</v>
      </c>
      <c r="F453" s="1">
        <v>43977</v>
      </c>
      <c r="G453" s="1">
        <v>8243000</v>
      </c>
    </row>
    <row r="454" spans="1:7" x14ac:dyDescent="0.3">
      <c r="A454" t="s">
        <v>507</v>
      </c>
      <c r="B454" s="1">
        <v>77000</v>
      </c>
      <c r="C454" s="1">
        <v>6393922</v>
      </c>
      <c r="D454" s="1">
        <v>154637</v>
      </c>
      <c r="E454" s="1">
        <v>41399</v>
      </c>
      <c r="F454" s="1">
        <v>44449</v>
      </c>
      <c r="G454" s="1">
        <v>8243000</v>
      </c>
    </row>
    <row r="455" spans="1:7" x14ac:dyDescent="0.3">
      <c r="A455" t="s">
        <v>506</v>
      </c>
      <c r="B455" s="1">
        <v>77000</v>
      </c>
      <c r="C455" s="1">
        <v>6393922</v>
      </c>
      <c r="D455" s="1">
        <v>153571</v>
      </c>
      <c r="E455" s="1">
        <v>43308</v>
      </c>
      <c r="F455" s="1">
        <v>44932</v>
      </c>
      <c r="G455" s="1">
        <v>8243000</v>
      </c>
    </row>
    <row r="456" spans="1:7" x14ac:dyDescent="0.3">
      <c r="A456" t="s">
        <v>505</v>
      </c>
      <c r="B456" s="1">
        <v>92000</v>
      </c>
      <c r="C456" s="1">
        <v>6393922</v>
      </c>
      <c r="D456" s="1">
        <v>89320</v>
      </c>
      <c r="E456" s="1">
        <v>41239</v>
      </c>
      <c r="F456" s="1">
        <v>44456</v>
      </c>
      <c r="G456" s="1">
        <v>8247000</v>
      </c>
    </row>
    <row r="457" spans="1:7" x14ac:dyDescent="0.3">
      <c r="A457" t="s">
        <v>504</v>
      </c>
      <c r="B457" s="1">
        <v>60000</v>
      </c>
      <c r="C457" s="1">
        <v>6393922</v>
      </c>
      <c r="D457" s="1">
        <v>164086</v>
      </c>
      <c r="E457" s="1">
        <v>40279</v>
      </c>
      <c r="F457" s="1">
        <v>43992</v>
      </c>
      <c r="G457" s="1">
        <v>8243000</v>
      </c>
    </row>
    <row r="458" spans="1:7" x14ac:dyDescent="0.3">
      <c r="A458" t="s">
        <v>503</v>
      </c>
      <c r="B458" s="1">
        <v>85000</v>
      </c>
      <c r="C458" s="1">
        <v>6393922</v>
      </c>
      <c r="D458" s="1">
        <v>101642</v>
      </c>
      <c r="E458" s="1">
        <v>40380</v>
      </c>
      <c r="F458" s="1">
        <v>42950</v>
      </c>
      <c r="G458" s="1">
        <v>8243000</v>
      </c>
    </row>
    <row r="459" spans="1:7" x14ac:dyDescent="0.3">
      <c r="A459" t="s">
        <v>502</v>
      </c>
      <c r="B459" s="1">
        <v>61000</v>
      </c>
      <c r="C459" s="1">
        <v>6393922</v>
      </c>
      <c r="D459" s="1">
        <v>164098</v>
      </c>
      <c r="E459" s="1">
        <v>40732</v>
      </c>
      <c r="F459" s="1">
        <v>44834</v>
      </c>
      <c r="G459" s="1">
        <v>8243000</v>
      </c>
    </row>
    <row r="460" spans="1:7" x14ac:dyDescent="0.3">
      <c r="A460" t="s">
        <v>501</v>
      </c>
      <c r="B460" s="1">
        <v>79000</v>
      </c>
      <c r="C460" s="1">
        <v>6393922</v>
      </c>
      <c r="D460" s="1">
        <v>118022</v>
      </c>
      <c r="E460" s="1">
        <v>40363</v>
      </c>
      <c r="F460" s="1">
        <v>44155</v>
      </c>
      <c r="G460" s="1">
        <v>8243000</v>
      </c>
    </row>
    <row r="461" spans="1:7" x14ac:dyDescent="0.3">
      <c r="A461" t="s">
        <v>500</v>
      </c>
      <c r="B461" s="1">
        <v>61000</v>
      </c>
      <c r="C461" s="1">
        <v>6393922</v>
      </c>
      <c r="D461" s="1">
        <v>160080</v>
      </c>
      <c r="E461" s="1">
        <v>40293</v>
      </c>
      <c r="F461" s="1">
        <v>44858</v>
      </c>
      <c r="G461" s="1">
        <v>8243000</v>
      </c>
    </row>
    <row r="462" spans="1:7" x14ac:dyDescent="0.3">
      <c r="A462" t="s">
        <v>499</v>
      </c>
      <c r="B462" s="1">
        <v>69000</v>
      </c>
      <c r="C462" s="1">
        <v>6393922</v>
      </c>
      <c r="D462" s="1">
        <v>136323</v>
      </c>
      <c r="E462" s="1">
        <v>40781</v>
      </c>
      <c r="F462" s="1">
        <v>43993</v>
      </c>
      <c r="G462" s="1">
        <v>8244000</v>
      </c>
    </row>
    <row r="463" spans="1:7" x14ac:dyDescent="0.3">
      <c r="A463" t="s">
        <v>498</v>
      </c>
      <c r="B463" s="1">
        <v>62000</v>
      </c>
      <c r="C463" s="1">
        <v>6393922</v>
      </c>
      <c r="D463" s="1">
        <v>146776</v>
      </c>
      <c r="E463" s="1">
        <v>38971</v>
      </c>
      <c r="F463" s="1">
        <v>42016</v>
      </c>
      <c r="G463" s="1">
        <v>8243000</v>
      </c>
    </row>
    <row r="464" spans="1:7" x14ac:dyDescent="0.3">
      <c r="A464" t="s">
        <v>497</v>
      </c>
      <c r="B464" s="1">
        <v>65000</v>
      </c>
      <c r="C464" s="1">
        <v>6393922</v>
      </c>
      <c r="D464" s="1">
        <v>145934</v>
      </c>
      <c r="E464" s="1">
        <v>41461</v>
      </c>
      <c r="F464" s="1">
        <v>44633</v>
      </c>
      <c r="G464" s="1">
        <v>8242000</v>
      </c>
    </row>
    <row r="465" spans="1:7" x14ac:dyDescent="0.3">
      <c r="A465" t="s">
        <v>496</v>
      </c>
      <c r="B465" s="1">
        <v>70000</v>
      </c>
      <c r="C465" s="1">
        <v>6393922</v>
      </c>
      <c r="D465" s="1">
        <v>128269</v>
      </c>
      <c r="E465" s="1">
        <v>39091</v>
      </c>
      <c r="F465" s="1">
        <v>42804</v>
      </c>
      <c r="G465" s="1">
        <v>8243000</v>
      </c>
    </row>
    <row r="466" spans="1:7" x14ac:dyDescent="0.3">
      <c r="A466" t="s">
        <v>495</v>
      </c>
      <c r="B466" s="1">
        <v>59000</v>
      </c>
      <c r="C466" s="1">
        <v>6393922</v>
      </c>
      <c r="D466" s="1">
        <v>159836</v>
      </c>
      <c r="E466" s="1">
        <v>41980</v>
      </c>
      <c r="F466" s="1">
        <v>43238</v>
      </c>
      <c r="G466" s="1">
        <v>8243000</v>
      </c>
    </row>
    <row r="467" spans="1:7" x14ac:dyDescent="0.3">
      <c r="A467" t="s">
        <v>494</v>
      </c>
      <c r="B467" s="1">
        <v>76000</v>
      </c>
      <c r="C467" s="1">
        <v>6393922</v>
      </c>
      <c r="D467" s="1">
        <v>116478</v>
      </c>
      <c r="E467" s="1">
        <v>37721</v>
      </c>
      <c r="F467" s="1">
        <v>42649</v>
      </c>
      <c r="G467" s="1">
        <v>8244000</v>
      </c>
    </row>
    <row r="468" spans="1:7" x14ac:dyDescent="0.3">
      <c r="A468" t="s">
        <v>493</v>
      </c>
      <c r="B468" s="1">
        <v>60000</v>
      </c>
      <c r="C468" s="1">
        <v>6393922</v>
      </c>
      <c r="D468" s="1">
        <v>162521</v>
      </c>
      <c r="E468" s="1">
        <v>43327</v>
      </c>
      <c r="F468" s="1">
        <v>44412</v>
      </c>
      <c r="G468" s="1">
        <v>8243000</v>
      </c>
    </row>
    <row r="469" spans="1:7" x14ac:dyDescent="0.3">
      <c r="A469" t="s">
        <v>492</v>
      </c>
      <c r="B469" s="1">
        <v>81000</v>
      </c>
      <c r="C469" s="1">
        <v>6393922</v>
      </c>
      <c r="D469" s="1">
        <v>105698</v>
      </c>
      <c r="E469" s="1">
        <v>38891</v>
      </c>
      <c r="F469" s="1">
        <v>43002</v>
      </c>
      <c r="G469" s="1">
        <v>8244000</v>
      </c>
    </row>
    <row r="470" spans="1:7" x14ac:dyDescent="0.3">
      <c r="A470" t="s">
        <v>491</v>
      </c>
      <c r="B470" s="1">
        <v>62000</v>
      </c>
      <c r="C470" s="1">
        <v>6393922</v>
      </c>
      <c r="D470" s="1">
        <v>163414</v>
      </c>
      <c r="E470" s="1">
        <v>42803</v>
      </c>
      <c r="F470" s="1">
        <v>44268</v>
      </c>
      <c r="G470" s="1">
        <v>8243000</v>
      </c>
    </row>
    <row r="471" spans="1:7" x14ac:dyDescent="0.3">
      <c r="A471" t="s">
        <v>490</v>
      </c>
      <c r="B471" s="1">
        <v>91000</v>
      </c>
      <c r="C471" s="1">
        <v>6393922</v>
      </c>
      <c r="D471" s="1">
        <v>85690</v>
      </c>
      <c r="E471" s="1">
        <v>38506</v>
      </c>
      <c r="F471" s="1">
        <v>43730</v>
      </c>
      <c r="G471" s="1">
        <v>8243000</v>
      </c>
    </row>
    <row r="472" spans="1:7" x14ac:dyDescent="0.3">
      <c r="A472" t="s">
        <v>489</v>
      </c>
      <c r="B472" s="1">
        <v>61000</v>
      </c>
      <c r="C472" s="1">
        <v>6393922</v>
      </c>
      <c r="D472" s="1">
        <v>163623</v>
      </c>
      <c r="E472" s="1">
        <v>42030</v>
      </c>
      <c r="F472" s="1">
        <v>42955</v>
      </c>
      <c r="G472" s="1">
        <v>8245000</v>
      </c>
    </row>
    <row r="473" spans="1:7" x14ac:dyDescent="0.3">
      <c r="A473" t="s">
        <v>488</v>
      </c>
      <c r="B473" s="1">
        <v>98000</v>
      </c>
      <c r="C473" s="1">
        <v>6393922</v>
      </c>
      <c r="D473" s="1">
        <v>79621</v>
      </c>
      <c r="E473" s="1">
        <v>41010</v>
      </c>
      <c r="F473" s="1">
        <v>45223</v>
      </c>
      <c r="G473" s="1">
        <v>8255000</v>
      </c>
    </row>
    <row r="474" spans="1:7" x14ac:dyDescent="0.3">
      <c r="A474" t="s">
        <v>487</v>
      </c>
      <c r="B474" s="1">
        <v>61000</v>
      </c>
      <c r="C474" s="1">
        <v>6393422</v>
      </c>
      <c r="D474" s="1">
        <v>162825</v>
      </c>
      <c r="E474" s="1">
        <v>50630</v>
      </c>
      <c r="F474" s="1">
        <v>47997</v>
      </c>
      <c r="G474" s="1">
        <v>8294000</v>
      </c>
    </row>
    <row r="475" spans="1:7" x14ac:dyDescent="0.3">
      <c r="A475" t="s">
        <v>486</v>
      </c>
      <c r="B475" s="1">
        <v>98000</v>
      </c>
      <c r="C475" s="1">
        <v>6393422</v>
      </c>
      <c r="D475" s="1">
        <v>78960</v>
      </c>
      <c r="E475" s="1">
        <v>45785</v>
      </c>
      <c r="F475" s="1">
        <v>45353</v>
      </c>
      <c r="G475" s="1">
        <v>8277000</v>
      </c>
    </row>
    <row r="476" spans="1:7" x14ac:dyDescent="0.3">
      <c r="A476" t="s">
        <v>485</v>
      </c>
      <c r="B476" s="1">
        <v>61000</v>
      </c>
      <c r="C476" s="1">
        <v>6393422</v>
      </c>
      <c r="D476" s="1">
        <v>163905</v>
      </c>
      <c r="E476" s="1">
        <v>41779</v>
      </c>
      <c r="F476" s="1">
        <v>44044</v>
      </c>
      <c r="G476" s="1">
        <v>8273000</v>
      </c>
    </row>
    <row r="477" spans="1:7" x14ac:dyDescent="0.3">
      <c r="A477" t="s">
        <v>484</v>
      </c>
      <c r="B477" s="1">
        <v>91000</v>
      </c>
      <c r="C477" s="1">
        <v>6393422</v>
      </c>
      <c r="D477" s="1">
        <v>75482</v>
      </c>
      <c r="E477" s="1">
        <v>43529</v>
      </c>
      <c r="F477" s="1">
        <v>45693</v>
      </c>
      <c r="G477" s="1">
        <v>8326000</v>
      </c>
    </row>
    <row r="478" spans="1:7" x14ac:dyDescent="0.3">
      <c r="A478" t="s">
        <v>483</v>
      </c>
      <c r="B478" s="1">
        <v>60000</v>
      </c>
      <c r="C478" s="1">
        <v>6393422</v>
      </c>
      <c r="D478" s="1">
        <v>163601</v>
      </c>
      <c r="E478" s="1">
        <v>50541</v>
      </c>
      <c r="F478" s="1">
        <v>46838</v>
      </c>
      <c r="G478" s="1">
        <v>8327000</v>
      </c>
    </row>
    <row r="479" spans="1:7" x14ac:dyDescent="0.3">
      <c r="A479" t="s">
        <v>482</v>
      </c>
      <c r="B479" s="1">
        <v>97000</v>
      </c>
      <c r="C479" s="1">
        <v>6393422</v>
      </c>
      <c r="D479" s="1">
        <v>80243</v>
      </c>
      <c r="E479" s="1">
        <v>48008</v>
      </c>
      <c r="F479" s="1">
        <v>45954</v>
      </c>
      <c r="G479" s="1">
        <v>8331000</v>
      </c>
    </row>
    <row r="480" spans="1:7" x14ac:dyDescent="0.3">
      <c r="A480" t="s">
        <v>481</v>
      </c>
      <c r="B480" s="1">
        <v>59000</v>
      </c>
      <c r="C480" s="1">
        <v>6393422</v>
      </c>
      <c r="D480" s="1">
        <v>163970</v>
      </c>
      <c r="E480" s="1">
        <v>49749</v>
      </c>
      <c r="F480" s="1">
        <v>45050</v>
      </c>
      <c r="G480" s="1">
        <v>8105000</v>
      </c>
    </row>
    <row r="481" spans="1:7" x14ac:dyDescent="0.3">
      <c r="A481" t="s">
        <v>480</v>
      </c>
      <c r="B481" s="1">
        <v>95000</v>
      </c>
      <c r="C481" s="1">
        <v>6393422</v>
      </c>
      <c r="D481" s="1">
        <v>85810</v>
      </c>
      <c r="E481" s="1">
        <v>39603</v>
      </c>
      <c r="F481" s="1">
        <v>44822</v>
      </c>
      <c r="G481" s="1">
        <v>8044000</v>
      </c>
    </row>
    <row r="482" spans="1:7" x14ac:dyDescent="0.3">
      <c r="A482" t="s">
        <v>479</v>
      </c>
      <c r="B482" s="1">
        <v>60000</v>
      </c>
      <c r="C482" s="1">
        <v>6393422</v>
      </c>
      <c r="D482" s="1">
        <v>163799</v>
      </c>
      <c r="E482" s="1">
        <v>41106</v>
      </c>
      <c r="F482" s="1">
        <v>43525</v>
      </c>
      <c r="G482" s="1">
        <v>8042000</v>
      </c>
    </row>
    <row r="483" spans="1:7" x14ac:dyDescent="0.3">
      <c r="A483" t="s">
        <v>478</v>
      </c>
      <c r="B483" s="1">
        <v>87000</v>
      </c>
      <c r="C483" s="1">
        <v>6393422</v>
      </c>
      <c r="D483" s="1">
        <v>101977</v>
      </c>
      <c r="E483" s="1">
        <v>40351</v>
      </c>
      <c r="F483" s="1">
        <v>42629</v>
      </c>
      <c r="G483" s="1">
        <v>8041000</v>
      </c>
    </row>
    <row r="484" spans="1:7" x14ac:dyDescent="0.3">
      <c r="A484" t="s">
        <v>477</v>
      </c>
      <c r="B484" s="1">
        <v>60000</v>
      </c>
      <c r="C484" s="1">
        <v>6393422</v>
      </c>
      <c r="D484" s="1">
        <v>164325</v>
      </c>
      <c r="E484" s="1">
        <v>38752</v>
      </c>
      <c r="F484" s="1">
        <v>42978</v>
      </c>
      <c r="G484" s="1">
        <v>8042000</v>
      </c>
    </row>
    <row r="485" spans="1:7" x14ac:dyDescent="0.3">
      <c r="A485" t="s">
        <v>476</v>
      </c>
      <c r="B485" s="1">
        <v>81000</v>
      </c>
      <c r="C485" s="1">
        <v>6393422</v>
      </c>
      <c r="D485" s="1">
        <v>112498</v>
      </c>
      <c r="E485" s="1">
        <v>40749</v>
      </c>
      <c r="F485" s="1">
        <v>43761</v>
      </c>
      <c r="G485" s="1">
        <v>8042000</v>
      </c>
    </row>
    <row r="486" spans="1:7" x14ac:dyDescent="0.3">
      <c r="A486" t="s">
        <v>475</v>
      </c>
      <c r="B486" s="1">
        <v>60000</v>
      </c>
      <c r="C486" s="1">
        <v>6393422</v>
      </c>
      <c r="D486" s="1">
        <v>163960</v>
      </c>
      <c r="E486" s="1">
        <v>39931</v>
      </c>
      <c r="F486" s="1">
        <v>42602</v>
      </c>
      <c r="G486" s="1">
        <v>8042000</v>
      </c>
    </row>
    <row r="487" spans="1:7" x14ac:dyDescent="0.3">
      <c r="A487" t="s">
        <v>474</v>
      </c>
      <c r="B487" s="1">
        <v>75000</v>
      </c>
      <c r="C487" s="1">
        <v>6393422</v>
      </c>
      <c r="D487" s="1">
        <v>127121</v>
      </c>
      <c r="E487" s="1">
        <v>40649</v>
      </c>
      <c r="F487" s="1">
        <v>44376</v>
      </c>
      <c r="G487" s="1">
        <v>8042000</v>
      </c>
    </row>
    <row r="488" spans="1:7" x14ac:dyDescent="0.3">
      <c r="A488" t="s">
        <v>473</v>
      </c>
      <c r="B488" s="1">
        <v>59000</v>
      </c>
      <c r="C488" s="1">
        <v>6393422</v>
      </c>
      <c r="D488" s="1">
        <v>154814</v>
      </c>
      <c r="E488" s="1">
        <v>38948</v>
      </c>
      <c r="F488" s="1">
        <v>42268</v>
      </c>
      <c r="G488" s="1">
        <v>8042000</v>
      </c>
    </row>
    <row r="489" spans="1:7" x14ac:dyDescent="0.3">
      <c r="A489" t="s">
        <v>472</v>
      </c>
      <c r="B489" s="1">
        <v>75000</v>
      </c>
      <c r="C489" s="1">
        <v>6393422</v>
      </c>
      <c r="D489" s="1">
        <v>95372</v>
      </c>
      <c r="E489" s="1">
        <v>43921</v>
      </c>
      <c r="F489" s="1">
        <v>46198</v>
      </c>
      <c r="G489" s="1">
        <v>8040000</v>
      </c>
    </row>
    <row r="490" spans="1:7" x14ac:dyDescent="0.3">
      <c r="A490" t="s">
        <v>471</v>
      </c>
      <c r="B490" s="1">
        <v>65000</v>
      </c>
      <c r="C490" s="1">
        <v>6393422</v>
      </c>
      <c r="D490" s="1">
        <v>142447</v>
      </c>
      <c r="E490" s="1">
        <v>42664</v>
      </c>
      <c r="F490" s="1">
        <v>44785</v>
      </c>
      <c r="G490" s="1">
        <v>8040000</v>
      </c>
    </row>
    <row r="491" spans="1:7" x14ac:dyDescent="0.3">
      <c r="A491" t="s">
        <v>470</v>
      </c>
      <c r="B491" s="1">
        <v>83000</v>
      </c>
      <c r="C491" s="1">
        <v>6393422</v>
      </c>
      <c r="D491" s="1">
        <v>121647</v>
      </c>
      <c r="E491" s="1">
        <v>39689</v>
      </c>
      <c r="F491" s="1">
        <v>44418</v>
      </c>
      <c r="G491" s="1">
        <v>8040000</v>
      </c>
    </row>
    <row r="492" spans="1:7" x14ac:dyDescent="0.3">
      <c r="A492" t="s">
        <v>469</v>
      </c>
      <c r="B492" s="1">
        <v>76000</v>
      </c>
      <c r="C492" s="1">
        <v>6393422</v>
      </c>
      <c r="D492" s="1">
        <v>153380</v>
      </c>
      <c r="E492" s="1">
        <v>42489</v>
      </c>
      <c r="F492" s="1">
        <v>44405</v>
      </c>
      <c r="G492" s="1">
        <v>8041000</v>
      </c>
    </row>
    <row r="493" spans="1:7" x14ac:dyDescent="0.3">
      <c r="A493" t="s">
        <v>468</v>
      </c>
      <c r="B493" s="1">
        <v>80000</v>
      </c>
      <c r="C493" s="1">
        <v>6393422</v>
      </c>
      <c r="D493" s="1">
        <v>139947</v>
      </c>
      <c r="E493" s="1">
        <v>42465</v>
      </c>
      <c r="F493" s="1">
        <v>46118</v>
      </c>
      <c r="G493" s="1">
        <v>8040000</v>
      </c>
    </row>
    <row r="494" spans="1:7" x14ac:dyDescent="0.3">
      <c r="A494" t="s">
        <v>467</v>
      </c>
      <c r="B494" s="1">
        <v>77000</v>
      </c>
      <c r="C494" s="1">
        <v>6393422</v>
      </c>
      <c r="D494" s="1">
        <v>128981</v>
      </c>
      <c r="E494" s="1">
        <v>40214</v>
      </c>
      <c r="F494" s="1">
        <v>42531</v>
      </c>
      <c r="G494" s="1">
        <v>8041000</v>
      </c>
    </row>
    <row r="495" spans="1:7" x14ac:dyDescent="0.3">
      <c r="A495" t="s">
        <v>466</v>
      </c>
      <c r="B495" s="1">
        <v>76000</v>
      </c>
      <c r="C495" s="1">
        <v>6393422</v>
      </c>
      <c r="D495" s="1">
        <v>153708</v>
      </c>
      <c r="E495" s="1">
        <v>43891</v>
      </c>
      <c r="F495" s="1">
        <v>45449</v>
      </c>
      <c r="G495" s="1">
        <v>8041000</v>
      </c>
    </row>
    <row r="496" spans="1:7" x14ac:dyDescent="0.3">
      <c r="A496" t="s">
        <v>465</v>
      </c>
      <c r="B496" s="1">
        <v>77000</v>
      </c>
      <c r="C496" s="1">
        <v>6393422</v>
      </c>
      <c r="D496" s="1">
        <v>118945</v>
      </c>
      <c r="E496" s="1">
        <v>41531</v>
      </c>
      <c r="F496" s="1">
        <v>45013</v>
      </c>
      <c r="G496" s="1">
        <v>8043000</v>
      </c>
    </row>
    <row r="497" spans="1:7" x14ac:dyDescent="0.3">
      <c r="A497" t="s">
        <v>464</v>
      </c>
      <c r="B497" s="1">
        <v>60000</v>
      </c>
      <c r="C497" s="1">
        <v>6393422</v>
      </c>
      <c r="D497" s="1">
        <v>159775</v>
      </c>
      <c r="E497" s="1">
        <v>39390</v>
      </c>
      <c r="F497" s="1">
        <v>43207</v>
      </c>
      <c r="G497" s="1">
        <v>8042000</v>
      </c>
    </row>
    <row r="498" spans="1:7" x14ac:dyDescent="0.3">
      <c r="A498" t="s">
        <v>463</v>
      </c>
      <c r="B498" s="1">
        <v>71000</v>
      </c>
      <c r="C498" s="1">
        <v>6393422</v>
      </c>
      <c r="D498" s="1">
        <v>133856</v>
      </c>
      <c r="E498" s="1">
        <v>41214</v>
      </c>
      <c r="F498" s="1">
        <v>44585</v>
      </c>
      <c r="G498" s="1">
        <v>8043000</v>
      </c>
    </row>
    <row r="499" spans="1:7" x14ac:dyDescent="0.3">
      <c r="A499" t="s">
        <v>462</v>
      </c>
      <c r="B499" s="1">
        <v>61000</v>
      </c>
      <c r="C499" s="1">
        <v>6393422</v>
      </c>
      <c r="D499" s="1">
        <v>147581</v>
      </c>
      <c r="E499" s="1">
        <v>38710</v>
      </c>
      <c r="F499" s="1">
        <v>42607</v>
      </c>
      <c r="G499" s="1">
        <v>8043000</v>
      </c>
    </row>
    <row r="500" spans="1:7" x14ac:dyDescent="0.3">
      <c r="A500" t="s">
        <v>461</v>
      </c>
      <c r="B500" s="1">
        <v>65000</v>
      </c>
      <c r="C500" s="1">
        <v>6393422</v>
      </c>
      <c r="D500" s="1">
        <v>147597</v>
      </c>
      <c r="E500" s="1">
        <v>42126</v>
      </c>
      <c r="F500" s="1">
        <v>44567</v>
      </c>
      <c r="G500" s="1">
        <v>8042000</v>
      </c>
    </row>
    <row r="501" spans="1:7" x14ac:dyDescent="0.3">
      <c r="A501" t="s">
        <v>460</v>
      </c>
      <c r="B501" s="1">
        <v>69000</v>
      </c>
      <c r="C501" s="1">
        <v>6393422</v>
      </c>
      <c r="D501" s="1">
        <v>131710</v>
      </c>
      <c r="E501" s="1">
        <v>38819</v>
      </c>
      <c r="F501" s="1">
        <v>42858</v>
      </c>
      <c r="G501" s="1">
        <v>8043000</v>
      </c>
    </row>
    <row r="502" spans="1:7" x14ac:dyDescent="0.3">
      <c r="A502" t="s">
        <v>459</v>
      </c>
      <c r="B502" s="1">
        <v>60000</v>
      </c>
      <c r="C502" s="1">
        <v>6393422</v>
      </c>
      <c r="D502" s="1">
        <v>160446</v>
      </c>
      <c r="E502" s="1">
        <v>42125</v>
      </c>
      <c r="F502" s="1">
        <v>44954</v>
      </c>
      <c r="G502" s="1">
        <v>8042000</v>
      </c>
    </row>
    <row r="503" spans="1:7" x14ac:dyDescent="0.3">
      <c r="A503" t="s">
        <v>458</v>
      </c>
      <c r="B503" s="1">
        <v>77000</v>
      </c>
      <c r="C503" s="1">
        <v>6393422</v>
      </c>
      <c r="D503" s="1">
        <v>114748</v>
      </c>
      <c r="E503" s="1">
        <v>39411</v>
      </c>
      <c r="F503" s="1">
        <v>42644</v>
      </c>
      <c r="G503" s="1">
        <v>8042000</v>
      </c>
    </row>
    <row r="504" spans="1:7" x14ac:dyDescent="0.3">
      <c r="A504" t="s">
        <v>457</v>
      </c>
      <c r="B504" s="1">
        <v>60000</v>
      </c>
      <c r="C504" s="1">
        <v>6393422</v>
      </c>
      <c r="D504" s="1">
        <v>162404</v>
      </c>
      <c r="E504" s="1">
        <v>41902</v>
      </c>
      <c r="F504" s="1">
        <v>43688</v>
      </c>
      <c r="G504" s="1">
        <v>8045000</v>
      </c>
    </row>
    <row r="505" spans="1:7" x14ac:dyDescent="0.3">
      <c r="A505" t="s">
        <v>456</v>
      </c>
      <c r="B505" s="1">
        <v>85000</v>
      </c>
      <c r="C505" s="1">
        <v>6393422</v>
      </c>
      <c r="D505" s="1">
        <v>97379</v>
      </c>
      <c r="E505" s="1">
        <v>38539</v>
      </c>
      <c r="F505" s="1">
        <v>43053</v>
      </c>
      <c r="G505" s="1">
        <v>8041000</v>
      </c>
    </row>
    <row r="506" spans="1:7" x14ac:dyDescent="0.3">
      <c r="A506" t="s">
        <v>455</v>
      </c>
      <c r="B506" s="1">
        <v>60000</v>
      </c>
      <c r="C506" s="1">
        <v>6393422</v>
      </c>
      <c r="D506" s="1">
        <v>163646</v>
      </c>
      <c r="E506" s="1">
        <v>42226</v>
      </c>
      <c r="F506" s="1">
        <v>45180</v>
      </c>
      <c r="G506" s="1">
        <v>8042000</v>
      </c>
    </row>
    <row r="507" spans="1:7" x14ac:dyDescent="0.3">
      <c r="A507" t="s">
        <v>454</v>
      </c>
      <c r="B507" s="1">
        <v>91000</v>
      </c>
      <c r="C507" s="1">
        <v>6393422</v>
      </c>
      <c r="D507" s="1">
        <v>84313</v>
      </c>
      <c r="E507" s="1">
        <v>39090</v>
      </c>
      <c r="F507" s="1">
        <v>42194</v>
      </c>
      <c r="G507" s="1">
        <v>8041000</v>
      </c>
    </row>
    <row r="508" spans="1:7" x14ac:dyDescent="0.3">
      <c r="A508" t="s">
        <v>453</v>
      </c>
      <c r="B508" s="1">
        <v>62000</v>
      </c>
      <c r="C508" s="1">
        <v>6393422</v>
      </c>
      <c r="D508" s="1">
        <v>163467</v>
      </c>
      <c r="E508" s="1">
        <v>40890</v>
      </c>
      <c r="F508" s="1">
        <v>45417</v>
      </c>
      <c r="G508" s="1">
        <v>8042000</v>
      </c>
    </row>
    <row r="509" spans="1:7" x14ac:dyDescent="0.3">
      <c r="A509" t="s">
        <v>452</v>
      </c>
      <c r="B509" s="1">
        <v>98000</v>
      </c>
      <c r="C509" s="1">
        <v>6393422</v>
      </c>
      <c r="D509" s="1">
        <v>80096</v>
      </c>
      <c r="E509" s="1">
        <v>39990</v>
      </c>
      <c r="F509" s="1">
        <v>43433</v>
      </c>
      <c r="G509" s="1">
        <v>8042000</v>
      </c>
    </row>
    <row r="510" spans="1:7" x14ac:dyDescent="0.3">
      <c r="A510" t="s">
        <v>451</v>
      </c>
      <c r="B510" s="1">
        <v>61000</v>
      </c>
      <c r="C510" s="1">
        <v>6393422</v>
      </c>
      <c r="D510" s="1">
        <v>163326</v>
      </c>
      <c r="E510" s="1">
        <v>40989</v>
      </c>
      <c r="F510" s="1">
        <v>44974</v>
      </c>
      <c r="G510" s="1">
        <v>8042000</v>
      </c>
    </row>
    <row r="511" spans="1:7" x14ac:dyDescent="0.3">
      <c r="A511" t="s">
        <v>450</v>
      </c>
      <c r="B511" s="1">
        <v>90000</v>
      </c>
      <c r="C511" s="1">
        <v>6393422</v>
      </c>
      <c r="D511" s="1">
        <v>94357</v>
      </c>
      <c r="E511" s="1">
        <v>40427</v>
      </c>
      <c r="F511" s="1">
        <v>44198</v>
      </c>
      <c r="G511" s="1">
        <v>8043000</v>
      </c>
    </row>
    <row r="512" spans="1:7" x14ac:dyDescent="0.3">
      <c r="A512" t="s">
        <v>449</v>
      </c>
      <c r="B512" s="1">
        <v>60000</v>
      </c>
      <c r="C512" s="1">
        <v>6393422</v>
      </c>
      <c r="D512" s="1">
        <v>163734</v>
      </c>
      <c r="E512" s="1">
        <v>40246</v>
      </c>
      <c r="F512" s="1">
        <v>43370</v>
      </c>
      <c r="G512" s="1">
        <v>8042000</v>
      </c>
    </row>
    <row r="513" spans="1:7" x14ac:dyDescent="0.3">
      <c r="A513" t="s">
        <v>448</v>
      </c>
      <c r="B513" s="1">
        <v>86000</v>
      </c>
      <c r="C513" s="1">
        <v>6393422</v>
      </c>
      <c r="D513" s="1">
        <v>104437</v>
      </c>
      <c r="E513" s="1">
        <v>40974</v>
      </c>
      <c r="F513" s="1">
        <v>44285</v>
      </c>
      <c r="G513" s="1">
        <v>8042000</v>
      </c>
    </row>
    <row r="514" spans="1:7" x14ac:dyDescent="0.3">
      <c r="A514" t="s">
        <v>447</v>
      </c>
      <c r="B514" s="1">
        <v>61000</v>
      </c>
      <c r="C514" s="1">
        <v>6393422</v>
      </c>
      <c r="D514" s="1">
        <v>163792</v>
      </c>
      <c r="E514" s="1">
        <v>39565</v>
      </c>
      <c r="F514" s="1">
        <v>43754</v>
      </c>
      <c r="G514" s="1">
        <v>8043000</v>
      </c>
    </row>
    <row r="515" spans="1:7" x14ac:dyDescent="0.3">
      <c r="A515" t="s">
        <v>446</v>
      </c>
      <c r="B515" s="1">
        <v>77000</v>
      </c>
      <c r="C515" s="1">
        <v>6393422</v>
      </c>
      <c r="D515" s="1">
        <v>122481</v>
      </c>
      <c r="E515" s="1">
        <v>41588</v>
      </c>
      <c r="F515" s="1">
        <v>45013</v>
      </c>
      <c r="G515" s="1">
        <v>8044000</v>
      </c>
    </row>
    <row r="516" spans="1:7" x14ac:dyDescent="0.3">
      <c r="A516" t="s">
        <v>445</v>
      </c>
      <c r="B516" s="1">
        <v>59000</v>
      </c>
      <c r="C516" s="1">
        <v>6393422</v>
      </c>
      <c r="D516" s="1">
        <v>160228</v>
      </c>
      <c r="E516" s="1">
        <v>38528</v>
      </c>
      <c r="F516" s="1">
        <v>42296</v>
      </c>
      <c r="G516" s="1">
        <v>8044000</v>
      </c>
    </row>
    <row r="517" spans="1:7" x14ac:dyDescent="0.3">
      <c r="A517" t="s">
        <v>444</v>
      </c>
      <c r="B517" s="1">
        <v>72000</v>
      </c>
      <c r="C517" s="1">
        <v>6393422</v>
      </c>
      <c r="D517" s="1">
        <v>130563</v>
      </c>
      <c r="E517" s="1">
        <v>41243</v>
      </c>
      <c r="F517" s="1">
        <v>45164</v>
      </c>
      <c r="G517" s="1">
        <v>8043000</v>
      </c>
    </row>
    <row r="518" spans="1:7" x14ac:dyDescent="0.3">
      <c r="A518" t="s">
        <v>443</v>
      </c>
      <c r="B518" s="1">
        <v>62000</v>
      </c>
      <c r="C518" s="1">
        <v>6393422</v>
      </c>
      <c r="D518" s="1">
        <v>146942</v>
      </c>
      <c r="E518" s="1">
        <v>38998</v>
      </c>
      <c r="F518" s="1">
        <v>42911</v>
      </c>
      <c r="G518" s="1">
        <v>8044000</v>
      </c>
    </row>
    <row r="519" spans="1:7" x14ac:dyDescent="0.3">
      <c r="A519" t="s">
        <v>442</v>
      </c>
      <c r="B519" s="1">
        <v>65000</v>
      </c>
      <c r="C519" s="1">
        <v>6393422</v>
      </c>
      <c r="D519" s="1">
        <v>145298</v>
      </c>
      <c r="E519" s="1">
        <v>41947</v>
      </c>
      <c r="F519" s="1">
        <v>45015</v>
      </c>
      <c r="G519" s="1">
        <v>8043000</v>
      </c>
    </row>
    <row r="520" spans="1:7" x14ac:dyDescent="0.3">
      <c r="A520" t="s">
        <v>441</v>
      </c>
      <c r="B520" s="1">
        <v>71000</v>
      </c>
      <c r="C520" s="1">
        <v>6393422</v>
      </c>
      <c r="D520" s="1">
        <v>126894</v>
      </c>
      <c r="E520" s="1">
        <v>39407</v>
      </c>
      <c r="F520" s="1">
        <v>43678</v>
      </c>
      <c r="G520" s="1">
        <v>8043000</v>
      </c>
    </row>
    <row r="521" spans="1:7" x14ac:dyDescent="0.3">
      <c r="A521" t="s">
        <v>440</v>
      </c>
      <c r="B521" s="1">
        <v>60000</v>
      </c>
      <c r="C521" s="1">
        <v>6393422</v>
      </c>
      <c r="D521" s="1">
        <v>160276</v>
      </c>
      <c r="E521" s="1">
        <v>41920</v>
      </c>
      <c r="F521" s="1">
        <v>45920</v>
      </c>
      <c r="G521" s="1">
        <v>8043000</v>
      </c>
    </row>
    <row r="522" spans="1:7" x14ac:dyDescent="0.3">
      <c r="A522" t="s">
        <v>439</v>
      </c>
      <c r="B522" s="1">
        <v>75000</v>
      </c>
      <c r="C522" s="1">
        <v>6393422</v>
      </c>
      <c r="D522" s="1">
        <v>117691</v>
      </c>
      <c r="E522" s="1">
        <v>38761</v>
      </c>
      <c r="F522" s="1">
        <v>42426</v>
      </c>
      <c r="G522" s="1">
        <v>8043000</v>
      </c>
    </row>
    <row r="523" spans="1:7" x14ac:dyDescent="0.3">
      <c r="A523" t="s">
        <v>438</v>
      </c>
      <c r="B523" s="1">
        <v>60000</v>
      </c>
      <c r="C523" s="1">
        <v>6393422</v>
      </c>
      <c r="D523" s="1">
        <v>163524</v>
      </c>
      <c r="E523" s="1">
        <v>43132</v>
      </c>
      <c r="F523" s="1">
        <v>45117</v>
      </c>
      <c r="G523" s="1">
        <v>8043000</v>
      </c>
    </row>
    <row r="524" spans="1:7" x14ac:dyDescent="0.3">
      <c r="A524" t="s">
        <v>437</v>
      </c>
      <c r="B524" s="1">
        <v>83000</v>
      </c>
      <c r="C524" s="1">
        <v>6393422</v>
      </c>
      <c r="D524" s="1">
        <v>101829</v>
      </c>
      <c r="E524" s="1">
        <v>38777</v>
      </c>
      <c r="F524" s="1">
        <v>44539</v>
      </c>
      <c r="G524" s="1">
        <v>8045000</v>
      </c>
    </row>
    <row r="525" spans="1:7" x14ac:dyDescent="0.3">
      <c r="A525" t="s">
        <v>436</v>
      </c>
      <c r="B525" s="1">
        <v>60000</v>
      </c>
      <c r="C525" s="1">
        <v>6393422</v>
      </c>
      <c r="D525" s="1">
        <v>163409</v>
      </c>
      <c r="E525" s="1">
        <v>42704</v>
      </c>
      <c r="F525" s="1">
        <v>45104</v>
      </c>
      <c r="G525" s="1">
        <v>8047000</v>
      </c>
    </row>
    <row r="526" spans="1:7" x14ac:dyDescent="0.3">
      <c r="A526" t="s">
        <v>435</v>
      </c>
      <c r="B526" s="1">
        <v>89000</v>
      </c>
      <c r="C526" s="1">
        <v>6393422</v>
      </c>
      <c r="D526" s="1">
        <v>89193</v>
      </c>
      <c r="E526" s="1">
        <v>38077</v>
      </c>
      <c r="F526" s="1">
        <v>43839</v>
      </c>
      <c r="G526" s="1">
        <v>8045000</v>
      </c>
    </row>
    <row r="527" spans="1:7" x14ac:dyDescent="0.3">
      <c r="A527" t="s">
        <v>434</v>
      </c>
      <c r="B527" s="1">
        <v>60000</v>
      </c>
      <c r="C527" s="1">
        <v>6393422</v>
      </c>
      <c r="D527" s="1">
        <v>163816</v>
      </c>
      <c r="E527" s="1">
        <v>41592</v>
      </c>
      <c r="F527" s="1">
        <v>43235</v>
      </c>
      <c r="G527" s="1">
        <v>8044000</v>
      </c>
    </row>
    <row r="528" spans="1:7" x14ac:dyDescent="0.3">
      <c r="A528" t="s">
        <v>433</v>
      </c>
      <c r="B528" s="1">
        <v>98000</v>
      </c>
      <c r="C528" s="1">
        <v>6393422</v>
      </c>
      <c r="D528" s="1">
        <v>84107</v>
      </c>
      <c r="E528" s="1">
        <v>39418</v>
      </c>
      <c r="F528" s="1">
        <v>43203</v>
      </c>
      <c r="G528" s="1">
        <v>8042000</v>
      </c>
    </row>
    <row r="529" spans="1:7" x14ac:dyDescent="0.3">
      <c r="A529" t="s">
        <v>432</v>
      </c>
      <c r="B529" s="1">
        <v>52000</v>
      </c>
      <c r="C529" s="1">
        <v>6393422</v>
      </c>
      <c r="D529" s="1">
        <v>106078</v>
      </c>
      <c r="E529" s="1">
        <v>44893</v>
      </c>
      <c r="F529" s="1">
        <v>45496</v>
      </c>
      <c r="G529" s="1">
        <v>8044000</v>
      </c>
    </row>
    <row r="530" spans="1:7" x14ac:dyDescent="0.3">
      <c r="A530" t="s">
        <v>431</v>
      </c>
      <c r="B530" s="1">
        <v>76000</v>
      </c>
      <c r="C530" s="1">
        <v>6393422</v>
      </c>
      <c r="D530" s="1">
        <v>153915</v>
      </c>
      <c r="E530" s="1">
        <v>39625</v>
      </c>
      <c r="F530" s="1">
        <v>43669</v>
      </c>
      <c r="G530" s="1">
        <v>8044000</v>
      </c>
    </row>
    <row r="531" spans="1:7" x14ac:dyDescent="0.3">
      <c r="A531" t="s">
        <v>430</v>
      </c>
      <c r="B531" s="1">
        <v>89000</v>
      </c>
      <c r="C531" s="1">
        <v>6393422</v>
      </c>
      <c r="D531" s="1">
        <v>122746</v>
      </c>
      <c r="E531" s="1">
        <v>41821</v>
      </c>
      <c r="F531" s="1">
        <v>45144</v>
      </c>
      <c r="G531" s="1">
        <v>8042000</v>
      </c>
    </row>
    <row r="532" spans="1:7" x14ac:dyDescent="0.3">
      <c r="A532" t="s">
        <v>429</v>
      </c>
      <c r="B532" s="1">
        <v>68000</v>
      </c>
      <c r="C532" s="1">
        <v>6393422</v>
      </c>
      <c r="D532" s="1">
        <v>153427</v>
      </c>
      <c r="E532" s="1">
        <v>40005</v>
      </c>
      <c r="F532" s="1">
        <v>42930</v>
      </c>
      <c r="G532" s="1">
        <v>8044000</v>
      </c>
    </row>
    <row r="533" spans="1:7" x14ac:dyDescent="0.3">
      <c r="A533" t="s">
        <v>428</v>
      </c>
      <c r="B533" s="1">
        <v>76000</v>
      </c>
      <c r="C533" s="1">
        <v>6393422</v>
      </c>
      <c r="D533" s="1">
        <v>154014</v>
      </c>
      <c r="E533" s="1">
        <v>43176</v>
      </c>
      <c r="F533" s="1">
        <v>45886</v>
      </c>
      <c r="G533" s="1">
        <v>8042000</v>
      </c>
    </row>
    <row r="534" spans="1:7" x14ac:dyDescent="0.3">
      <c r="A534" t="s">
        <v>427</v>
      </c>
      <c r="B534" s="1">
        <v>91000</v>
      </c>
      <c r="C534" s="1">
        <v>6393422</v>
      </c>
      <c r="D534" s="1">
        <v>119336</v>
      </c>
      <c r="E534" s="1">
        <v>41686</v>
      </c>
      <c r="F534" s="1">
        <v>43643</v>
      </c>
      <c r="G534" s="1">
        <v>8042000</v>
      </c>
    </row>
    <row r="535" spans="1:7" x14ac:dyDescent="0.3">
      <c r="A535" t="s">
        <v>426</v>
      </c>
      <c r="B535" s="1">
        <v>76000</v>
      </c>
      <c r="C535" s="1">
        <v>6393422</v>
      </c>
      <c r="D535" s="1">
        <v>153284</v>
      </c>
      <c r="E535" s="1">
        <v>40481</v>
      </c>
      <c r="F535" s="1">
        <v>44436</v>
      </c>
      <c r="G535" s="1">
        <v>8041000</v>
      </c>
    </row>
    <row r="536" spans="1:7" x14ac:dyDescent="0.3">
      <c r="A536" t="s">
        <v>425</v>
      </c>
      <c r="B536" s="1">
        <v>60000</v>
      </c>
      <c r="C536" s="1">
        <v>6393422</v>
      </c>
      <c r="D536" s="1">
        <v>163635</v>
      </c>
      <c r="E536" s="1">
        <v>44112</v>
      </c>
      <c r="F536" s="1">
        <v>45612</v>
      </c>
      <c r="G536" s="1">
        <v>8042000</v>
      </c>
    </row>
    <row r="537" spans="1:7" x14ac:dyDescent="0.3">
      <c r="A537" t="s">
        <v>424</v>
      </c>
      <c r="B537" s="1">
        <v>89000</v>
      </c>
      <c r="C537" s="1">
        <v>6392922</v>
      </c>
      <c r="D537" s="1">
        <v>90068</v>
      </c>
      <c r="E537" s="1">
        <v>38939</v>
      </c>
      <c r="F537" s="1">
        <v>44495</v>
      </c>
      <c r="G537" s="1">
        <v>8037000</v>
      </c>
    </row>
    <row r="538" spans="1:7" x14ac:dyDescent="0.3">
      <c r="A538" t="s">
        <v>423</v>
      </c>
      <c r="B538" s="1">
        <v>60000</v>
      </c>
      <c r="C538" s="1">
        <v>6392922</v>
      </c>
      <c r="D538" s="1">
        <v>163861</v>
      </c>
      <c r="E538" s="1">
        <v>42497</v>
      </c>
      <c r="F538" s="1">
        <v>43630</v>
      </c>
      <c r="G538" s="1">
        <v>8036000</v>
      </c>
    </row>
    <row r="539" spans="1:7" x14ac:dyDescent="0.3">
      <c r="A539" t="s">
        <v>422</v>
      </c>
      <c r="B539" s="1">
        <v>87000</v>
      </c>
      <c r="C539" s="1">
        <v>6392922</v>
      </c>
      <c r="D539" s="1">
        <v>94158</v>
      </c>
      <c r="E539" s="1">
        <v>38190</v>
      </c>
      <c r="F539" s="1">
        <v>43306</v>
      </c>
      <c r="G539" s="1">
        <v>8035000</v>
      </c>
    </row>
    <row r="540" spans="1:7" x14ac:dyDescent="0.3">
      <c r="A540" t="s">
        <v>421</v>
      </c>
      <c r="B540" s="1">
        <v>61000</v>
      </c>
      <c r="C540" s="1">
        <v>6392922</v>
      </c>
      <c r="D540" s="1">
        <v>163544</v>
      </c>
      <c r="E540" s="1">
        <v>41706</v>
      </c>
      <c r="F540" s="1">
        <v>43640</v>
      </c>
      <c r="G540" s="1">
        <v>8035000</v>
      </c>
    </row>
    <row r="541" spans="1:7" x14ac:dyDescent="0.3">
      <c r="A541" t="s">
        <v>420</v>
      </c>
      <c r="B541" s="1">
        <v>94000</v>
      </c>
      <c r="C541" s="1">
        <v>6392922</v>
      </c>
      <c r="D541" s="1">
        <v>83309</v>
      </c>
      <c r="E541" s="1">
        <v>39201</v>
      </c>
      <c r="F541" s="1">
        <v>44230</v>
      </c>
      <c r="G541" s="1">
        <v>8035000</v>
      </c>
    </row>
    <row r="542" spans="1:7" x14ac:dyDescent="0.3">
      <c r="A542" t="s">
        <v>419</v>
      </c>
      <c r="B542" s="1">
        <v>61000</v>
      </c>
      <c r="C542" s="1">
        <v>6392922</v>
      </c>
      <c r="D542" s="1">
        <v>163876</v>
      </c>
      <c r="E542" s="1">
        <v>41211</v>
      </c>
      <c r="F542" s="1">
        <v>44209</v>
      </c>
      <c r="G542" s="1">
        <v>8035000</v>
      </c>
    </row>
    <row r="543" spans="1:7" x14ac:dyDescent="0.3">
      <c r="A543" t="s">
        <v>418</v>
      </c>
      <c r="B543" s="1">
        <v>98000</v>
      </c>
      <c r="C543" s="1">
        <v>6392922</v>
      </c>
      <c r="D543" s="1">
        <v>76190</v>
      </c>
      <c r="E543" s="1">
        <v>40310</v>
      </c>
      <c r="F543" s="1">
        <v>44676</v>
      </c>
      <c r="G543" s="1">
        <v>8035000</v>
      </c>
    </row>
    <row r="544" spans="1:7" x14ac:dyDescent="0.3">
      <c r="A544" t="s">
        <v>417</v>
      </c>
      <c r="B544" s="1">
        <v>60000</v>
      </c>
      <c r="C544" s="1">
        <v>6392922</v>
      </c>
      <c r="D544" s="1">
        <v>163863</v>
      </c>
      <c r="E544" s="1">
        <v>40648</v>
      </c>
      <c r="F544" s="1">
        <v>43700</v>
      </c>
      <c r="G544" s="1">
        <v>8035000</v>
      </c>
    </row>
    <row r="545" spans="1:7" x14ac:dyDescent="0.3">
      <c r="A545" t="s">
        <v>416</v>
      </c>
      <c r="B545" s="1">
        <v>93000</v>
      </c>
      <c r="C545" s="1">
        <v>6392922</v>
      </c>
      <c r="D545" s="1">
        <v>86209</v>
      </c>
      <c r="E545" s="1">
        <v>39272</v>
      </c>
      <c r="F545" s="1">
        <v>44372</v>
      </c>
      <c r="G545" s="1">
        <v>8035000</v>
      </c>
    </row>
    <row r="546" spans="1:7" x14ac:dyDescent="0.3">
      <c r="A546" t="s">
        <v>415</v>
      </c>
      <c r="B546" s="1">
        <v>62000</v>
      </c>
      <c r="C546" s="1">
        <v>6392922</v>
      </c>
      <c r="D546" s="1">
        <v>163749</v>
      </c>
      <c r="E546" s="1">
        <v>39640</v>
      </c>
      <c r="F546" s="1">
        <v>42749</v>
      </c>
      <c r="G546" s="1">
        <v>8035000</v>
      </c>
    </row>
    <row r="547" spans="1:7" x14ac:dyDescent="0.3">
      <c r="A547" t="s">
        <v>414</v>
      </c>
      <c r="B547" s="1">
        <v>90000</v>
      </c>
      <c r="C547" s="1">
        <v>6392922</v>
      </c>
      <c r="D547" s="1">
        <v>91423</v>
      </c>
      <c r="E547" s="1">
        <v>39962</v>
      </c>
      <c r="F547" s="1">
        <v>44215</v>
      </c>
      <c r="G547" s="1">
        <v>8036000</v>
      </c>
    </row>
    <row r="548" spans="1:7" x14ac:dyDescent="0.3">
      <c r="A548" t="s">
        <v>413</v>
      </c>
      <c r="B548" s="1">
        <v>60000</v>
      </c>
      <c r="C548" s="1">
        <v>6392922</v>
      </c>
      <c r="D548" s="1">
        <v>163733</v>
      </c>
      <c r="E548" s="1">
        <v>40020</v>
      </c>
      <c r="F548" s="1">
        <v>43036</v>
      </c>
      <c r="G548" s="1">
        <v>8034000</v>
      </c>
    </row>
    <row r="549" spans="1:7" x14ac:dyDescent="0.3">
      <c r="A549" t="s">
        <v>412</v>
      </c>
      <c r="B549" s="1">
        <v>87000</v>
      </c>
      <c r="C549" s="1">
        <v>6392922</v>
      </c>
      <c r="D549" s="1">
        <v>98968</v>
      </c>
      <c r="E549" s="1">
        <v>40052</v>
      </c>
      <c r="F549" s="1">
        <v>44966</v>
      </c>
      <c r="G549" s="1">
        <v>8034000</v>
      </c>
    </row>
    <row r="550" spans="1:7" x14ac:dyDescent="0.3">
      <c r="A550" t="s">
        <v>411</v>
      </c>
      <c r="B550" s="1">
        <v>60000</v>
      </c>
      <c r="C550" s="1">
        <v>6392922</v>
      </c>
      <c r="D550" s="1">
        <v>164081</v>
      </c>
      <c r="E550" s="1">
        <v>39229</v>
      </c>
      <c r="F550" s="1">
        <v>42547</v>
      </c>
      <c r="G550" s="1">
        <v>8035000</v>
      </c>
    </row>
    <row r="551" spans="1:7" x14ac:dyDescent="0.3">
      <c r="A551" t="s">
        <v>410</v>
      </c>
      <c r="B551" s="1">
        <v>79000</v>
      </c>
      <c r="C551" s="1">
        <v>6392922</v>
      </c>
      <c r="D551" s="1">
        <v>117959</v>
      </c>
      <c r="E551" s="1">
        <v>42601</v>
      </c>
      <c r="F551" s="1">
        <v>44474</v>
      </c>
      <c r="G551" s="1">
        <v>8035000</v>
      </c>
    </row>
    <row r="552" spans="1:7" x14ac:dyDescent="0.3">
      <c r="A552" t="s">
        <v>409</v>
      </c>
      <c r="B552" s="1">
        <v>60000</v>
      </c>
      <c r="C552" s="1">
        <v>6392922</v>
      </c>
      <c r="D552" s="1">
        <v>163937</v>
      </c>
      <c r="E552" s="1">
        <v>38931</v>
      </c>
      <c r="F552" s="1">
        <v>43932</v>
      </c>
      <c r="G552" s="1">
        <v>8035000</v>
      </c>
    </row>
    <row r="553" spans="1:7" x14ac:dyDescent="0.3">
      <c r="A553" t="s">
        <v>408</v>
      </c>
      <c r="B553" s="1">
        <v>76000</v>
      </c>
      <c r="C553" s="1">
        <v>6392922</v>
      </c>
      <c r="D553" s="1">
        <v>125428</v>
      </c>
      <c r="E553" s="1">
        <v>42613</v>
      </c>
      <c r="F553" s="1">
        <v>44818</v>
      </c>
      <c r="G553" s="1">
        <v>8034000</v>
      </c>
    </row>
    <row r="554" spans="1:7" x14ac:dyDescent="0.3">
      <c r="A554" t="s">
        <v>407</v>
      </c>
      <c r="B554" s="1">
        <v>59000</v>
      </c>
      <c r="C554" s="1">
        <v>6392922</v>
      </c>
      <c r="D554" s="1">
        <v>155990</v>
      </c>
      <c r="E554" s="1">
        <v>38927</v>
      </c>
      <c r="F554" s="1">
        <v>43614</v>
      </c>
      <c r="G554" s="1">
        <v>8035000</v>
      </c>
    </row>
    <row r="555" spans="1:7" x14ac:dyDescent="0.3">
      <c r="A555" t="s">
        <v>406</v>
      </c>
      <c r="B555" s="1">
        <v>69000</v>
      </c>
      <c r="C555" s="1">
        <v>6392922</v>
      </c>
      <c r="D555" s="1">
        <v>137606</v>
      </c>
      <c r="E555" s="1">
        <v>41792</v>
      </c>
      <c r="F555" s="1">
        <v>45294</v>
      </c>
      <c r="G555" s="1">
        <v>8034000</v>
      </c>
    </row>
    <row r="556" spans="1:7" x14ac:dyDescent="0.3">
      <c r="A556" t="s">
        <v>405</v>
      </c>
      <c r="B556" s="1">
        <v>62000</v>
      </c>
      <c r="C556" s="1">
        <v>6392922</v>
      </c>
      <c r="D556" s="1">
        <v>145734</v>
      </c>
      <c r="E556" s="1">
        <v>38820</v>
      </c>
      <c r="F556" s="1">
        <v>42856</v>
      </c>
      <c r="G556" s="1">
        <v>8033000</v>
      </c>
    </row>
    <row r="557" spans="1:7" x14ac:dyDescent="0.3">
      <c r="A557" t="s">
        <v>404</v>
      </c>
      <c r="B557" s="1">
        <v>67000</v>
      </c>
      <c r="C557" s="1">
        <v>6392922</v>
      </c>
      <c r="D557" s="1">
        <v>145995</v>
      </c>
      <c r="E557" s="1">
        <v>41524</v>
      </c>
      <c r="F557" s="1">
        <v>45079</v>
      </c>
      <c r="G557" s="1">
        <v>8034000</v>
      </c>
    </row>
    <row r="558" spans="1:7" x14ac:dyDescent="0.3">
      <c r="A558" t="s">
        <v>403</v>
      </c>
      <c r="B558" s="1">
        <v>68000</v>
      </c>
      <c r="C558" s="1">
        <v>6392922</v>
      </c>
      <c r="D558" s="1">
        <v>133323</v>
      </c>
      <c r="E558" s="1">
        <v>38314</v>
      </c>
      <c r="F558" s="1">
        <v>43580</v>
      </c>
      <c r="G558" s="1">
        <v>8035000</v>
      </c>
    </row>
    <row r="559" spans="1:7" x14ac:dyDescent="0.3">
      <c r="A559" t="s">
        <v>402</v>
      </c>
      <c r="B559" s="1">
        <v>62000</v>
      </c>
      <c r="C559" s="1">
        <v>6392922</v>
      </c>
      <c r="D559" s="1">
        <v>158882</v>
      </c>
      <c r="E559" s="1">
        <v>43267</v>
      </c>
      <c r="F559" s="1">
        <v>45461</v>
      </c>
      <c r="G559" s="1">
        <v>8035000</v>
      </c>
    </row>
    <row r="560" spans="1:7" x14ac:dyDescent="0.3">
      <c r="A560" t="s">
        <v>401</v>
      </c>
      <c r="B560" s="1">
        <v>74000</v>
      </c>
      <c r="C560" s="1">
        <v>6392922</v>
      </c>
      <c r="D560" s="1">
        <v>120449</v>
      </c>
      <c r="E560" s="1">
        <v>39057</v>
      </c>
      <c r="F560" s="1">
        <v>43378</v>
      </c>
      <c r="G560" s="1">
        <v>8035000</v>
      </c>
    </row>
    <row r="561" spans="1:7" x14ac:dyDescent="0.3">
      <c r="A561" t="s">
        <v>400</v>
      </c>
      <c r="B561" s="1">
        <v>61000</v>
      </c>
      <c r="C561" s="1">
        <v>6392922</v>
      </c>
      <c r="D561" s="1">
        <v>162652</v>
      </c>
      <c r="E561" s="1">
        <v>41170</v>
      </c>
      <c r="F561" s="1">
        <v>45169</v>
      </c>
      <c r="G561" s="1">
        <v>8036000</v>
      </c>
    </row>
    <row r="562" spans="1:7" x14ac:dyDescent="0.3">
      <c r="A562" t="s">
        <v>399</v>
      </c>
      <c r="B562" s="1">
        <v>82000</v>
      </c>
      <c r="C562" s="1">
        <v>6392922</v>
      </c>
      <c r="D562" s="1">
        <v>103131</v>
      </c>
      <c r="E562" s="1">
        <v>39048</v>
      </c>
      <c r="F562" s="1">
        <v>43638</v>
      </c>
      <c r="G562" s="1">
        <v>8035000</v>
      </c>
    </row>
    <row r="563" spans="1:7" x14ac:dyDescent="0.3">
      <c r="A563" t="s">
        <v>398</v>
      </c>
      <c r="B563" s="1">
        <v>61000</v>
      </c>
      <c r="C563" s="1">
        <v>6392922</v>
      </c>
      <c r="D563" s="1">
        <v>163827</v>
      </c>
      <c r="E563" s="1">
        <v>41351</v>
      </c>
      <c r="F563" s="1">
        <v>44779</v>
      </c>
      <c r="G563" s="1">
        <v>8035000</v>
      </c>
    </row>
    <row r="564" spans="1:7" x14ac:dyDescent="0.3">
      <c r="A564" t="s">
        <v>397</v>
      </c>
      <c r="B564" s="1">
        <v>93000</v>
      </c>
      <c r="C564" s="1">
        <v>6392922</v>
      </c>
      <c r="D564" s="1">
        <v>82241</v>
      </c>
      <c r="E564" s="1">
        <v>40293</v>
      </c>
      <c r="F564" s="1">
        <v>43740</v>
      </c>
      <c r="G564" s="1">
        <v>8033000</v>
      </c>
    </row>
    <row r="565" spans="1:7" x14ac:dyDescent="0.3">
      <c r="A565" t="s">
        <v>396</v>
      </c>
      <c r="B565" s="1">
        <v>60000</v>
      </c>
      <c r="C565" s="1">
        <v>6392922</v>
      </c>
      <c r="D565" s="1">
        <v>163876</v>
      </c>
      <c r="E565" s="1">
        <v>39695</v>
      </c>
      <c r="F565" s="1">
        <v>43870</v>
      </c>
      <c r="G565" s="1">
        <v>8033000</v>
      </c>
    </row>
    <row r="566" spans="1:7" x14ac:dyDescent="0.3">
      <c r="A566" t="s">
        <v>395</v>
      </c>
      <c r="B566" s="1">
        <v>98000</v>
      </c>
      <c r="C566" s="1">
        <v>6392922</v>
      </c>
      <c r="D566" s="1">
        <v>77463</v>
      </c>
      <c r="E566" s="1">
        <v>41058</v>
      </c>
      <c r="F566" s="1">
        <v>44496</v>
      </c>
      <c r="G566" s="1">
        <v>8033000</v>
      </c>
    </row>
    <row r="567" spans="1:7" x14ac:dyDescent="0.3">
      <c r="A567" t="s">
        <v>394</v>
      </c>
      <c r="B567" s="1">
        <v>59000</v>
      </c>
      <c r="C567" s="1">
        <v>6392922</v>
      </c>
      <c r="D567" s="1">
        <v>163808</v>
      </c>
      <c r="E567" s="1">
        <v>39745</v>
      </c>
      <c r="F567" s="1">
        <v>44275</v>
      </c>
      <c r="G567" s="1">
        <v>8034000</v>
      </c>
    </row>
    <row r="568" spans="1:7" x14ac:dyDescent="0.3">
      <c r="A568" t="s">
        <v>393</v>
      </c>
      <c r="B568" s="1">
        <v>95000</v>
      </c>
      <c r="C568" s="1">
        <v>6392922</v>
      </c>
      <c r="D568" s="1">
        <v>82400</v>
      </c>
      <c r="E568" s="1">
        <v>41159</v>
      </c>
      <c r="F568" s="1">
        <v>44249</v>
      </c>
      <c r="G568" s="1">
        <v>8034000</v>
      </c>
    </row>
    <row r="569" spans="1:7" x14ac:dyDescent="0.3">
      <c r="A569" t="s">
        <v>392</v>
      </c>
      <c r="B569" s="1">
        <v>50000</v>
      </c>
      <c r="C569" s="1">
        <v>6392922</v>
      </c>
      <c r="D569" s="1">
        <v>110007</v>
      </c>
      <c r="E569" s="1">
        <v>44567</v>
      </c>
      <c r="F569" s="1">
        <v>46110</v>
      </c>
      <c r="G569" s="1">
        <v>8034000</v>
      </c>
    </row>
    <row r="570" spans="1:7" x14ac:dyDescent="0.3">
      <c r="A570" t="s">
        <v>391</v>
      </c>
      <c r="B570" s="1">
        <v>76000</v>
      </c>
      <c r="C570" s="1">
        <v>6392922</v>
      </c>
      <c r="D570" s="1">
        <v>153844</v>
      </c>
      <c r="E570" s="1">
        <v>41368</v>
      </c>
      <c r="F570" s="1">
        <v>44726</v>
      </c>
      <c r="G570" s="1">
        <v>8032000</v>
      </c>
    </row>
    <row r="571" spans="1:7" x14ac:dyDescent="0.3">
      <c r="A571" t="s">
        <v>390</v>
      </c>
      <c r="B571" s="1">
        <v>76000</v>
      </c>
      <c r="C571" s="1">
        <v>6392922</v>
      </c>
      <c r="D571" s="1">
        <v>154200</v>
      </c>
      <c r="E571" s="1">
        <v>43049</v>
      </c>
      <c r="F571" s="1">
        <v>46226</v>
      </c>
      <c r="G571" s="1">
        <v>8033000</v>
      </c>
    </row>
    <row r="572" spans="1:7" x14ac:dyDescent="0.3">
      <c r="A572" t="s">
        <v>389</v>
      </c>
      <c r="B572" s="1">
        <v>92000</v>
      </c>
      <c r="C572" s="1">
        <v>6392922</v>
      </c>
      <c r="D572" s="1">
        <v>119968</v>
      </c>
      <c r="E572" s="1">
        <v>42065</v>
      </c>
      <c r="F572" s="1">
        <v>45869</v>
      </c>
      <c r="G572" s="1">
        <v>8031000</v>
      </c>
    </row>
    <row r="573" spans="1:7" x14ac:dyDescent="0.3">
      <c r="A573" t="s">
        <v>388</v>
      </c>
      <c r="B573" s="1">
        <v>76000</v>
      </c>
      <c r="C573" s="1">
        <v>6392922</v>
      </c>
      <c r="D573" s="1">
        <v>152778</v>
      </c>
      <c r="E573" s="1">
        <v>41085</v>
      </c>
      <c r="F573" s="1">
        <v>43475</v>
      </c>
      <c r="G573" s="1">
        <v>8032000</v>
      </c>
    </row>
    <row r="574" spans="1:7" x14ac:dyDescent="0.3">
      <c r="A574" t="s">
        <v>387</v>
      </c>
      <c r="B574" s="1">
        <v>76000</v>
      </c>
      <c r="C574" s="1">
        <v>6392922</v>
      </c>
      <c r="D574" s="1">
        <v>154118</v>
      </c>
      <c r="E574" s="1">
        <v>42895</v>
      </c>
      <c r="F574" s="1">
        <v>45711</v>
      </c>
      <c r="G574" s="1">
        <v>8032000</v>
      </c>
    </row>
    <row r="575" spans="1:7" x14ac:dyDescent="0.3">
      <c r="A575" t="s">
        <v>386</v>
      </c>
      <c r="B575" s="1">
        <v>91000</v>
      </c>
      <c r="C575" s="1">
        <v>6392922</v>
      </c>
      <c r="D575" s="1">
        <v>119982</v>
      </c>
      <c r="E575" s="1">
        <v>42050</v>
      </c>
      <c r="F575" s="1">
        <v>44116</v>
      </c>
      <c r="G575" s="1">
        <v>8032000</v>
      </c>
    </row>
    <row r="576" spans="1:7" x14ac:dyDescent="0.3">
      <c r="A576" t="s">
        <v>385</v>
      </c>
      <c r="B576" s="1">
        <v>61000</v>
      </c>
      <c r="C576" s="1">
        <v>6392922</v>
      </c>
      <c r="D576" s="1">
        <v>147812</v>
      </c>
      <c r="E576" s="1">
        <v>40545</v>
      </c>
      <c r="F576" s="1">
        <v>44718</v>
      </c>
      <c r="G576" s="1">
        <v>8033000</v>
      </c>
    </row>
    <row r="577" spans="1:7" x14ac:dyDescent="0.3">
      <c r="A577" t="s">
        <v>384</v>
      </c>
      <c r="B577" s="1">
        <v>65000</v>
      </c>
      <c r="C577" s="1">
        <v>6392922</v>
      </c>
      <c r="D577" s="1">
        <v>149997</v>
      </c>
      <c r="E577" s="1">
        <v>42497</v>
      </c>
      <c r="F577" s="1">
        <v>46170</v>
      </c>
      <c r="G577" s="1">
        <v>8036000</v>
      </c>
    </row>
    <row r="578" spans="1:7" x14ac:dyDescent="0.3">
      <c r="A578" t="s">
        <v>383</v>
      </c>
      <c r="B578" s="1">
        <v>71000</v>
      </c>
      <c r="C578" s="1">
        <v>6392922</v>
      </c>
      <c r="D578" s="1">
        <v>127472</v>
      </c>
      <c r="E578" s="1">
        <v>38982</v>
      </c>
      <c r="F578" s="1">
        <v>43029</v>
      </c>
      <c r="G578" s="1">
        <v>8033000</v>
      </c>
    </row>
    <row r="579" spans="1:7" x14ac:dyDescent="0.3">
      <c r="A579" t="s">
        <v>382</v>
      </c>
      <c r="B579" s="1">
        <v>61000</v>
      </c>
      <c r="C579" s="1">
        <v>6392922</v>
      </c>
      <c r="D579" s="1">
        <v>161129</v>
      </c>
      <c r="E579" s="1">
        <v>41923</v>
      </c>
      <c r="F579" s="1">
        <v>45087</v>
      </c>
      <c r="G579" s="1">
        <v>8033000</v>
      </c>
    </row>
    <row r="580" spans="1:7" x14ac:dyDescent="0.3">
      <c r="A580" t="s">
        <v>381</v>
      </c>
      <c r="B580" s="1">
        <v>79000</v>
      </c>
      <c r="C580" s="1">
        <v>6392922</v>
      </c>
      <c r="D580" s="1">
        <v>109240</v>
      </c>
      <c r="E580" s="1">
        <v>38143</v>
      </c>
      <c r="F580" s="1">
        <v>43964</v>
      </c>
      <c r="G580" s="1">
        <v>8032000</v>
      </c>
    </row>
    <row r="581" spans="1:7" x14ac:dyDescent="0.3">
      <c r="A581" t="s">
        <v>380</v>
      </c>
      <c r="B581" s="1">
        <v>60000</v>
      </c>
      <c r="C581" s="1">
        <v>6392922</v>
      </c>
      <c r="D581" s="1">
        <v>163287</v>
      </c>
      <c r="E581" s="1">
        <v>42214</v>
      </c>
      <c r="F581" s="1">
        <v>45208</v>
      </c>
      <c r="G581" s="1">
        <v>8033000</v>
      </c>
    </row>
    <row r="582" spans="1:7" x14ac:dyDescent="0.3">
      <c r="A582" t="s">
        <v>379</v>
      </c>
      <c r="B582" s="1">
        <v>88000</v>
      </c>
      <c r="C582" s="1">
        <v>6392922</v>
      </c>
      <c r="D582" s="1">
        <v>91516</v>
      </c>
      <c r="E582" s="1">
        <v>40282</v>
      </c>
      <c r="F582" s="1">
        <v>43671</v>
      </c>
      <c r="G582" s="1">
        <v>8033000</v>
      </c>
    </row>
    <row r="583" spans="1:7" x14ac:dyDescent="0.3">
      <c r="A583" t="s">
        <v>378</v>
      </c>
      <c r="B583" s="1">
        <v>60000</v>
      </c>
      <c r="C583" s="1">
        <v>6392922</v>
      </c>
      <c r="D583" s="1">
        <v>163714</v>
      </c>
      <c r="E583" s="1">
        <v>40115</v>
      </c>
      <c r="F583" s="1">
        <v>44721</v>
      </c>
      <c r="G583" s="1">
        <v>8033000</v>
      </c>
    </row>
    <row r="584" spans="1:7" x14ac:dyDescent="0.3">
      <c r="A584" t="s">
        <v>377</v>
      </c>
      <c r="B584" s="1">
        <v>98000</v>
      </c>
      <c r="C584" s="1">
        <v>6392922</v>
      </c>
      <c r="D584" s="1">
        <v>82835</v>
      </c>
      <c r="E584" s="1">
        <v>40501</v>
      </c>
      <c r="F584" s="1">
        <v>44258</v>
      </c>
      <c r="G584" s="1">
        <v>8033000</v>
      </c>
    </row>
    <row r="585" spans="1:7" x14ac:dyDescent="0.3">
      <c r="A585" t="s">
        <v>376</v>
      </c>
      <c r="B585" s="1">
        <v>60000</v>
      </c>
      <c r="C585" s="1">
        <v>6392922</v>
      </c>
      <c r="D585" s="1">
        <v>163873</v>
      </c>
      <c r="E585" s="1">
        <v>39827</v>
      </c>
      <c r="F585" s="1">
        <v>43732</v>
      </c>
      <c r="G585" s="1">
        <v>8033000</v>
      </c>
    </row>
    <row r="586" spans="1:7" x14ac:dyDescent="0.3">
      <c r="A586" t="s">
        <v>375</v>
      </c>
      <c r="B586" s="1">
        <v>94000</v>
      </c>
      <c r="C586" s="1">
        <v>6392922</v>
      </c>
      <c r="D586" s="1">
        <v>82366</v>
      </c>
      <c r="E586" s="1">
        <v>40816</v>
      </c>
      <c r="F586" s="1">
        <v>44924</v>
      </c>
      <c r="G586" s="1">
        <v>8033000</v>
      </c>
    </row>
    <row r="587" spans="1:7" x14ac:dyDescent="0.3">
      <c r="A587" t="s">
        <v>374</v>
      </c>
      <c r="B587" s="1">
        <v>58000</v>
      </c>
      <c r="C587" s="1">
        <v>6392922</v>
      </c>
      <c r="D587" s="1">
        <v>164074</v>
      </c>
      <c r="E587" s="1">
        <v>39628</v>
      </c>
      <c r="F587" s="1">
        <v>42589</v>
      </c>
      <c r="G587" s="1">
        <v>8034000</v>
      </c>
    </row>
    <row r="588" spans="1:7" x14ac:dyDescent="0.3">
      <c r="A588" t="s">
        <v>373</v>
      </c>
      <c r="B588" s="1">
        <v>89000</v>
      </c>
      <c r="C588" s="1">
        <v>6392922</v>
      </c>
      <c r="D588" s="1">
        <v>96430</v>
      </c>
      <c r="E588" s="1">
        <v>40929</v>
      </c>
      <c r="F588" s="1">
        <v>45449</v>
      </c>
      <c r="G588" s="1">
        <v>8035000</v>
      </c>
    </row>
    <row r="589" spans="1:7" x14ac:dyDescent="0.3">
      <c r="A589" t="s">
        <v>372</v>
      </c>
      <c r="B589" s="1">
        <v>60000</v>
      </c>
      <c r="C589" s="1">
        <v>6392922</v>
      </c>
      <c r="D589" s="1">
        <v>163993</v>
      </c>
      <c r="E589" s="1">
        <v>38644</v>
      </c>
      <c r="F589" s="1">
        <v>42718</v>
      </c>
      <c r="G589" s="1">
        <v>8035000</v>
      </c>
    </row>
    <row r="590" spans="1:7" x14ac:dyDescent="0.3">
      <c r="A590" t="s">
        <v>371</v>
      </c>
      <c r="B590" s="1">
        <v>85000</v>
      </c>
      <c r="C590" s="1">
        <v>6392922</v>
      </c>
      <c r="D590" s="1">
        <v>104943</v>
      </c>
      <c r="E590" s="1">
        <v>43017</v>
      </c>
      <c r="F590" s="1">
        <v>46152</v>
      </c>
      <c r="G590" s="1">
        <v>8033000</v>
      </c>
    </row>
    <row r="591" spans="1:7" x14ac:dyDescent="0.3">
      <c r="A591" t="s">
        <v>370</v>
      </c>
      <c r="B591" s="1">
        <v>61000</v>
      </c>
      <c r="C591" s="1">
        <v>6392922</v>
      </c>
      <c r="D591" s="1">
        <v>83527</v>
      </c>
      <c r="E591" s="1">
        <v>38438</v>
      </c>
      <c r="F591" s="1">
        <v>43468</v>
      </c>
      <c r="G591" s="1">
        <v>8034000</v>
      </c>
    </row>
    <row r="592" spans="1:7" x14ac:dyDescent="0.3">
      <c r="A592" t="s">
        <v>369</v>
      </c>
      <c r="B592" s="1">
        <v>77000</v>
      </c>
      <c r="C592" s="1">
        <v>6392922</v>
      </c>
      <c r="D592" s="1">
        <v>122617</v>
      </c>
      <c r="E592" s="1">
        <v>41588</v>
      </c>
      <c r="F592" s="1">
        <v>44215</v>
      </c>
      <c r="G592" s="1">
        <v>8033000</v>
      </c>
    </row>
    <row r="593" spans="1:7" x14ac:dyDescent="0.3">
      <c r="A593" t="s">
        <v>368</v>
      </c>
      <c r="B593" s="1">
        <v>59000</v>
      </c>
      <c r="C593" s="1">
        <v>6392922</v>
      </c>
      <c r="D593" s="1">
        <v>160996</v>
      </c>
      <c r="E593" s="1">
        <v>37682</v>
      </c>
      <c r="F593" s="1">
        <v>43459</v>
      </c>
      <c r="G593" s="1">
        <v>8035000</v>
      </c>
    </row>
    <row r="594" spans="1:7" x14ac:dyDescent="0.3">
      <c r="A594" t="s">
        <v>367</v>
      </c>
      <c r="B594" s="1">
        <v>72000</v>
      </c>
      <c r="C594" s="1">
        <v>6392922</v>
      </c>
      <c r="D594" s="1">
        <v>164058</v>
      </c>
      <c r="E594" s="1">
        <v>41908</v>
      </c>
      <c r="F594" s="1">
        <v>43847</v>
      </c>
      <c r="G594" s="1">
        <v>8033000</v>
      </c>
    </row>
    <row r="595" spans="1:7" x14ac:dyDescent="0.3">
      <c r="A595" t="s">
        <v>366</v>
      </c>
      <c r="B595" s="1">
        <v>60000</v>
      </c>
      <c r="C595" s="1">
        <v>6392922</v>
      </c>
      <c r="D595" s="1">
        <v>151225</v>
      </c>
      <c r="E595" s="1">
        <v>37742</v>
      </c>
      <c r="F595" s="1">
        <v>43558</v>
      </c>
      <c r="G595" s="1">
        <v>8034000</v>
      </c>
    </row>
    <row r="596" spans="1:7" x14ac:dyDescent="0.3">
      <c r="A596" t="s">
        <v>365</v>
      </c>
      <c r="B596" s="1">
        <v>67000</v>
      </c>
      <c r="C596" s="1">
        <v>6392922</v>
      </c>
      <c r="D596" s="1">
        <v>164141</v>
      </c>
      <c r="E596" s="1">
        <v>42388</v>
      </c>
      <c r="F596" s="1">
        <v>45236</v>
      </c>
      <c r="G596" s="1">
        <v>8033000</v>
      </c>
    </row>
    <row r="597" spans="1:7" x14ac:dyDescent="0.3">
      <c r="A597" t="s">
        <v>364</v>
      </c>
      <c r="B597" s="1">
        <v>68000</v>
      </c>
      <c r="C597" s="1">
        <v>6392922</v>
      </c>
      <c r="D597" s="1">
        <v>133186</v>
      </c>
      <c r="E597" s="1">
        <v>39280</v>
      </c>
      <c r="F597" s="1">
        <v>43334</v>
      </c>
      <c r="G597" s="1">
        <v>8033000</v>
      </c>
    </row>
    <row r="598" spans="1:7" x14ac:dyDescent="0.3">
      <c r="A598" t="s">
        <v>363</v>
      </c>
      <c r="B598" s="1">
        <v>60000</v>
      </c>
      <c r="C598" s="1">
        <v>6392922</v>
      </c>
      <c r="D598" s="1">
        <v>156671</v>
      </c>
      <c r="E598" s="1">
        <v>41477</v>
      </c>
      <c r="F598" s="1">
        <v>45086</v>
      </c>
      <c r="G598" s="1">
        <v>8036000</v>
      </c>
    </row>
    <row r="599" spans="1:7" x14ac:dyDescent="0.3">
      <c r="A599" t="s">
        <v>362</v>
      </c>
      <c r="B599" s="1">
        <v>71000</v>
      </c>
      <c r="C599" s="1">
        <v>6392922</v>
      </c>
      <c r="D599" s="1">
        <v>126992</v>
      </c>
      <c r="E599" s="1">
        <v>38578</v>
      </c>
      <c r="F599" s="1">
        <v>42505</v>
      </c>
      <c r="G599" s="1">
        <v>8033000</v>
      </c>
    </row>
    <row r="600" spans="1:7" x14ac:dyDescent="0.3">
      <c r="A600" t="s">
        <v>361</v>
      </c>
      <c r="B600" s="1">
        <v>98000</v>
      </c>
      <c r="C600" s="1">
        <v>6392422</v>
      </c>
      <c r="D600" s="1">
        <v>162406</v>
      </c>
      <c r="E600" s="1">
        <v>41134</v>
      </c>
      <c r="F600" s="1">
        <v>45425</v>
      </c>
      <c r="G600" s="1">
        <v>8033000</v>
      </c>
    </row>
    <row r="601" spans="1:7" x14ac:dyDescent="0.3">
      <c r="A601" t="s">
        <v>360</v>
      </c>
      <c r="B601" s="1">
        <v>61000</v>
      </c>
      <c r="C601" s="1">
        <v>6392422</v>
      </c>
      <c r="D601" s="1">
        <v>147492</v>
      </c>
      <c r="E601" s="1">
        <v>38556</v>
      </c>
      <c r="F601" s="1">
        <v>43338</v>
      </c>
      <c r="G601" s="1">
        <v>8033000</v>
      </c>
    </row>
    <row r="602" spans="1:7" x14ac:dyDescent="0.3">
      <c r="A602" t="s">
        <v>359</v>
      </c>
      <c r="B602" s="1">
        <v>91000</v>
      </c>
      <c r="C602" s="1">
        <v>6392422</v>
      </c>
      <c r="D602" s="1">
        <v>163991</v>
      </c>
      <c r="E602" s="1">
        <v>41193</v>
      </c>
      <c r="F602" s="1">
        <v>45207</v>
      </c>
      <c r="G602" s="1">
        <v>8035000</v>
      </c>
    </row>
    <row r="603" spans="1:7" x14ac:dyDescent="0.3">
      <c r="A603" t="s">
        <v>358</v>
      </c>
      <c r="B603" s="1">
        <v>64000</v>
      </c>
      <c r="C603" s="1">
        <v>6392422</v>
      </c>
      <c r="D603" s="1">
        <v>142784</v>
      </c>
      <c r="E603" s="1">
        <v>39309</v>
      </c>
      <c r="F603" s="1">
        <v>42675</v>
      </c>
      <c r="G603" s="1">
        <v>8033000</v>
      </c>
    </row>
    <row r="604" spans="1:7" x14ac:dyDescent="0.3">
      <c r="A604" t="s">
        <v>357</v>
      </c>
      <c r="B604" s="1">
        <v>95000</v>
      </c>
      <c r="C604" s="1">
        <v>6392422</v>
      </c>
      <c r="D604" s="1">
        <v>163401</v>
      </c>
      <c r="E604" s="1">
        <v>41262</v>
      </c>
      <c r="F604" s="1">
        <v>45411</v>
      </c>
      <c r="G604" s="1">
        <v>8033000</v>
      </c>
    </row>
    <row r="605" spans="1:7" x14ac:dyDescent="0.3">
      <c r="A605" t="s">
        <v>356</v>
      </c>
      <c r="B605" s="1">
        <v>68000</v>
      </c>
      <c r="C605" s="1">
        <v>6392422</v>
      </c>
      <c r="D605" s="1">
        <v>132627</v>
      </c>
      <c r="E605" s="1">
        <v>38544</v>
      </c>
      <c r="F605" s="1">
        <v>42448</v>
      </c>
      <c r="G605" s="1">
        <v>8033000</v>
      </c>
    </row>
    <row r="606" spans="1:7" x14ac:dyDescent="0.3">
      <c r="A606" t="s">
        <v>355</v>
      </c>
      <c r="B606" s="1">
        <v>98000</v>
      </c>
      <c r="C606" s="1">
        <v>6392422</v>
      </c>
      <c r="D606" s="1">
        <v>163875</v>
      </c>
      <c r="E606" s="1">
        <v>41429</v>
      </c>
      <c r="F606" s="1">
        <v>45065</v>
      </c>
      <c r="G606" s="1">
        <v>8036000</v>
      </c>
    </row>
    <row r="607" spans="1:7" x14ac:dyDescent="0.3">
      <c r="A607" t="s">
        <v>354</v>
      </c>
      <c r="B607" s="1">
        <v>75000</v>
      </c>
      <c r="C607" s="1">
        <v>6392422</v>
      </c>
      <c r="D607" s="1">
        <v>125388</v>
      </c>
      <c r="E607" s="1">
        <v>39422</v>
      </c>
      <c r="F607" s="1">
        <v>43172</v>
      </c>
      <c r="G607" s="1">
        <v>8033000</v>
      </c>
    </row>
    <row r="608" spans="1:7" x14ac:dyDescent="0.3">
      <c r="A608" t="s">
        <v>353</v>
      </c>
      <c r="B608" s="1">
        <v>61000</v>
      </c>
      <c r="C608" s="1">
        <v>6392422</v>
      </c>
      <c r="D608" s="1">
        <v>162230</v>
      </c>
      <c r="E608" s="1">
        <v>41328</v>
      </c>
      <c r="F608" s="1">
        <v>44902</v>
      </c>
      <c r="G608" s="1">
        <v>8033000</v>
      </c>
    </row>
    <row r="609" spans="1:7" x14ac:dyDescent="0.3">
      <c r="A609" t="s">
        <v>352</v>
      </c>
      <c r="B609" s="1">
        <v>46000</v>
      </c>
      <c r="C609" s="1">
        <v>6392422</v>
      </c>
      <c r="D609" s="1">
        <v>143545</v>
      </c>
      <c r="E609" s="1">
        <v>43440</v>
      </c>
      <c r="F609" s="1">
        <v>45728</v>
      </c>
      <c r="G609" s="1">
        <v>8034000</v>
      </c>
    </row>
    <row r="610" spans="1:7" x14ac:dyDescent="0.3">
      <c r="A610" t="s">
        <v>351</v>
      </c>
      <c r="B610" s="1">
        <v>91000</v>
      </c>
      <c r="C610" s="1">
        <v>6392422</v>
      </c>
      <c r="D610" s="1">
        <v>119726</v>
      </c>
      <c r="E610" s="1">
        <v>42257</v>
      </c>
      <c r="F610" s="1">
        <v>44708</v>
      </c>
      <c r="G610" s="1">
        <v>8033000</v>
      </c>
    </row>
    <row r="611" spans="1:7" x14ac:dyDescent="0.3">
      <c r="A611" t="s">
        <v>350</v>
      </c>
      <c r="B611" s="1">
        <v>76000</v>
      </c>
      <c r="C611" s="1">
        <v>6392422</v>
      </c>
      <c r="D611" s="1">
        <v>118365</v>
      </c>
      <c r="E611" s="1">
        <v>41888</v>
      </c>
      <c r="F611" s="1">
        <v>45066</v>
      </c>
      <c r="G611" s="1">
        <v>8034000</v>
      </c>
    </row>
    <row r="612" spans="1:7" x14ac:dyDescent="0.3">
      <c r="A612" t="s">
        <v>349</v>
      </c>
      <c r="B612" s="1">
        <v>76000</v>
      </c>
      <c r="C612" s="1">
        <v>6392422</v>
      </c>
      <c r="D612" s="1">
        <v>149968</v>
      </c>
      <c r="E612" s="1">
        <v>43273</v>
      </c>
      <c r="F612" s="1">
        <v>45045</v>
      </c>
      <c r="G612" s="1">
        <v>8035000</v>
      </c>
    </row>
    <row r="613" spans="1:7" x14ac:dyDescent="0.3">
      <c r="A613" t="s">
        <v>348</v>
      </c>
      <c r="B613" s="1">
        <v>75000</v>
      </c>
      <c r="C613" s="1">
        <v>6392422</v>
      </c>
      <c r="D613" s="1">
        <v>153265</v>
      </c>
      <c r="E613" s="1">
        <v>42782</v>
      </c>
      <c r="F613" s="1">
        <v>46322</v>
      </c>
      <c r="G613" s="1">
        <v>8034000</v>
      </c>
    </row>
    <row r="614" spans="1:7" x14ac:dyDescent="0.3">
      <c r="A614" t="s">
        <v>347</v>
      </c>
      <c r="B614" s="1">
        <v>76000</v>
      </c>
      <c r="C614" s="1">
        <v>6392422</v>
      </c>
      <c r="D614" s="1">
        <v>120251</v>
      </c>
      <c r="E614" s="1">
        <v>41228</v>
      </c>
      <c r="F614" s="1">
        <v>44534</v>
      </c>
      <c r="G614" s="1">
        <v>8034000</v>
      </c>
    </row>
    <row r="615" spans="1:7" x14ac:dyDescent="0.3">
      <c r="A615" t="s">
        <v>346</v>
      </c>
      <c r="B615" s="1">
        <v>73000</v>
      </c>
      <c r="C615" s="1">
        <v>6392422</v>
      </c>
      <c r="D615" s="1">
        <v>154030</v>
      </c>
      <c r="E615" s="1">
        <v>42966</v>
      </c>
      <c r="F615" s="1">
        <v>45020</v>
      </c>
      <c r="G615" s="1">
        <v>8035000</v>
      </c>
    </row>
    <row r="616" spans="1:7" x14ac:dyDescent="0.3">
      <c r="A616" t="s">
        <v>345</v>
      </c>
      <c r="B616" s="1">
        <v>97000</v>
      </c>
      <c r="C616" s="1">
        <v>6392422</v>
      </c>
      <c r="D616" s="1">
        <v>163352</v>
      </c>
      <c r="E616" s="1">
        <v>41407</v>
      </c>
      <c r="F616" s="1">
        <v>45815</v>
      </c>
      <c r="G616" s="1">
        <v>8033000</v>
      </c>
    </row>
    <row r="617" spans="1:7" x14ac:dyDescent="0.3">
      <c r="A617" t="s">
        <v>344</v>
      </c>
      <c r="B617" s="1">
        <v>60000</v>
      </c>
      <c r="C617" s="1">
        <v>6392422</v>
      </c>
      <c r="D617" s="1">
        <v>163926</v>
      </c>
      <c r="E617" s="1">
        <v>38327</v>
      </c>
      <c r="F617" s="1">
        <v>43616</v>
      </c>
      <c r="G617" s="1">
        <v>8035000</v>
      </c>
    </row>
    <row r="618" spans="1:7" x14ac:dyDescent="0.3">
      <c r="A618" t="s">
        <v>343</v>
      </c>
      <c r="B618" s="1">
        <v>66000</v>
      </c>
      <c r="C618" s="1">
        <v>6392422</v>
      </c>
      <c r="D618" s="1">
        <v>163542</v>
      </c>
      <c r="E618" s="1">
        <v>41776</v>
      </c>
      <c r="F618" s="1">
        <v>44550</v>
      </c>
      <c r="G618" s="1">
        <v>8033000</v>
      </c>
    </row>
    <row r="619" spans="1:7" x14ac:dyDescent="0.3">
      <c r="A619" t="s">
        <v>342</v>
      </c>
      <c r="B619" s="1">
        <v>59000</v>
      </c>
      <c r="C619" s="1">
        <v>6392422</v>
      </c>
      <c r="D619" s="1">
        <v>89015</v>
      </c>
      <c r="E619" s="1">
        <v>38837</v>
      </c>
      <c r="F619" s="1">
        <v>43038</v>
      </c>
      <c r="G619" s="1">
        <v>8035000</v>
      </c>
    </row>
    <row r="620" spans="1:7" x14ac:dyDescent="0.3">
      <c r="A620" t="s">
        <v>341</v>
      </c>
      <c r="B620" s="1">
        <v>90000</v>
      </c>
      <c r="C620" s="1">
        <v>6392422</v>
      </c>
      <c r="D620" s="1">
        <v>92876</v>
      </c>
      <c r="E620" s="1">
        <v>41418</v>
      </c>
      <c r="F620" s="1">
        <v>45527</v>
      </c>
      <c r="G620" s="1">
        <v>8035000</v>
      </c>
    </row>
    <row r="621" spans="1:7" x14ac:dyDescent="0.3">
      <c r="A621" t="s">
        <v>340</v>
      </c>
      <c r="B621" s="1">
        <v>61000</v>
      </c>
      <c r="C621" s="1">
        <v>6392422</v>
      </c>
      <c r="D621" s="1">
        <v>89038</v>
      </c>
      <c r="E621" s="1">
        <v>38822</v>
      </c>
      <c r="F621" s="1">
        <v>42621</v>
      </c>
      <c r="G621" s="1">
        <v>8035000</v>
      </c>
    </row>
    <row r="622" spans="1:7" x14ac:dyDescent="0.3">
      <c r="A622" t="s">
        <v>339</v>
      </c>
      <c r="B622" s="1">
        <v>73000</v>
      </c>
      <c r="C622" s="1">
        <v>6392422</v>
      </c>
      <c r="D622" s="1">
        <v>163997</v>
      </c>
      <c r="E622" s="1">
        <v>42920</v>
      </c>
      <c r="F622" s="1">
        <v>45739</v>
      </c>
      <c r="G622" s="1">
        <v>8034000</v>
      </c>
    </row>
    <row r="623" spans="1:7" x14ac:dyDescent="0.3">
      <c r="A623" t="s">
        <v>338</v>
      </c>
      <c r="B623" s="1">
        <v>60000</v>
      </c>
      <c r="C623" s="1">
        <v>6392422</v>
      </c>
      <c r="D623" s="1">
        <v>80552</v>
      </c>
      <c r="E623" s="1">
        <v>38685</v>
      </c>
      <c r="F623" s="1">
        <v>42867</v>
      </c>
      <c r="G623" s="1">
        <v>8033000</v>
      </c>
    </row>
    <row r="624" spans="1:7" x14ac:dyDescent="0.3">
      <c r="A624" t="s">
        <v>337</v>
      </c>
      <c r="B624" s="1">
        <v>75000</v>
      </c>
      <c r="C624" s="1">
        <v>6392422</v>
      </c>
      <c r="D624" s="1">
        <v>163846</v>
      </c>
      <c r="E624" s="1">
        <v>42119</v>
      </c>
      <c r="F624" s="1">
        <v>45018</v>
      </c>
      <c r="G624" s="1">
        <v>8033000</v>
      </c>
    </row>
    <row r="625" spans="1:7" x14ac:dyDescent="0.3">
      <c r="A625" t="s">
        <v>336</v>
      </c>
      <c r="B625" s="1">
        <v>61000</v>
      </c>
      <c r="C625" s="1">
        <v>6392422</v>
      </c>
      <c r="D625" s="1">
        <v>81065</v>
      </c>
      <c r="E625" s="1">
        <v>38479</v>
      </c>
      <c r="F625" s="1">
        <v>42792</v>
      </c>
      <c r="G625" s="1">
        <v>8033000</v>
      </c>
    </row>
    <row r="626" spans="1:7" x14ac:dyDescent="0.3">
      <c r="A626" t="s">
        <v>335</v>
      </c>
      <c r="B626" s="1">
        <v>75000</v>
      </c>
      <c r="C626" s="1">
        <v>6392422</v>
      </c>
      <c r="D626" s="1">
        <v>122934</v>
      </c>
      <c r="E626" s="1">
        <v>41971</v>
      </c>
      <c r="F626" s="1">
        <v>45449</v>
      </c>
      <c r="G626" s="1">
        <v>8033000</v>
      </c>
    </row>
    <row r="627" spans="1:7" x14ac:dyDescent="0.3">
      <c r="A627" t="s">
        <v>334</v>
      </c>
      <c r="B627" s="1">
        <v>61000</v>
      </c>
      <c r="C627" s="1">
        <v>6392422</v>
      </c>
      <c r="D627" s="1">
        <v>89137</v>
      </c>
      <c r="E627" s="1">
        <v>39239</v>
      </c>
      <c r="F627" s="1">
        <v>42953</v>
      </c>
      <c r="G627" s="1">
        <v>8033000</v>
      </c>
    </row>
    <row r="628" spans="1:7" x14ac:dyDescent="0.3">
      <c r="A628" t="s">
        <v>333</v>
      </c>
      <c r="B628" s="1">
        <v>69000</v>
      </c>
      <c r="C628" s="1">
        <v>6392422</v>
      </c>
      <c r="D628" s="1">
        <v>164183</v>
      </c>
      <c r="E628" s="1">
        <v>42348</v>
      </c>
      <c r="F628" s="1">
        <v>45163</v>
      </c>
      <c r="G628" s="1">
        <v>8033000</v>
      </c>
    </row>
    <row r="629" spans="1:7" x14ac:dyDescent="0.3">
      <c r="A629" t="s">
        <v>332</v>
      </c>
      <c r="B629" s="1">
        <v>61000</v>
      </c>
      <c r="C629" s="1">
        <v>6392422</v>
      </c>
      <c r="D629" s="1">
        <v>108323</v>
      </c>
      <c r="E629" s="1">
        <v>39307</v>
      </c>
      <c r="F629" s="1">
        <v>43737</v>
      </c>
      <c r="G629" s="1">
        <v>8033000</v>
      </c>
    </row>
    <row r="630" spans="1:7" x14ac:dyDescent="0.3">
      <c r="A630" t="s">
        <v>331</v>
      </c>
      <c r="B630" s="1">
        <v>61000</v>
      </c>
      <c r="C630" s="1">
        <v>6392422</v>
      </c>
      <c r="D630" s="1">
        <v>164089</v>
      </c>
      <c r="E630" s="1">
        <v>41614</v>
      </c>
      <c r="F630" s="1">
        <v>45128</v>
      </c>
      <c r="G630" s="1">
        <v>8036000</v>
      </c>
    </row>
    <row r="631" spans="1:7" x14ac:dyDescent="0.3">
      <c r="A631" t="s">
        <v>330</v>
      </c>
      <c r="B631" s="1">
        <v>60000</v>
      </c>
      <c r="C631" s="1">
        <v>6392422</v>
      </c>
      <c r="D631" s="1">
        <v>121459</v>
      </c>
      <c r="E631" s="1">
        <v>39444</v>
      </c>
      <c r="F631" s="1">
        <v>43549</v>
      </c>
      <c r="G631" s="1">
        <v>8033000</v>
      </c>
    </row>
    <row r="632" spans="1:7" x14ac:dyDescent="0.3">
      <c r="A632" t="s">
        <v>329</v>
      </c>
      <c r="B632" s="1">
        <v>95000</v>
      </c>
      <c r="C632" s="1">
        <v>6392422</v>
      </c>
      <c r="D632" s="1">
        <v>158629</v>
      </c>
      <c r="E632" s="1">
        <v>41745</v>
      </c>
      <c r="F632" s="1">
        <v>43804</v>
      </c>
      <c r="G632" s="1">
        <v>8033000</v>
      </c>
    </row>
    <row r="633" spans="1:7" x14ac:dyDescent="0.3">
      <c r="A633" t="s">
        <v>328</v>
      </c>
      <c r="B633" s="1">
        <v>60000</v>
      </c>
      <c r="C633" s="1">
        <v>6392422</v>
      </c>
      <c r="D633" s="1">
        <v>138810</v>
      </c>
      <c r="E633" s="1">
        <v>39347</v>
      </c>
      <c r="F633" s="1">
        <v>43979</v>
      </c>
      <c r="G633" s="1">
        <v>8033000</v>
      </c>
    </row>
    <row r="634" spans="1:7" x14ac:dyDescent="0.3">
      <c r="A634" t="s">
        <v>327</v>
      </c>
      <c r="B634" s="1">
        <v>84000</v>
      </c>
      <c r="C634" s="1">
        <v>6392422</v>
      </c>
      <c r="D634" s="1">
        <v>135375</v>
      </c>
      <c r="E634" s="1">
        <v>40854</v>
      </c>
      <c r="F634" s="1">
        <v>43954</v>
      </c>
      <c r="G634" s="1">
        <v>8033000</v>
      </c>
    </row>
    <row r="635" spans="1:7" x14ac:dyDescent="0.3">
      <c r="A635" t="s">
        <v>326</v>
      </c>
      <c r="B635" s="1">
        <v>61000</v>
      </c>
      <c r="C635" s="1">
        <v>6392422</v>
      </c>
      <c r="D635" s="1">
        <v>154441</v>
      </c>
      <c r="E635" s="1">
        <v>40272</v>
      </c>
      <c r="F635" s="1">
        <v>43980</v>
      </c>
      <c r="G635" s="1">
        <v>8033000</v>
      </c>
    </row>
    <row r="636" spans="1:7" x14ac:dyDescent="0.3">
      <c r="A636" t="s">
        <v>325</v>
      </c>
      <c r="B636" s="1">
        <v>79000</v>
      </c>
      <c r="C636" s="1">
        <v>6392422</v>
      </c>
      <c r="D636" s="1">
        <v>126098</v>
      </c>
      <c r="E636" s="1">
        <v>39790</v>
      </c>
      <c r="F636" s="1">
        <v>43128</v>
      </c>
      <c r="G636" s="1">
        <v>8035000</v>
      </c>
    </row>
    <row r="637" spans="1:7" x14ac:dyDescent="0.3">
      <c r="A637" t="s">
        <v>324</v>
      </c>
      <c r="B637" s="1">
        <v>59000</v>
      </c>
      <c r="C637" s="1">
        <v>6392422</v>
      </c>
      <c r="D637" s="1">
        <v>160671</v>
      </c>
      <c r="E637" s="1">
        <v>40521</v>
      </c>
      <c r="F637" s="1">
        <v>45085</v>
      </c>
      <c r="G637" s="1">
        <v>8035000</v>
      </c>
    </row>
    <row r="638" spans="1:7" x14ac:dyDescent="0.3">
      <c r="A638" t="s">
        <v>323</v>
      </c>
      <c r="B638" s="1">
        <v>75000</v>
      </c>
      <c r="C638" s="1">
        <v>6392422</v>
      </c>
      <c r="D638" s="1">
        <v>116582</v>
      </c>
      <c r="E638" s="1">
        <v>39934</v>
      </c>
      <c r="F638" s="1">
        <v>43234</v>
      </c>
      <c r="G638" s="1">
        <v>8033000</v>
      </c>
    </row>
    <row r="639" spans="1:7" x14ac:dyDescent="0.3">
      <c r="A639" t="s">
        <v>322</v>
      </c>
      <c r="B639" s="1">
        <v>62000</v>
      </c>
      <c r="C639" s="1">
        <v>6392422</v>
      </c>
      <c r="D639" s="1">
        <v>162918</v>
      </c>
      <c r="E639" s="1">
        <v>41592</v>
      </c>
      <c r="F639" s="1">
        <v>45799</v>
      </c>
      <c r="G639" s="1">
        <v>8034000</v>
      </c>
    </row>
    <row r="640" spans="1:7" x14ac:dyDescent="0.3">
      <c r="A640" t="s">
        <v>321</v>
      </c>
      <c r="B640" s="1">
        <v>68000</v>
      </c>
      <c r="C640" s="1">
        <v>6392422</v>
      </c>
      <c r="D640" s="1">
        <v>103545</v>
      </c>
      <c r="E640" s="1">
        <v>39111</v>
      </c>
      <c r="F640" s="1">
        <v>43193</v>
      </c>
      <c r="G640" s="1">
        <v>8034000</v>
      </c>
    </row>
    <row r="641" spans="1:7" x14ac:dyDescent="0.3">
      <c r="A641" t="s">
        <v>320</v>
      </c>
      <c r="B641" s="1">
        <v>64000</v>
      </c>
      <c r="C641" s="1">
        <v>6392422</v>
      </c>
      <c r="D641" s="1">
        <v>163101</v>
      </c>
      <c r="E641" s="1">
        <v>41203</v>
      </c>
      <c r="F641" s="1">
        <v>44883</v>
      </c>
      <c r="G641" s="1">
        <v>8033000</v>
      </c>
    </row>
    <row r="642" spans="1:7" x14ac:dyDescent="0.3">
      <c r="A642" t="s">
        <v>319</v>
      </c>
      <c r="B642" s="1">
        <v>64000</v>
      </c>
      <c r="C642" s="1">
        <v>6392422</v>
      </c>
      <c r="D642" s="1">
        <v>93945</v>
      </c>
      <c r="E642" s="1">
        <v>38627</v>
      </c>
      <c r="F642" s="1">
        <v>43333</v>
      </c>
      <c r="G642" s="1">
        <v>8035000</v>
      </c>
    </row>
    <row r="643" spans="1:7" x14ac:dyDescent="0.3">
      <c r="A643" t="s">
        <v>318</v>
      </c>
      <c r="B643" s="1">
        <v>67000</v>
      </c>
      <c r="C643" s="1">
        <v>6392422</v>
      </c>
      <c r="D643" s="1">
        <v>163269</v>
      </c>
      <c r="E643" s="1">
        <v>41382</v>
      </c>
      <c r="F643" s="1">
        <v>45015</v>
      </c>
      <c r="G643" s="1">
        <v>8033000</v>
      </c>
    </row>
    <row r="644" spans="1:7" x14ac:dyDescent="0.3">
      <c r="A644" t="s">
        <v>317</v>
      </c>
      <c r="B644" s="1">
        <v>60000</v>
      </c>
      <c r="C644" s="1">
        <v>6392422</v>
      </c>
      <c r="D644" s="1">
        <v>84462</v>
      </c>
      <c r="E644" s="1">
        <v>38891</v>
      </c>
      <c r="F644" s="1">
        <v>43484</v>
      </c>
      <c r="G644" s="1">
        <v>8034000</v>
      </c>
    </row>
    <row r="645" spans="1:7" x14ac:dyDescent="0.3">
      <c r="A645" t="s">
        <v>316</v>
      </c>
      <c r="B645" s="1">
        <v>71000</v>
      </c>
      <c r="C645" s="1">
        <v>6392422</v>
      </c>
      <c r="D645" s="1">
        <v>163830</v>
      </c>
      <c r="E645" s="1">
        <v>41531</v>
      </c>
      <c r="F645" s="1">
        <v>44863</v>
      </c>
      <c r="G645" s="1">
        <v>8033000</v>
      </c>
    </row>
    <row r="646" spans="1:7" x14ac:dyDescent="0.3">
      <c r="A646" t="s">
        <v>315</v>
      </c>
      <c r="B646" s="1">
        <v>62000</v>
      </c>
      <c r="C646" s="1">
        <v>6392422</v>
      </c>
      <c r="D646" s="1">
        <v>84683</v>
      </c>
      <c r="E646" s="1">
        <v>39125</v>
      </c>
      <c r="F646" s="1">
        <v>42622</v>
      </c>
      <c r="G646" s="1">
        <v>8033000</v>
      </c>
    </row>
    <row r="647" spans="1:7" x14ac:dyDescent="0.3">
      <c r="A647" t="s">
        <v>314</v>
      </c>
      <c r="B647" s="1">
        <v>79000</v>
      </c>
      <c r="C647" s="1">
        <v>6392422</v>
      </c>
      <c r="D647" s="1">
        <v>163849</v>
      </c>
      <c r="E647" s="1">
        <v>42266</v>
      </c>
      <c r="F647" s="1">
        <v>45291</v>
      </c>
      <c r="G647" s="1">
        <v>8033000</v>
      </c>
    </row>
    <row r="648" spans="1:7" x14ac:dyDescent="0.3">
      <c r="A648" t="s">
        <v>313</v>
      </c>
      <c r="B648" s="1">
        <v>60000</v>
      </c>
      <c r="C648" s="1">
        <v>6392422</v>
      </c>
      <c r="D648" s="1">
        <v>84119</v>
      </c>
      <c r="E648" s="1">
        <v>39932</v>
      </c>
      <c r="F648" s="1">
        <v>44099</v>
      </c>
      <c r="G648" s="1">
        <v>8034000</v>
      </c>
    </row>
    <row r="649" spans="1:7" x14ac:dyDescent="0.3">
      <c r="A649" t="s">
        <v>312</v>
      </c>
      <c r="B649" s="1">
        <v>76000</v>
      </c>
      <c r="C649" s="1">
        <v>6392422</v>
      </c>
      <c r="D649" s="1">
        <v>118559</v>
      </c>
      <c r="E649" s="1">
        <v>44817</v>
      </c>
      <c r="F649" s="1">
        <v>46552</v>
      </c>
      <c r="G649" s="1">
        <v>8035000</v>
      </c>
    </row>
    <row r="650" spans="1:7" x14ac:dyDescent="0.3">
      <c r="A650" t="s">
        <v>311</v>
      </c>
      <c r="B650" s="1">
        <v>88000</v>
      </c>
      <c r="C650" s="1">
        <v>6392422</v>
      </c>
      <c r="D650" s="1">
        <v>149250</v>
      </c>
      <c r="E650" s="1">
        <v>42332</v>
      </c>
      <c r="F650" s="1">
        <v>44274</v>
      </c>
      <c r="G650" s="1">
        <v>8033000</v>
      </c>
    </row>
    <row r="651" spans="1:7" x14ac:dyDescent="0.3">
      <c r="A651" t="s">
        <v>310</v>
      </c>
      <c r="B651" s="1">
        <v>76000</v>
      </c>
      <c r="C651" s="1">
        <v>6392422</v>
      </c>
      <c r="D651" s="1">
        <v>153773</v>
      </c>
      <c r="E651" s="1">
        <v>43247</v>
      </c>
      <c r="F651" s="1">
        <v>45232</v>
      </c>
      <c r="G651" s="1">
        <v>8033000</v>
      </c>
    </row>
    <row r="652" spans="1:7" x14ac:dyDescent="0.3">
      <c r="A652" t="s">
        <v>309</v>
      </c>
      <c r="B652" s="1">
        <v>76000</v>
      </c>
      <c r="C652" s="1">
        <v>6392422</v>
      </c>
      <c r="D652" s="1">
        <v>118780</v>
      </c>
      <c r="E652" s="1">
        <v>40410</v>
      </c>
      <c r="F652" s="1">
        <v>45107</v>
      </c>
      <c r="G652" s="1">
        <v>8034000</v>
      </c>
    </row>
    <row r="653" spans="1:7" x14ac:dyDescent="0.3">
      <c r="A653" t="s">
        <v>308</v>
      </c>
      <c r="B653" s="1">
        <v>87000</v>
      </c>
      <c r="C653" s="1">
        <v>6392422</v>
      </c>
      <c r="D653" s="1">
        <v>152781</v>
      </c>
      <c r="E653" s="1">
        <v>52757</v>
      </c>
      <c r="F653" s="1">
        <v>48117</v>
      </c>
      <c r="G653" s="1">
        <v>8045000</v>
      </c>
    </row>
    <row r="654" spans="1:7" x14ac:dyDescent="0.3">
      <c r="A654" t="s">
        <v>307</v>
      </c>
      <c r="B654" s="1">
        <v>76000</v>
      </c>
      <c r="C654" s="1">
        <v>6377547</v>
      </c>
      <c r="D654" s="1">
        <v>120163</v>
      </c>
      <c r="E654" s="1">
        <v>44086</v>
      </c>
      <c r="F654" s="1">
        <v>44447</v>
      </c>
      <c r="G654" s="1">
        <v>8052000</v>
      </c>
    </row>
    <row r="655" spans="1:7" x14ac:dyDescent="0.3">
      <c r="A655" t="s">
        <v>306</v>
      </c>
      <c r="B655" s="1">
        <v>84000</v>
      </c>
      <c r="C655" s="1">
        <v>6390922</v>
      </c>
      <c r="D655" s="1">
        <v>142090</v>
      </c>
      <c r="E655" s="1">
        <v>44982</v>
      </c>
      <c r="F655" s="1">
        <v>45491</v>
      </c>
      <c r="G655" s="1">
        <v>8056000</v>
      </c>
    </row>
    <row r="656" spans="1:7" x14ac:dyDescent="0.3">
      <c r="A656" t="s">
        <v>305</v>
      </c>
      <c r="B656" s="1">
        <v>1000</v>
      </c>
      <c r="C656" s="1">
        <v>525211</v>
      </c>
      <c r="D656" s="1">
        <v>59980</v>
      </c>
      <c r="E656" s="1">
        <v>19402</v>
      </c>
      <c r="F656" s="1">
        <v>29870</v>
      </c>
      <c r="G656" s="1">
        <v>7884000</v>
      </c>
    </row>
    <row r="657" spans="1:8" x14ac:dyDescent="0.3">
      <c r="A657" t="s">
        <v>304</v>
      </c>
      <c r="B657" t="s">
        <v>2</v>
      </c>
      <c r="C657" s="1">
        <v>525336</v>
      </c>
      <c r="D657" s="1">
        <v>59108</v>
      </c>
      <c r="E657" s="1">
        <v>27293</v>
      </c>
      <c r="F657" s="1">
        <v>32372</v>
      </c>
      <c r="G657" s="1">
        <v>6919000</v>
      </c>
    </row>
    <row r="658" spans="1:8" x14ac:dyDescent="0.3">
      <c r="A658" t="s">
        <v>294</v>
      </c>
      <c r="B658" s="1">
        <f>SUBTOTAL(1,Tabela6[[ GPU usage           ]])/1000</f>
        <v>71.010802469135797</v>
      </c>
      <c r="C658" s="1">
        <f>SUBTOTAL(1,Tabela6[[Memory usage        ]])/1000</f>
        <v>5941.5755015290515</v>
      </c>
      <c r="D658" s="1">
        <f>SUBTOTAL(9,Tabela16[[Power               ]])/1000/60</f>
        <v>420.84456666666665</v>
      </c>
      <c r="E658" s="1">
        <f>SUBTOTAL(1,Tabela6[[CPU usage           ]])/1000</f>
        <v>39.387672281776418</v>
      </c>
      <c r="F658" s="1">
        <f>SUBTOTAL(9,Tabela6[[CPU power           ]])/1000/60</f>
        <v>455.16683333333333</v>
      </c>
      <c r="G658" s="1">
        <f>SUBTOTAL(1,Tabela6[[RAM usage           ]])/1000</f>
        <v>8209.600917431193</v>
      </c>
      <c r="H658">
        <f>SUBTOTAL(2,Tabela6[[RAM usage           ]])</f>
        <v>654</v>
      </c>
    </row>
    <row r="659" spans="1:8" x14ac:dyDescent="0.3">
      <c r="C659" s="1"/>
      <c r="D659" s="1"/>
      <c r="G65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8A85-180A-4D75-A20D-21F7007E0C98}">
  <dimension ref="A1:J65"/>
  <sheetViews>
    <sheetView topLeftCell="A55" workbookViewId="0">
      <selection activeCell="D65" sqref="D65"/>
    </sheetView>
  </sheetViews>
  <sheetFormatPr defaultRowHeight="14.4" x14ac:dyDescent="0.3"/>
  <cols>
    <col min="1" max="1" width="9.6640625" customWidth="1"/>
    <col min="2" max="2" width="15.6640625" customWidth="1"/>
    <col min="3" max="3" width="17.33203125" customWidth="1"/>
    <col min="4" max="4" width="13" customWidth="1"/>
    <col min="5" max="5" width="15.21875" customWidth="1"/>
    <col min="6" max="6" width="15.5546875" customWidth="1"/>
    <col min="7" max="7" width="15.33203125" customWidth="1"/>
  </cols>
  <sheetData>
    <row r="1" spans="1:8" x14ac:dyDescent="0.3">
      <c r="C1" t="s">
        <v>138</v>
      </c>
    </row>
    <row r="2" spans="1:8" x14ac:dyDescent="0.3">
      <c r="C2" t="s">
        <v>137</v>
      </c>
    </row>
    <row r="3" spans="1:8" x14ac:dyDescent="0.3">
      <c r="A3" t="s">
        <v>292</v>
      </c>
      <c r="B3" t="s">
        <v>136</v>
      </c>
      <c r="C3" t="s">
        <v>135</v>
      </c>
      <c r="D3" t="s">
        <v>134</v>
      </c>
      <c r="E3" t="s">
        <v>133</v>
      </c>
      <c r="F3" t="s">
        <v>132</v>
      </c>
      <c r="G3" t="s">
        <v>131</v>
      </c>
      <c r="H3" t="s">
        <v>295</v>
      </c>
    </row>
    <row r="4" spans="1:8" x14ac:dyDescent="0.3">
      <c r="A4" t="s">
        <v>289</v>
      </c>
      <c r="B4" s="1">
        <v>5000</v>
      </c>
      <c r="C4" s="1">
        <v>523410</v>
      </c>
      <c r="D4" s="1">
        <v>7648</v>
      </c>
      <c r="E4" s="1">
        <v>3443</v>
      </c>
      <c r="F4" s="1">
        <v>14644</v>
      </c>
      <c r="G4" s="1">
        <v>7296000</v>
      </c>
      <c r="H4" s="1"/>
    </row>
    <row r="5" spans="1:8" x14ac:dyDescent="0.3">
      <c r="A5" t="s">
        <v>288</v>
      </c>
      <c r="B5" s="1">
        <v>1000</v>
      </c>
      <c r="C5" s="1">
        <v>523473</v>
      </c>
      <c r="D5" s="1">
        <v>7810</v>
      </c>
      <c r="E5" s="1">
        <v>1494</v>
      </c>
      <c r="F5" s="1">
        <v>14505</v>
      </c>
      <c r="G5" s="1">
        <v>7294000</v>
      </c>
      <c r="H5" s="1"/>
    </row>
    <row r="6" spans="1:8" x14ac:dyDescent="0.3">
      <c r="A6" t="s">
        <v>287</v>
      </c>
      <c r="B6" s="1">
        <v>6000</v>
      </c>
      <c r="C6" s="1">
        <v>523410</v>
      </c>
      <c r="D6" s="1">
        <v>8711</v>
      </c>
      <c r="E6" s="1">
        <v>12407</v>
      </c>
      <c r="F6" s="1">
        <v>24175</v>
      </c>
      <c r="G6" s="1">
        <v>7601000</v>
      </c>
      <c r="H6" s="1"/>
    </row>
    <row r="7" spans="1:8" x14ac:dyDescent="0.3">
      <c r="A7" t="s">
        <v>286</v>
      </c>
      <c r="B7">
        <v>0</v>
      </c>
      <c r="C7" s="1">
        <v>523410</v>
      </c>
      <c r="D7" s="1">
        <v>7675</v>
      </c>
      <c r="E7" s="1">
        <v>11797</v>
      </c>
      <c r="F7" s="1">
        <v>25915</v>
      </c>
      <c r="G7" s="1">
        <v>7714000</v>
      </c>
      <c r="H7" s="1"/>
    </row>
    <row r="8" spans="1:8" x14ac:dyDescent="0.3">
      <c r="A8" t="s">
        <v>285</v>
      </c>
      <c r="B8">
        <v>0</v>
      </c>
      <c r="C8" s="1">
        <v>523410</v>
      </c>
      <c r="D8" s="1">
        <v>7375</v>
      </c>
      <c r="E8" s="1">
        <v>10613</v>
      </c>
      <c r="F8" s="1">
        <v>23146</v>
      </c>
      <c r="G8" s="1">
        <v>7720000</v>
      </c>
      <c r="H8" s="1"/>
    </row>
    <row r="9" spans="1:8" x14ac:dyDescent="0.3">
      <c r="A9" t="s">
        <v>284</v>
      </c>
      <c r="B9" s="1">
        <v>1000</v>
      </c>
      <c r="C9" s="1">
        <v>523410</v>
      </c>
      <c r="D9" s="1">
        <v>7436</v>
      </c>
      <c r="E9" s="1">
        <v>8914</v>
      </c>
      <c r="F9" s="1">
        <v>23434</v>
      </c>
      <c r="G9" s="1">
        <v>7771000</v>
      </c>
      <c r="H9" s="1"/>
    </row>
    <row r="10" spans="1:8" x14ac:dyDescent="0.3">
      <c r="A10" t="s">
        <v>283</v>
      </c>
      <c r="B10" t="s">
        <v>2</v>
      </c>
      <c r="C10" s="1">
        <v>523410</v>
      </c>
      <c r="D10" s="1">
        <v>7438</v>
      </c>
      <c r="E10" s="1">
        <v>9134</v>
      </c>
      <c r="F10" s="1">
        <v>23039</v>
      </c>
      <c r="G10" s="1">
        <v>7827000</v>
      </c>
      <c r="H10" s="1"/>
    </row>
    <row r="11" spans="1:8" x14ac:dyDescent="0.3">
      <c r="A11" t="s">
        <v>282</v>
      </c>
      <c r="B11">
        <v>0</v>
      </c>
      <c r="C11" s="1">
        <v>523410</v>
      </c>
      <c r="D11" s="1">
        <v>7376</v>
      </c>
      <c r="E11" s="1">
        <v>9386</v>
      </c>
      <c r="F11" s="1">
        <v>23854</v>
      </c>
      <c r="G11" s="1">
        <v>7909000</v>
      </c>
      <c r="H11" s="1"/>
    </row>
    <row r="12" spans="1:8" x14ac:dyDescent="0.3">
      <c r="A12" t="s">
        <v>281</v>
      </c>
      <c r="B12" s="1">
        <v>16000</v>
      </c>
      <c r="C12" s="1">
        <v>1383121</v>
      </c>
      <c r="D12" s="1">
        <v>43090</v>
      </c>
      <c r="E12" s="1">
        <v>12501</v>
      </c>
      <c r="F12" s="1">
        <v>24321</v>
      </c>
      <c r="G12" s="1">
        <v>8064000</v>
      </c>
      <c r="H12" s="1"/>
    </row>
    <row r="13" spans="1:8" x14ac:dyDescent="0.3">
      <c r="A13" t="s">
        <v>280</v>
      </c>
      <c r="B13" s="1">
        <v>43000</v>
      </c>
      <c r="C13" s="1">
        <v>1515121</v>
      </c>
      <c r="D13" s="1">
        <v>84146</v>
      </c>
      <c r="E13" s="1">
        <v>22326</v>
      </c>
      <c r="F13" s="1">
        <v>31668</v>
      </c>
      <c r="G13" s="1">
        <v>8344000</v>
      </c>
      <c r="H13" s="1"/>
    </row>
    <row r="14" spans="1:8" x14ac:dyDescent="0.3">
      <c r="A14" t="s">
        <v>279</v>
      </c>
      <c r="B14" s="1">
        <v>53000</v>
      </c>
      <c r="C14" s="1">
        <v>1683121</v>
      </c>
      <c r="D14" s="1">
        <v>129825</v>
      </c>
      <c r="E14" s="1">
        <v>27221</v>
      </c>
      <c r="F14" s="1">
        <v>33719</v>
      </c>
      <c r="G14" s="1">
        <v>8421000</v>
      </c>
      <c r="H14" s="1"/>
    </row>
    <row r="15" spans="1:8" x14ac:dyDescent="0.3">
      <c r="A15" t="s">
        <v>278</v>
      </c>
      <c r="B15" s="1">
        <v>9000</v>
      </c>
      <c r="C15" s="1">
        <v>1685121</v>
      </c>
      <c r="D15" s="1">
        <v>51212</v>
      </c>
      <c r="E15" s="1">
        <v>16330</v>
      </c>
      <c r="F15" s="1">
        <v>28897</v>
      </c>
      <c r="G15" s="1">
        <v>8405000</v>
      </c>
      <c r="H15" s="1"/>
    </row>
    <row r="16" spans="1:8" x14ac:dyDescent="0.3">
      <c r="A16" t="s">
        <v>277</v>
      </c>
      <c r="B16" s="1">
        <v>42000</v>
      </c>
      <c r="C16" s="1">
        <v>1711121</v>
      </c>
      <c r="D16" s="1">
        <v>78792</v>
      </c>
      <c r="E16" s="1">
        <v>21197</v>
      </c>
      <c r="F16" s="1">
        <v>28959</v>
      </c>
      <c r="G16" s="1">
        <v>8402000</v>
      </c>
      <c r="H16" s="1"/>
    </row>
    <row r="17" spans="1:8" x14ac:dyDescent="0.3">
      <c r="A17" t="s">
        <v>276</v>
      </c>
      <c r="B17" s="1">
        <v>52000</v>
      </c>
      <c r="C17" s="1">
        <v>1711121</v>
      </c>
      <c r="D17" s="1">
        <v>98372</v>
      </c>
      <c r="E17" s="1">
        <v>23493</v>
      </c>
      <c r="F17" s="1">
        <v>33128</v>
      </c>
      <c r="G17" s="1">
        <v>8400000</v>
      </c>
      <c r="H17" s="1"/>
    </row>
    <row r="18" spans="1:8" x14ac:dyDescent="0.3">
      <c r="A18" t="s">
        <v>275</v>
      </c>
      <c r="B18" s="1">
        <v>48000</v>
      </c>
      <c r="C18" s="1">
        <v>1711121</v>
      </c>
      <c r="D18" s="1">
        <v>127879</v>
      </c>
      <c r="E18" s="1">
        <v>24722</v>
      </c>
      <c r="F18" s="1">
        <v>32200</v>
      </c>
      <c r="G18" s="1">
        <v>8381000</v>
      </c>
      <c r="H18" s="1"/>
    </row>
    <row r="19" spans="1:8" x14ac:dyDescent="0.3">
      <c r="A19" t="s">
        <v>274</v>
      </c>
      <c r="B19" s="1">
        <v>9000</v>
      </c>
      <c r="C19" s="1">
        <v>1711121</v>
      </c>
      <c r="D19" s="1">
        <v>51391</v>
      </c>
      <c r="E19" s="1">
        <v>16415</v>
      </c>
      <c r="F19" s="1">
        <v>28712</v>
      </c>
      <c r="G19" s="1">
        <v>8406000</v>
      </c>
      <c r="H19" s="1"/>
    </row>
    <row r="20" spans="1:8" x14ac:dyDescent="0.3">
      <c r="A20" t="s">
        <v>273</v>
      </c>
      <c r="B20" s="1">
        <v>42000</v>
      </c>
      <c r="C20" s="1">
        <v>1711121</v>
      </c>
      <c r="D20" s="1">
        <v>78295</v>
      </c>
      <c r="E20" s="1">
        <v>21860</v>
      </c>
      <c r="F20" s="1">
        <v>30350</v>
      </c>
      <c r="G20" s="1">
        <v>8402000</v>
      </c>
      <c r="H20" s="1"/>
    </row>
    <row r="21" spans="1:8" x14ac:dyDescent="0.3">
      <c r="A21" t="s">
        <v>272</v>
      </c>
      <c r="B21" s="1">
        <v>13000</v>
      </c>
      <c r="C21" s="1">
        <v>1715121</v>
      </c>
      <c r="D21" s="1">
        <v>56582</v>
      </c>
      <c r="E21" s="1">
        <v>21419</v>
      </c>
      <c r="F21" s="1">
        <v>32343</v>
      </c>
      <c r="G21" s="1">
        <v>8394000</v>
      </c>
      <c r="H21" s="1"/>
    </row>
    <row r="22" spans="1:8" x14ac:dyDescent="0.3">
      <c r="A22" t="s">
        <v>271</v>
      </c>
      <c r="B22" s="1">
        <v>64000</v>
      </c>
      <c r="C22" s="1">
        <v>2143121</v>
      </c>
      <c r="D22" s="1">
        <v>83688</v>
      </c>
      <c r="E22" s="1">
        <v>45282</v>
      </c>
      <c r="F22" s="1">
        <v>45224</v>
      </c>
      <c r="G22" s="1">
        <v>8543000</v>
      </c>
      <c r="H22" s="1"/>
    </row>
    <row r="23" spans="1:8" x14ac:dyDescent="0.3">
      <c r="A23" t="s">
        <v>270</v>
      </c>
      <c r="B23" s="1">
        <v>41000</v>
      </c>
      <c r="C23" s="1">
        <v>3443121</v>
      </c>
      <c r="D23" s="1">
        <v>92622</v>
      </c>
      <c r="E23" s="1">
        <v>40173</v>
      </c>
      <c r="F23" s="1">
        <v>43743</v>
      </c>
      <c r="G23" s="1">
        <v>8680000</v>
      </c>
      <c r="H23" s="1"/>
    </row>
    <row r="24" spans="1:8" x14ac:dyDescent="0.3">
      <c r="A24" t="s">
        <v>269</v>
      </c>
      <c r="B24" s="1">
        <v>78000</v>
      </c>
      <c r="C24" s="1">
        <v>6347121</v>
      </c>
      <c r="D24" s="1">
        <v>76264</v>
      </c>
      <c r="E24" s="1">
        <v>51474</v>
      </c>
      <c r="F24" s="1">
        <v>47613</v>
      </c>
      <c r="G24" s="1">
        <v>8738000</v>
      </c>
      <c r="H24" s="1"/>
    </row>
    <row r="25" spans="1:8" x14ac:dyDescent="0.3">
      <c r="A25" t="s">
        <v>268</v>
      </c>
      <c r="B25" s="1">
        <v>57000</v>
      </c>
      <c r="C25" s="1">
        <v>6509121</v>
      </c>
      <c r="D25" s="1">
        <v>71223</v>
      </c>
      <c r="E25" s="1">
        <v>52401</v>
      </c>
      <c r="F25" s="1">
        <v>49593</v>
      </c>
      <c r="G25" s="1">
        <v>8743000</v>
      </c>
      <c r="H25" s="1"/>
    </row>
    <row r="26" spans="1:8" x14ac:dyDescent="0.3">
      <c r="A26" t="s">
        <v>267</v>
      </c>
      <c r="B26" s="1">
        <v>62000</v>
      </c>
      <c r="C26" s="1">
        <v>6509121</v>
      </c>
      <c r="D26" s="1">
        <v>140163</v>
      </c>
      <c r="E26" s="1">
        <v>50615</v>
      </c>
      <c r="F26" s="1">
        <v>49502</v>
      </c>
      <c r="G26" s="1">
        <v>8747000</v>
      </c>
      <c r="H26" s="1"/>
    </row>
    <row r="27" spans="1:8" x14ac:dyDescent="0.3">
      <c r="A27" t="s">
        <v>266</v>
      </c>
      <c r="B27" s="1">
        <v>42000</v>
      </c>
      <c r="C27" s="1">
        <v>6509121</v>
      </c>
      <c r="D27" s="1">
        <v>153024</v>
      </c>
      <c r="E27" s="1">
        <v>52166</v>
      </c>
      <c r="F27" s="1">
        <v>48586</v>
      </c>
      <c r="G27" s="1">
        <v>8746000</v>
      </c>
      <c r="H27" s="1"/>
    </row>
    <row r="28" spans="1:8" x14ac:dyDescent="0.3">
      <c r="A28" t="s">
        <v>265</v>
      </c>
      <c r="B28" s="1">
        <v>52000</v>
      </c>
      <c r="C28" s="1">
        <v>6509121</v>
      </c>
      <c r="D28" s="1">
        <v>105887</v>
      </c>
      <c r="E28" s="1">
        <v>49534</v>
      </c>
      <c r="F28" s="1">
        <v>48701</v>
      </c>
      <c r="G28" s="1">
        <v>8744000</v>
      </c>
      <c r="H28" s="1"/>
    </row>
    <row r="29" spans="1:8" x14ac:dyDescent="0.3">
      <c r="A29" t="s">
        <v>264</v>
      </c>
      <c r="B29" s="1">
        <v>71000</v>
      </c>
      <c r="C29" s="1">
        <v>6509121</v>
      </c>
      <c r="D29" s="1">
        <v>60308</v>
      </c>
      <c r="E29" s="1">
        <v>48382</v>
      </c>
      <c r="F29" s="1">
        <v>46425</v>
      </c>
      <c r="G29" s="1">
        <v>8748000</v>
      </c>
      <c r="H29" s="1"/>
    </row>
    <row r="30" spans="1:8" x14ac:dyDescent="0.3">
      <c r="A30" t="s">
        <v>263</v>
      </c>
      <c r="B30" s="1">
        <v>49000</v>
      </c>
      <c r="C30" s="1">
        <v>6509121</v>
      </c>
      <c r="D30" s="1">
        <v>154271</v>
      </c>
      <c r="E30" s="1">
        <v>52008</v>
      </c>
      <c r="F30" s="1">
        <v>49671</v>
      </c>
      <c r="G30" s="1">
        <v>8749000</v>
      </c>
      <c r="H30" s="1"/>
    </row>
    <row r="31" spans="1:8" x14ac:dyDescent="0.3">
      <c r="A31" t="s">
        <v>262</v>
      </c>
      <c r="B31" s="1">
        <v>84000</v>
      </c>
      <c r="C31" s="1">
        <v>6509121</v>
      </c>
      <c r="D31" s="1">
        <v>151621</v>
      </c>
      <c r="E31" s="1">
        <v>50484</v>
      </c>
      <c r="F31" s="1">
        <v>48596</v>
      </c>
      <c r="G31" s="1">
        <v>8746000</v>
      </c>
      <c r="H31" s="1"/>
    </row>
    <row r="32" spans="1:8" x14ac:dyDescent="0.3">
      <c r="A32" t="s">
        <v>261</v>
      </c>
      <c r="B32" s="1">
        <v>47000</v>
      </c>
      <c r="C32" s="1">
        <v>6509121</v>
      </c>
      <c r="D32" s="1">
        <v>53745</v>
      </c>
      <c r="E32" s="1">
        <v>52859</v>
      </c>
      <c r="F32" s="1">
        <v>50215</v>
      </c>
      <c r="G32" s="1">
        <v>8747000</v>
      </c>
      <c r="H32" s="1"/>
    </row>
    <row r="33" spans="1:8" x14ac:dyDescent="0.3">
      <c r="A33" t="s">
        <v>260</v>
      </c>
      <c r="B33" s="1">
        <v>63000</v>
      </c>
      <c r="C33" s="1">
        <v>6509121</v>
      </c>
      <c r="D33" s="1">
        <v>93261</v>
      </c>
      <c r="E33" s="1">
        <v>51172</v>
      </c>
      <c r="F33" s="1">
        <v>49221</v>
      </c>
      <c r="G33" s="1">
        <v>8751000</v>
      </c>
      <c r="H33" s="1"/>
    </row>
    <row r="34" spans="1:8" x14ac:dyDescent="0.3">
      <c r="A34" t="s">
        <v>259</v>
      </c>
      <c r="B34" s="1">
        <v>61000</v>
      </c>
      <c r="C34" s="1">
        <v>6509121</v>
      </c>
      <c r="D34" s="1">
        <v>77230</v>
      </c>
      <c r="E34" s="1">
        <v>52155</v>
      </c>
      <c r="F34" s="1">
        <v>48512</v>
      </c>
      <c r="G34" s="1">
        <v>8748000</v>
      </c>
      <c r="H34" s="1"/>
    </row>
    <row r="35" spans="1:8" x14ac:dyDescent="0.3">
      <c r="A35" t="s">
        <v>258</v>
      </c>
      <c r="B35" s="1">
        <v>44000</v>
      </c>
      <c r="C35" s="1">
        <v>6509121</v>
      </c>
      <c r="D35" s="1">
        <v>118503</v>
      </c>
      <c r="E35" s="1">
        <v>50192</v>
      </c>
      <c r="F35" s="1">
        <v>48900</v>
      </c>
      <c r="G35" s="1">
        <v>8748000</v>
      </c>
      <c r="H35" s="1"/>
    </row>
    <row r="36" spans="1:8" x14ac:dyDescent="0.3">
      <c r="A36" t="s">
        <v>257</v>
      </c>
      <c r="B36" s="1">
        <v>30000</v>
      </c>
      <c r="C36" s="1">
        <v>6509121</v>
      </c>
      <c r="D36" s="1">
        <v>69192</v>
      </c>
      <c r="E36" s="1">
        <v>49132</v>
      </c>
      <c r="F36" s="1">
        <v>46950</v>
      </c>
      <c r="G36" s="1">
        <v>8750000</v>
      </c>
      <c r="H36" s="1"/>
    </row>
    <row r="37" spans="1:8" x14ac:dyDescent="0.3">
      <c r="A37" t="s">
        <v>256</v>
      </c>
      <c r="B37" s="1">
        <v>40000</v>
      </c>
      <c r="C37" s="1">
        <v>6509121</v>
      </c>
      <c r="D37" s="1">
        <v>128031</v>
      </c>
      <c r="E37" s="1">
        <v>51704</v>
      </c>
      <c r="F37" s="1">
        <v>48810</v>
      </c>
      <c r="G37" s="1">
        <v>8750000</v>
      </c>
      <c r="H37" s="1"/>
    </row>
    <row r="38" spans="1:8" x14ac:dyDescent="0.3">
      <c r="A38" t="s">
        <v>255</v>
      </c>
      <c r="B38" s="1">
        <v>35000</v>
      </c>
      <c r="C38" s="1">
        <v>6509121</v>
      </c>
      <c r="D38" s="1">
        <v>81892</v>
      </c>
      <c r="E38" s="1">
        <v>52887</v>
      </c>
      <c r="F38" s="1">
        <v>49817</v>
      </c>
      <c r="G38" s="1">
        <v>8747000</v>
      </c>
      <c r="H38" s="1"/>
    </row>
    <row r="39" spans="1:8" x14ac:dyDescent="0.3">
      <c r="A39" t="s">
        <v>254</v>
      </c>
      <c r="B39" s="1">
        <v>45000</v>
      </c>
      <c r="C39" s="1">
        <v>6509121</v>
      </c>
      <c r="D39" s="1">
        <v>138501</v>
      </c>
      <c r="E39" s="1">
        <v>51410</v>
      </c>
      <c r="F39" s="1">
        <v>49117</v>
      </c>
      <c r="G39" s="1">
        <v>8748000</v>
      </c>
      <c r="H39" s="1"/>
    </row>
    <row r="40" spans="1:8" x14ac:dyDescent="0.3">
      <c r="A40" t="s">
        <v>253</v>
      </c>
      <c r="B40" s="1">
        <v>70000</v>
      </c>
      <c r="C40" s="1">
        <v>6509121</v>
      </c>
      <c r="D40" s="1">
        <v>100895</v>
      </c>
      <c r="E40" s="1">
        <v>51976</v>
      </c>
      <c r="F40" s="1">
        <v>50055</v>
      </c>
      <c r="G40" s="1">
        <v>8752000</v>
      </c>
      <c r="H40" s="1"/>
    </row>
    <row r="41" spans="1:8" x14ac:dyDescent="0.3">
      <c r="A41" t="s">
        <v>252</v>
      </c>
      <c r="B41" s="1">
        <v>45000</v>
      </c>
      <c r="C41" s="1">
        <v>6509121</v>
      </c>
      <c r="D41" s="1">
        <v>106615</v>
      </c>
      <c r="E41" s="1">
        <v>50647</v>
      </c>
      <c r="F41" s="1">
        <v>49197</v>
      </c>
      <c r="G41" s="1">
        <v>8747000</v>
      </c>
      <c r="H41" s="1"/>
    </row>
    <row r="42" spans="1:8" x14ac:dyDescent="0.3">
      <c r="A42" t="s">
        <v>251</v>
      </c>
      <c r="B42" s="1">
        <v>64000</v>
      </c>
      <c r="C42" s="1">
        <v>6509121</v>
      </c>
      <c r="D42" s="1">
        <v>104810</v>
      </c>
      <c r="E42" s="1">
        <v>51324</v>
      </c>
      <c r="F42" s="1">
        <v>48998</v>
      </c>
      <c r="G42" s="1">
        <v>8753000</v>
      </c>
      <c r="H42" s="1"/>
    </row>
    <row r="43" spans="1:8" x14ac:dyDescent="0.3">
      <c r="A43" t="s">
        <v>250</v>
      </c>
      <c r="B43" s="1">
        <v>47000</v>
      </c>
      <c r="C43" s="1">
        <v>6509121</v>
      </c>
      <c r="D43" s="1">
        <v>100907</v>
      </c>
      <c r="E43" s="1">
        <v>54912</v>
      </c>
      <c r="F43" s="1">
        <v>50359</v>
      </c>
      <c r="G43" s="1">
        <v>8747000</v>
      </c>
      <c r="H43" s="1"/>
    </row>
    <row r="44" spans="1:8" x14ac:dyDescent="0.3">
      <c r="A44" t="s">
        <v>249</v>
      </c>
      <c r="B44" s="1">
        <v>47000</v>
      </c>
      <c r="C44" s="1">
        <v>6509121</v>
      </c>
      <c r="D44" s="1">
        <v>54483</v>
      </c>
      <c r="E44" s="1">
        <v>53034</v>
      </c>
      <c r="F44" s="1">
        <v>49506</v>
      </c>
      <c r="G44" s="1">
        <v>8759000</v>
      </c>
      <c r="H44" s="1"/>
    </row>
    <row r="45" spans="1:8" x14ac:dyDescent="0.3">
      <c r="A45" t="s">
        <v>248</v>
      </c>
      <c r="B45" s="1">
        <v>42000</v>
      </c>
      <c r="C45" s="1">
        <v>6509121</v>
      </c>
      <c r="D45" s="1">
        <v>116477</v>
      </c>
      <c r="E45" s="1">
        <v>51320</v>
      </c>
      <c r="F45" s="1">
        <v>48788</v>
      </c>
      <c r="G45" s="1">
        <v>8749000</v>
      </c>
      <c r="H45" s="1"/>
    </row>
    <row r="46" spans="1:8" x14ac:dyDescent="0.3">
      <c r="A46" t="s">
        <v>247</v>
      </c>
      <c r="B46" s="1">
        <v>36000</v>
      </c>
      <c r="C46" s="1">
        <v>6509121</v>
      </c>
      <c r="D46" s="1">
        <v>66455</v>
      </c>
      <c r="E46" s="1">
        <v>51859</v>
      </c>
      <c r="F46" s="1">
        <v>49493</v>
      </c>
      <c r="G46" s="1">
        <v>8746000</v>
      </c>
      <c r="H46" s="1"/>
    </row>
    <row r="47" spans="1:8" x14ac:dyDescent="0.3">
      <c r="A47" t="s">
        <v>246</v>
      </c>
      <c r="B47" s="1">
        <v>48000</v>
      </c>
      <c r="C47" s="1">
        <v>6509121</v>
      </c>
      <c r="D47" s="1">
        <v>137727</v>
      </c>
      <c r="E47" s="1">
        <v>51855</v>
      </c>
      <c r="F47" s="1">
        <v>49236</v>
      </c>
      <c r="G47" s="1">
        <v>8745000</v>
      </c>
      <c r="H47" s="1"/>
    </row>
    <row r="48" spans="1:8" x14ac:dyDescent="0.3">
      <c r="A48" t="s">
        <v>245</v>
      </c>
      <c r="B48" s="1">
        <v>85000</v>
      </c>
      <c r="C48" s="1">
        <v>6509121</v>
      </c>
      <c r="D48" s="1">
        <v>139527</v>
      </c>
      <c r="E48" s="1">
        <v>51554</v>
      </c>
      <c r="F48" s="1">
        <v>48841</v>
      </c>
      <c r="G48" s="1">
        <v>8750000</v>
      </c>
      <c r="H48" s="1"/>
    </row>
    <row r="49" spans="1:10" x14ac:dyDescent="0.3">
      <c r="A49" t="s">
        <v>244</v>
      </c>
      <c r="B49" s="1">
        <v>53000</v>
      </c>
      <c r="C49" s="1">
        <v>6509121</v>
      </c>
      <c r="D49" s="1">
        <v>152057</v>
      </c>
      <c r="E49" s="1">
        <v>49239</v>
      </c>
      <c r="F49" s="1">
        <v>47931</v>
      </c>
      <c r="G49" s="1">
        <v>8749000</v>
      </c>
      <c r="H49" s="1"/>
    </row>
    <row r="50" spans="1:10" x14ac:dyDescent="0.3">
      <c r="A50" t="s">
        <v>243</v>
      </c>
      <c r="B50" s="1">
        <v>55000</v>
      </c>
      <c r="C50" s="1">
        <v>6509121</v>
      </c>
      <c r="D50" s="1">
        <v>71292</v>
      </c>
      <c r="E50" s="1">
        <v>52159</v>
      </c>
      <c r="F50" s="1">
        <v>50080</v>
      </c>
      <c r="G50" s="1">
        <v>8749000</v>
      </c>
      <c r="H50" s="1"/>
    </row>
    <row r="51" spans="1:10" x14ac:dyDescent="0.3">
      <c r="A51" t="s">
        <v>242</v>
      </c>
      <c r="B51" s="1">
        <v>70000</v>
      </c>
      <c r="C51" s="1">
        <v>6509121</v>
      </c>
      <c r="D51" s="1">
        <v>143640</v>
      </c>
      <c r="E51" s="1">
        <v>55768</v>
      </c>
      <c r="F51" s="1">
        <v>49477</v>
      </c>
      <c r="G51" s="1">
        <v>8749000</v>
      </c>
      <c r="H51" s="1"/>
    </row>
    <row r="52" spans="1:10" x14ac:dyDescent="0.3">
      <c r="A52" t="s">
        <v>241</v>
      </c>
      <c r="B52" s="1">
        <v>78000</v>
      </c>
      <c r="C52" s="1">
        <v>6509121</v>
      </c>
      <c r="D52" s="1">
        <v>134337</v>
      </c>
      <c r="E52" s="1">
        <v>50914</v>
      </c>
      <c r="F52" s="1">
        <v>48998</v>
      </c>
      <c r="G52" s="1">
        <v>8748000</v>
      </c>
      <c r="H52" s="1"/>
    </row>
    <row r="53" spans="1:10" x14ac:dyDescent="0.3">
      <c r="A53" t="s">
        <v>240</v>
      </c>
      <c r="B53" s="1">
        <v>49000</v>
      </c>
      <c r="C53" s="1">
        <v>6509121</v>
      </c>
      <c r="D53" s="1">
        <v>67684</v>
      </c>
      <c r="E53" s="1">
        <v>51645</v>
      </c>
      <c r="F53" s="1">
        <v>49445</v>
      </c>
      <c r="G53" s="1">
        <v>8748000</v>
      </c>
      <c r="H53" s="1"/>
    </row>
    <row r="54" spans="1:10" x14ac:dyDescent="0.3">
      <c r="A54" t="s">
        <v>239</v>
      </c>
      <c r="B54" s="1">
        <v>54000</v>
      </c>
      <c r="C54" s="1">
        <v>6509121</v>
      </c>
      <c r="D54" s="1">
        <v>93552</v>
      </c>
      <c r="E54" s="1">
        <v>51511</v>
      </c>
      <c r="F54" s="1">
        <v>49328</v>
      </c>
      <c r="G54" s="1">
        <v>8747000</v>
      </c>
      <c r="H54" s="1"/>
    </row>
    <row r="55" spans="1:10" x14ac:dyDescent="0.3">
      <c r="A55" t="s">
        <v>238</v>
      </c>
      <c r="B55" s="1">
        <v>43000</v>
      </c>
      <c r="C55" s="1">
        <v>6509121</v>
      </c>
      <c r="D55" s="1">
        <v>90501</v>
      </c>
      <c r="E55" s="1">
        <v>52138</v>
      </c>
      <c r="F55" s="1">
        <v>49768</v>
      </c>
      <c r="G55" s="1">
        <v>8751000</v>
      </c>
      <c r="H55" s="1"/>
    </row>
    <row r="56" spans="1:10" x14ac:dyDescent="0.3">
      <c r="A56" t="s">
        <v>237</v>
      </c>
      <c r="B56" s="1">
        <v>34000</v>
      </c>
      <c r="C56" s="1">
        <v>6509121</v>
      </c>
      <c r="D56" s="1">
        <v>80062</v>
      </c>
      <c r="E56" s="1">
        <v>52645</v>
      </c>
      <c r="F56" s="1">
        <v>50416</v>
      </c>
      <c r="G56" s="1">
        <v>8748000</v>
      </c>
      <c r="H56" s="1"/>
    </row>
    <row r="57" spans="1:10" x14ac:dyDescent="0.3">
      <c r="A57" t="s">
        <v>236</v>
      </c>
      <c r="B57" s="1">
        <v>43000</v>
      </c>
      <c r="C57" s="1">
        <v>6509121</v>
      </c>
      <c r="D57" s="1">
        <v>135071</v>
      </c>
      <c r="E57" s="1">
        <v>51645</v>
      </c>
      <c r="F57" s="1">
        <v>49431</v>
      </c>
      <c r="G57" s="1">
        <v>8749000</v>
      </c>
      <c r="H57" s="1"/>
    </row>
    <row r="58" spans="1:10" x14ac:dyDescent="0.3">
      <c r="A58" t="s">
        <v>235</v>
      </c>
      <c r="B58" s="1">
        <v>84000</v>
      </c>
      <c r="C58" s="1">
        <v>6509121</v>
      </c>
      <c r="D58" s="1">
        <v>157102</v>
      </c>
      <c r="E58" s="1">
        <v>58216</v>
      </c>
      <c r="F58" s="1">
        <v>50853</v>
      </c>
      <c r="G58" s="1">
        <v>8762000</v>
      </c>
      <c r="H58" s="1"/>
      <c r="J58" s="2"/>
    </row>
    <row r="59" spans="1:10" x14ac:dyDescent="0.3">
      <c r="A59" t="s">
        <v>234</v>
      </c>
      <c r="B59" s="1">
        <v>47000</v>
      </c>
      <c r="C59" s="1">
        <v>6509121</v>
      </c>
      <c r="D59" s="1">
        <v>122971</v>
      </c>
      <c r="E59" s="1">
        <v>52032</v>
      </c>
      <c r="F59" s="1">
        <v>50222</v>
      </c>
      <c r="G59" s="1">
        <v>8766000</v>
      </c>
      <c r="H59" s="1"/>
    </row>
    <row r="60" spans="1:10" x14ac:dyDescent="0.3">
      <c r="A60" t="s">
        <v>233</v>
      </c>
      <c r="B60" s="1">
        <v>64000</v>
      </c>
      <c r="C60" s="1">
        <v>6509121</v>
      </c>
      <c r="D60" s="1">
        <v>89994</v>
      </c>
      <c r="E60" s="1">
        <v>52184</v>
      </c>
      <c r="F60" s="1">
        <v>48402</v>
      </c>
      <c r="G60" s="1">
        <v>8762000</v>
      </c>
      <c r="H60" s="1"/>
    </row>
    <row r="61" spans="1:10" x14ac:dyDescent="0.3">
      <c r="A61" t="s">
        <v>232</v>
      </c>
      <c r="B61" s="1">
        <v>41000</v>
      </c>
      <c r="C61" s="1">
        <v>6509121</v>
      </c>
      <c r="D61" s="1">
        <v>102139</v>
      </c>
      <c r="E61" s="1">
        <v>52247</v>
      </c>
      <c r="F61" s="1">
        <v>48550</v>
      </c>
      <c r="G61" s="1">
        <v>8753000</v>
      </c>
      <c r="H61" s="1"/>
    </row>
    <row r="62" spans="1:10" x14ac:dyDescent="0.3">
      <c r="A62" t="s">
        <v>231</v>
      </c>
      <c r="B62" s="1">
        <v>1000</v>
      </c>
      <c r="C62" s="1">
        <v>6509121</v>
      </c>
      <c r="D62" s="1">
        <v>55229</v>
      </c>
      <c r="E62" s="1">
        <v>33451</v>
      </c>
      <c r="F62" s="1">
        <v>39385</v>
      </c>
      <c r="G62" s="1">
        <v>8751000</v>
      </c>
      <c r="H62" s="1"/>
    </row>
    <row r="63" spans="1:10" x14ac:dyDescent="0.3">
      <c r="A63" t="s">
        <v>230</v>
      </c>
      <c r="B63" t="s">
        <v>2</v>
      </c>
      <c r="C63" s="1">
        <v>523410</v>
      </c>
      <c r="D63" s="1">
        <v>55302</v>
      </c>
      <c r="E63" s="1">
        <v>7813</v>
      </c>
      <c r="F63" s="1">
        <v>21929</v>
      </c>
      <c r="G63" s="1">
        <v>7287000</v>
      </c>
      <c r="H63" s="1"/>
    </row>
    <row r="64" spans="1:10" x14ac:dyDescent="0.3">
      <c r="A64" t="s">
        <v>229</v>
      </c>
      <c r="B64" t="s">
        <v>2</v>
      </c>
      <c r="C64" s="1">
        <v>524285</v>
      </c>
      <c r="D64" s="1">
        <v>31930</v>
      </c>
      <c r="E64" s="1">
        <v>21425</v>
      </c>
      <c r="F64" s="1">
        <v>29110</v>
      </c>
      <c r="G64" s="1">
        <v>7295000</v>
      </c>
      <c r="H64" s="1"/>
    </row>
    <row r="65" spans="1:8" x14ac:dyDescent="0.3">
      <c r="A65" t="s">
        <v>294</v>
      </c>
      <c r="B65" s="1">
        <f>SUBTOTAL(1,Tabela4[[ GPU usage           ]])/1000</f>
        <v>43.189655172413786</v>
      </c>
      <c r="C65" s="1">
        <f>SUBTOTAL(1,Tabela4[[Memory usage        ]])/1000</f>
        <v>4607.4132622950819</v>
      </c>
      <c r="D65" s="3">
        <f>SUBTOTAL(9,Tabela4[[Power               ]])/1000/60</f>
        <v>87.020633333333336</v>
      </c>
      <c r="E65" s="1">
        <f>SUBTOTAL(1,Tabela4[[CPU usage           ]])/1000</f>
        <v>39.21663934426229</v>
      </c>
      <c r="F65" s="1">
        <f>SUBTOTAL(9,Tabela4[[CPU power           ]])/1000/60</f>
        <v>42.066716666666672</v>
      </c>
      <c r="G65" s="1">
        <f>SUBTOTAL(1,Tabela4[[RAM usage           ]])/1000</f>
        <v>8488.2950819672114</v>
      </c>
      <c r="H65">
        <f>SUBTOTAL(2,Tabela4[[RAM usage           ]])</f>
        <v>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HardwareMonitoringResnetBase</vt:lpstr>
      <vt:lpstr>HardwareMonitoringVGGMain_LAST</vt:lpstr>
      <vt:lpstr>HardwareMonitoringVGGBase</vt:lpstr>
      <vt:lpstr>HardwareMonitoringVGGBase-C</vt:lpstr>
      <vt:lpstr>HardwareMonitoringVGGMain-C</vt:lpstr>
      <vt:lpstr>HardwareMonitoringResnetMain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Tenorio Ferraz</cp:lastModifiedBy>
  <dcterms:modified xsi:type="dcterms:W3CDTF">2025-06-30T00:18:57Z</dcterms:modified>
</cp:coreProperties>
</file>