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08_131326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0"/>
    <xf numFmtId="0" fontId="4" fillId="0" borderId="100"/>
    <xf numFmtId="0" fontId="4" fillId="0" borderId="100"/>
    <xf numFmtId="9" fontId="4" fillId="0" borderId="100"/>
    <xf numFmtId="164" fontId="4" fillId="0" borderId="100"/>
    <xf numFmtId="164" fontId="4" fillId="0" borderId="100"/>
    <xf numFmtId="164" fontId="4" fillId="0" borderId="100"/>
    <xf numFmtId="0" fontId="4" fillId="0" borderId="100"/>
    <xf numFmtId="9" fontId="4" fillId="0" borderId="100"/>
    <xf numFmtId="9" fontId="4" fillId="0" borderId="100"/>
    <xf numFmtId="9" fontId="26" fillId="0" borderId="100"/>
    <xf numFmtId="0" fontId="2" fillId="0" borderId="100"/>
    <xf numFmtId="0" fontId="2" fillId="11" borderId="17"/>
    <xf numFmtId="0" fontId="28" fillId="0" borderId="100"/>
    <xf numFmtId="0" fontId="26" fillId="0" borderId="100"/>
    <xf numFmtId="9" fontId="26" fillId="0" borderId="100"/>
    <xf numFmtId="0" fontId="16" fillId="5" borderId="100"/>
    <xf numFmtId="0" fontId="17" fillId="6" borderId="100"/>
    <xf numFmtId="0" fontId="18" fillId="7" borderId="10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0"/>
    <xf numFmtId="0" fontId="24" fillId="0" borderId="100"/>
    <xf numFmtId="0" fontId="12" fillId="0" borderId="18"/>
    <xf numFmtId="0" fontId="15" fillId="12" borderId="100"/>
    <xf numFmtId="0" fontId="2" fillId="13" borderId="100"/>
    <xf numFmtId="0" fontId="2" fillId="14" borderId="100"/>
    <xf numFmtId="0" fontId="15" fillId="15" borderId="100"/>
    <xf numFmtId="0" fontId="15" fillId="16" borderId="100"/>
    <xf numFmtId="0" fontId="2" fillId="17" borderId="100"/>
    <xf numFmtId="0" fontId="2" fillId="18" borderId="100"/>
    <xf numFmtId="0" fontId="15" fillId="19" borderId="100"/>
    <xf numFmtId="0" fontId="15" fillId="20" borderId="100"/>
    <xf numFmtId="0" fontId="2" fillId="21" borderId="100"/>
    <xf numFmtId="0" fontId="2" fillId="22" borderId="100"/>
    <xf numFmtId="0" fontId="15" fillId="23" borderId="100"/>
    <xf numFmtId="0" fontId="15" fillId="24" borderId="100"/>
    <xf numFmtId="0" fontId="2" fillId="25" borderId="100"/>
    <xf numFmtId="0" fontId="2" fillId="26" borderId="100"/>
    <xf numFmtId="0" fontId="15" fillId="27" borderId="100"/>
    <xf numFmtId="0" fontId="15" fillId="28" borderId="100"/>
    <xf numFmtId="0" fontId="2" fillId="29" borderId="100"/>
    <xf numFmtId="0" fontId="2" fillId="30" borderId="100"/>
    <xf numFmtId="0" fontId="15" fillId="31" borderId="100"/>
    <xf numFmtId="0" fontId="15" fillId="32" borderId="100"/>
    <xf numFmtId="0" fontId="2" fillId="33" borderId="100"/>
    <xf numFmtId="0" fontId="2" fillId="34" borderId="100"/>
    <xf numFmtId="0" fontId="15" fillId="35" borderId="100"/>
    <xf numFmtId="0" fontId="2" fillId="0" borderId="10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0"/>
    <xf numFmtId="0" fontId="34" fillId="5" borderId="100"/>
    <xf numFmtId="0" fontId="35" fillId="6" borderId="100"/>
    <xf numFmtId="0" fontId="36" fillId="7" borderId="10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0"/>
    <xf numFmtId="0" fontId="42" fillId="0" borderId="100"/>
    <xf numFmtId="0" fontId="43" fillId="0" borderId="18"/>
    <xf numFmtId="0" fontId="27" fillId="12" borderId="100"/>
    <xf numFmtId="0" fontId="26" fillId="13" borderId="100"/>
    <xf numFmtId="0" fontId="26" fillId="14" borderId="100"/>
    <xf numFmtId="0" fontId="26" fillId="15" borderId="100"/>
    <xf numFmtId="0" fontId="27" fillId="16" borderId="100"/>
    <xf numFmtId="0" fontId="26" fillId="17" borderId="100"/>
    <xf numFmtId="0" fontId="26" fillId="18" borderId="100"/>
    <xf numFmtId="0" fontId="26" fillId="19" borderId="100"/>
    <xf numFmtId="0" fontId="27" fillId="20" borderId="100"/>
    <xf numFmtId="0" fontId="26" fillId="21" borderId="100"/>
    <xf numFmtId="0" fontId="26" fillId="22" borderId="100"/>
    <xf numFmtId="0" fontId="26" fillId="23" borderId="100"/>
    <xf numFmtId="0" fontId="27" fillId="24" borderId="100"/>
    <xf numFmtId="0" fontId="26" fillId="25" borderId="100"/>
    <xf numFmtId="0" fontId="26" fillId="26" borderId="100"/>
    <xf numFmtId="0" fontId="26" fillId="27" borderId="100"/>
    <xf numFmtId="0" fontId="27" fillId="28" borderId="100"/>
    <xf numFmtId="0" fontId="26" fillId="29" borderId="100"/>
    <xf numFmtId="0" fontId="26" fillId="30" borderId="100"/>
    <xf numFmtId="0" fontId="26" fillId="31" borderId="100"/>
    <xf numFmtId="0" fontId="27" fillId="32" borderId="100"/>
    <xf numFmtId="0" fontId="26" fillId="33" borderId="100"/>
    <xf numFmtId="0" fontId="26" fillId="34" borderId="100"/>
    <xf numFmtId="0" fontId="26" fillId="35" borderId="100"/>
  </cellStyleXfs>
  <cellXfs count="551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1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6" fillId="0" borderId="101" applyAlignment="1" pivotButton="0" quotePrefix="0" xfId="0">
      <alignment wrapText="1"/>
    </xf>
    <xf numFmtId="0" fontId="46" fillId="3" borderId="101" applyAlignment="1" pivotButton="0" quotePrefix="0" xfId="0">
      <alignment wrapText="1"/>
    </xf>
    <xf numFmtId="0" fontId="47" fillId="0" borderId="101" applyAlignment="1" pivotButton="0" quotePrefix="0" xfId="0">
      <alignment wrapText="1"/>
    </xf>
    <xf numFmtId="0" fontId="48" fillId="0" borderId="101" applyAlignment="1" pivotButton="0" quotePrefix="0" xfId="0">
      <alignment wrapText="1"/>
    </xf>
    <xf numFmtId="0" fontId="45" fillId="3" borderId="103" applyAlignment="1" pivotButton="0" quotePrefix="0" xfId="0">
      <alignment wrapText="1"/>
    </xf>
    <xf numFmtId="0" fontId="45" fillId="0" borderId="104" applyAlignment="1" pivotButton="0" quotePrefix="0" xfId="0">
      <alignment wrapText="1"/>
    </xf>
    <xf numFmtId="0" fontId="45" fillId="3" borderId="101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9" fillId="0" borderId="101" applyAlignment="1" pivotButton="0" quotePrefix="0" xfId="0">
      <alignment wrapText="1"/>
    </xf>
    <xf numFmtId="0" fontId="50" fillId="0" borderId="106" applyAlignment="1" pivotButton="0" quotePrefix="0" xfId="0">
      <alignment wrapText="1"/>
    </xf>
    <xf numFmtId="0" fontId="46" fillId="42" borderId="106" applyAlignment="1" pivotButton="0" quotePrefix="0" xfId="0">
      <alignment wrapText="1"/>
    </xf>
    <xf numFmtId="0" fontId="46" fillId="43" borderId="106" applyAlignment="1" pivotButton="0" quotePrefix="0" xfId="0">
      <alignment wrapText="1"/>
    </xf>
    <xf numFmtId="0" fontId="46" fillId="2" borderId="106" applyAlignment="1" pivotButton="0" quotePrefix="0" xfId="0">
      <alignment wrapText="1"/>
    </xf>
    <xf numFmtId="0" fontId="51" fillId="2" borderId="106" applyAlignment="1" pivotButton="0" quotePrefix="0" xfId="0">
      <alignment wrapText="1"/>
    </xf>
    <xf numFmtId="0" fontId="46" fillId="41" borderId="106" applyAlignment="1" pivotButton="0" quotePrefix="0" xfId="0">
      <alignment wrapText="1"/>
    </xf>
    <xf numFmtId="0" fontId="52" fillId="3" borderId="106" applyAlignment="1" pivotButton="0" quotePrefix="0" xfId="0">
      <alignment wrapText="1"/>
    </xf>
    <xf numFmtId="0" fontId="53" fillId="0" borderId="101" applyAlignment="1" pivotButton="0" quotePrefix="0" xfId="0">
      <alignment wrapText="1"/>
    </xf>
    <xf numFmtId="0" fontId="47" fillId="0" borderId="106" applyAlignment="1" pivotButton="0" quotePrefix="0" xfId="0">
      <alignment wrapText="1"/>
    </xf>
    <xf numFmtId="0" fontId="46" fillId="0" borderId="106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6" borderId="106" applyAlignment="1" pivotButton="0" quotePrefix="0" xfId="0">
      <alignment wrapText="1"/>
    </xf>
    <xf numFmtId="0" fontId="50" fillId="3" borderId="107" applyAlignment="1" pivotButton="0" quotePrefix="0" xfId="0">
      <alignment wrapText="1"/>
    </xf>
    <xf numFmtId="0" fontId="52" fillId="0" borderId="106" applyAlignment="1" pivotButton="0" quotePrefix="0" xfId="0">
      <alignment wrapText="1"/>
    </xf>
    <xf numFmtId="0" fontId="47" fillId="0" borderId="106" applyAlignment="1" pivotButton="0" quotePrefix="0" xfId="0">
      <alignment horizontal="right"/>
    </xf>
    <xf numFmtId="0" fontId="54" fillId="0" borderId="106" applyAlignment="1" pivotButton="0" quotePrefix="0" xfId="0">
      <alignment wrapText="1"/>
    </xf>
    <xf numFmtId="0" fontId="55" fillId="0" borderId="106" applyAlignment="1" pivotButton="0" quotePrefix="0" xfId="0">
      <alignment wrapText="1"/>
    </xf>
    <xf numFmtId="0" fontId="56" fillId="0" borderId="101" applyAlignment="1" pivotButton="0" quotePrefix="0" xfId="0">
      <alignment wrapText="1"/>
    </xf>
    <xf numFmtId="0" fontId="50" fillId="0" borderId="101" applyAlignment="1" pivotButton="0" quotePrefix="0" xfId="0">
      <alignment wrapText="1"/>
    </xf>
    <xf numFmtId="0" fontId="55" fillId="0" borderId="101" applyAlignment="1" pivotButton="0" quotePrefix="0" xfId="0">
      <alignment wrapText="1"/>
    </xf>
    <xf numFmtId="0" fontId="47" fillId="0" borderId="108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64"/>
    <col width="9.33203125" customWidth="1" style="81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8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4"/>
    <col width="9.33203125" customWidth="1" style="69" min="65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62"/>
    <col width="9.33203125" customWidth="1" style="69" min="63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62"/>
    <col width="9.33203125" customWidth="1" style="69" min="63" max="16384"/>
  </cols>
  <sheetData>
    <row r="1" ht="15.6" customHeight="1">
      <c r="A1" s="7" t="n"/>
      <c r="B1" s="509" t="n"/>
      <c r="C1" s="7" t="n"/>
      <c r="D1" s="14" t="inlineStr">
        <is>
          <t>% Organic</t>
        </is>
      </c>
      <c r="E1" s="7" t="n"/>
      <c r="F1" s="7" t="n"/>
      <c r="G1" s="510" t="n"/>
      <c r="H1" s="510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3"/>
    <col width="9.33203125" customWidth="1" style="69" min="64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1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2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3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4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4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4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4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4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4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4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4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4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4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4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5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9" t="n"/>
      <c r="D15" s="509" t="n"/>
      <c r="E15" s="109" t="n"/>
      <c r="G15" s="106" t="n"/>
    </row>
    <row r="17">
      <c r="E17" s="516" t="n"/>
    </row>
    <row r="18">
      <c r="C18" s="103" t="n"/>
      <c r="D18" s="103" t="n"/>
      <c r="E18" s="103" t="n"/>
    </row>
    <row r="19">
      <c r="C19" s="517" t="n"/>
      <c r="D19" s="517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7" t="n"/>
      <c r="D23" s="517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44" t="inlineStr">
        <is>
          <t>204708.97</t>
        </is>
      </c>
      <c r="C5" s="537" t="n">
        <v>273101.15</v>
      </c>
      <c r="D5" s="545" t="n">
        <v>166877.21</v>
      </c>
      <c r="E5" s="540">
        <f>IFERROR((SUM(B5-C5)/B5),0)</f>
        <v/>
      </c>
      <c r="F5" s="537" t="n"/>
      <c r="G5" s="537" t="n"/>
      <c r="H5" s="541">
        <f>IFERROR((SUM(B5-G5)/G5),0)</f>
        <v/>
      </c>
      <c r="I5" s="529">
        <f>IFERROR((SUM(B5-D5)/D5),0)</f>
        <v/>
      </c>
      <c r="J5" s="537" t="n"/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37" t="n"/>
      <c r="W5" s="523" t="n"/>
      <c r="X5" s="522" t="n"/>
      <c r="Y5" s="537" t="n"/>
      <c r="Z5" s="546">
        <f>Y5/1.15</f>
        <v/>
      </c>
      <c r="AA5" s="522" t="n"/>
      <c r="AB5" s="537" t="n"/>
      <c r="AC5" s="546">
        <f>SUM(AB5)/1.15</f>
        <v/>
      </c>
    </row>
    <row r="6" ht="15.6" customHeight="1">
      <c r="A6" s="538" t="inlineStr">
        <is>
          <t>Eagles Landing</t>
        </is>
      </c>
      <c r="B6" s="537" t="n"/>
      <c r="C6" s="537" t="n">
        <v>205533.83</v>
      </c>
      <c r="D6" s="545" t="n">
        <v>317233.92</v>
      </c>
      <c r="E6" s="540">
        <f>IFERROR((SUM(B6-C6)/B6),0)</f>
        <v/>
      </c>
      <c r="F6" s="537" t="n"/>
      <c r="G6" s="537" t="n"/>
      <c r="H6" s="541">
        <f>IFERROR((SUM(B6-G6)/G6),0)</f>
        <v/>
      </c>
      <c r="I6" s="529">
        <f>IFERROR((SUM(B6-D6)/D6),0)</f>
        <v/>
      </c>
      <c r="J6" s="537" t="n"/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37" t="n"/>
      <c r="W6" s="547" t="n"/>
      <c r="X6" s="522" t="n"/>
      <c r="Y6" s="537" t="n"/>
      <c r="Z6" s="546">
        <f>Y6/1.15</f>
        <v/>
      </c>
      <c r="AA6" s="522" t="n"/>
      <c r="AB6" s="537" t="n"/>
      <c r="AC6" s="546">
        <f>SUM(AB6)/1.15</f>
        <v/>
      </c>
    </row>
    <row r="7" ht="16.5" customHeight="1">
      <c r="A7" s="538" t="inlineStr">
        <is>
          <t>Irene Village</t>
        </is>
      </c>
      <c r="B7" s="537" t="n"/>
      <c r="C7" s="537" t="n">
        <v>199073.79</v>
      </c>
      <c r="D7" s="545" t="n">
        <v>254835.6</v>
      </c>
      <c r="E7" s="540">
        <f>IFERROR((SUM(B7-C7)/B7),0)</f>
        <v/>
      </c>
      <c r="F7" s="537" t="n"/>
      <c r="G7" s="537" t="n"/>
      <c r="H7" s="541">
        <f>IFERROR((SUM(B7-G7)/G7),0)</f>
        <v/>
      </c>
      <c r="I7" s="529">
        <f>IFERROR((SUM(B7-D7)/D7),0)</f>
        <v/>
      </c>
      <c r="J7" s="537" t="n"/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37" t="n"/>
      <c r="W7" s="547" t="n"/>
      <c r="X7" s="522" t="n"/>
      <c r="Y7" s="537" t="n"/>
      <c r="Z7" s="546">
        <f>Y7/1.15</f>
        <v/>
      </c>
      <c r="AA7" s="522" t="n"/>
      <c r="AB7" s="537" t="n"/>
      <c r="AC7" s="546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5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6">
        <f>Y8/1.15</f>
        <v/>
      </c>
      <c r="AA8" s="522" t="n"/>
      <c r="AB8" s="537" t="n"/>
      <c r="AC8" s="546">
        <f>SUM(AB8)/1.15</f>
        <v/>
      </c>
    </row>
    <row r="9" ht="15.6" customHeight="1">
      <c r="A9" s="538" t="inlineStr">
        <is>
          <t>Lynnwood</t>
        </is>
      </c>
      <c r="B9" s="537" t="n"/>
      <c r="C9" s="537" t="n">
        <v>192463.68</v>
      </c>
      <c r="D9" s="545" t="n">
        <v>243010.12</v>
      </c>
      <c r="E9" s="540">
        <f>IFERROR((SUM(B9-C9)/B9),0)</f>
        <v/>
      </c>
      <c r="F9" s="537" t="n"/>
      <c r="G9" s="537" t="n"/>
      <c r="H9" s="541">
        <f>IFERROR((SUM(B9-G9)/G9),0)</f>
        <v/>
      </c>
      <c r="I9" s="529">
        <f>IFERROR((SUM(B9-D9)/D9),0)</f>
        <v/>
      </c>
      <c r="J9" s="537" t="n"/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37" t="n"/>
      <c r="W9" s="547" t="n"/>
      <c r="X9" s="522" t="n"/>
      <c r="Y9" s="537" t="n"/>
      <c r="Z9" s="546">
        <f>Y9/1.15</f>
        <v/>
      </c>
      <c r="AA9" s="522" t="n"/>
      <c r="AB9" s="537" t="n"/>
      <c r="AC9" s="546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5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7" t="n"/>
      <c r="X10" s="522" t="n"/>
      <c r="Y10" s="537" t="n"/>
      <c r="Z10" s="546">
        <f>Y10/1.15</f>
        <v/>
      </c>
      <c r="AA10" s="522" t="n"/>
      <c r="AB10" s="537" t="n"/>
      <c r="AC10" s="546">
        <f>SUM(AB10)/1.15</f>
        <v/>
      </c>
    </row>
    <row r="11" ht="15.6" customHeight="1">
      <c r="A11" s="538" t="inlineStr">
        <is>
          <t>Melville</t>
        </is>
      </c>
      <c r="B11" s="537" t="n"/>
      <c r="C11" s="537" t="n">
        <v>126454.51</v>
      </c>
      <c r="D11" s="545" t="n">
        <v>86713.33</v>
      </c>
      <c r="E11" s="540">
        <f>IFERROR((SUM(B11-C11)/B11),0)</f>
        <v/>
      </c>
      <c r="F11" s="537" t="n"/>
      <c r="G11" s="537" t="n"/>
      <c r="H11" s="541">
        <f>IFERROR((SUM(B11-G11)/G11),0)</f>
        <v/>
      </c>
      <c r="I11" s="529">
        <f>IFERROR((SUM(#REF!-D11)/D11),0)</f>
        <v/>
      </c>
      <c r="J11" s="537" t="n"/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37" t="n"/>
      <c r="W11" s="547" t="n"/>
      <c r="X11" s="522" t="n"/>
      <c r="Y11" s="537" t="n"/>
      <c r="Z11" s="546">
        <f>Y11/1.15</f>
        <v/>
      </c>
      <c r="AA11" s="522" t="n"/>
      <c r="AB11" s="537" t="n"/>
      <c r="AC11" s="546">
        <f>SUM(AB11)/1.15</f>
        <v/>
      </c>
    </row>
    <row r="12" ht="15.6" customHeight="1">
      <c r="A12" s="538" t="inlineStr">
        <is>
          <t>Cambridge Crossing</t>
        </is>
      </c>
      <c r="B12" s="537" t="n"/>
      <c r="C12" s="537" t="n">
        <v>226860.14</v>
      </c>
      <c r="D12" s="545" t="n">
        <v>206751.49</v>
      </c>
      <c r="E12" s="540">
        <f>IFERROR((SUM(B12-C12)/B12),0)</f>
        <v/>
      </c>
      <c r="F12" s="537" t="n"/>
      <c r="G12" s="537" t="n"/>
      <c r="H12" s="541">
        <f>IFERROR((SUM(B12-G12)/G12),0)</f>
        <v/>
      </c>
      <c r="I12" s="529">
        <f>IFERROR((SUM(B12-D12)/D12),0)</f>
        <v/>
      </c>
      <c r="J12" s="537" t="n"/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37" t="n"/>
      <c r="W12" s="523" t="n"/>
      <c r="X12" s="522" t="n"/>
      <c r="Y12" s="537" t="n"/>
      <c r="Z12" s="546">
        <f>Y12/1.15</f>
        <v/>
      </c>
      <c r="AA12" s="522" t="n"/>
      <c r="AB12" s="537" t="n"/>
      <c r="AC12" s="546">
        <f>SUM(AB12)/1.15</f>
        <v/>
      </c>
    </row>
    <row r="13" ht="15.6" customHeight="1">
      <c r="A13" s="538" t="inlineStr">
        <is>
          <t>Queenswood</t>
        </is>
      </c>
      <c r="B13" s="537" t="n"/>
      <c r="C13" s="537" t="n">
        <v>128519.42</v>
      </c>
      <c r="D13" s="545" t="n"/>
      <c r="E13" s="540">
        <f>IFERROR((SUM(B13-C13)/B13),0)</f>
        <v/>
      </c>
      <c r="F13" s="537" t="n"/>
      <c r="G13" s="537" t="n"/>
      <c r="H13" s="541">
        <f>IFERROR((SUM(B13-G13)/G13),0)</f>
        <v/>
      </c>
      <c r="I13" s="529">
        <f>IFERROR((SUM(B13-D13)/D13),0)</f>
        <v/>
      </c>
      <c r="J13" s="537" t="n"/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37" t="n"/>
      <c r="W13" s="523" t="n"/>
      <c r="X13" s="522" t="n"/>
      <c r="Y13" s="537" t="n"/>
      <c r="Z13" s="546">
        <f>Y13/1.15</f>
        <v/>
      </c>
      <c r="AA13" s="522" t="n"/>
      <c r="AB13" s="537" t="n"/>
      <c r="AC13" s="546">
        <f>SUM(AB13)/1.15</f>
        <v/>
      </c>
    </row>
    <row r="14" ht="15.6" customHeight="1">
      <c r="A14" s="538" t="inlineStr">
        <is>
          <t xml:space="preserve">Waterkloof </t>
        </is>
      </c>
      <c r="B14" s="537" t="n"/>
      <c r="C14" s="537" t="n">
        <v>143873.67</v>
      </c>
      <c r="D14" s="545" t="n">
        <v>144600.03</v>
      </c>
      <c r="E14" s="540">
        <f>IFERROR((SUM(B14-C14)/B14),0)</f>
        <v/>
      </c>
      <c r="F14" s="537" t="n"/>
      <c r="G14" s="537" t="n"/>
      <c r="H14" s="541">
        <f>IFERROR((SUM(B14-G14)/G14),0)</f>
        <v/>
      </c>
      <c r="I14" s="529">
        <f>IFERROR((SUM(B14-D14)/D14),0)</f>
        <v/>
      </c>
      <c r="J14" s="537" t="n"/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37" t="n"/>
      <c r="W14" s="547" t="n"/>
      <c r="X14" s="522" t="n"/>
      <c r="Y14" s="537" t="n"/>
      <c r="Z14" s="546">
        <f>Y14/1.15</f>
        <v/>
      </c>
      <c r="AA14" s="522" t="n"/>
      <c r="AB14" s="537" t="n"/>
      <c r="AC14" s="546">
        <f>SUM(AB14)/1.15</f>
        <v/>
      </c>
    </row>
    <row r="15" ht="15.6" customHeight="1">
      <c r="A15" s="532" t="inlineStr">
        <is>
          <t>Stellenbosch</t>
        </is>
      </c>
      <c r="B15" s="537" t="n"/>
      <c r="C15" s="537" t="n">
        <v>138171.05</v>
      </c>
      <c r="D15" s="545" t="n">
        <v>152846.04</v>
      </c>
      <c r="E15" s="541">
        <f>IFERROR((SUM(B15-C15)/B15),0)</f>
        <v/>
      </c>
      <c r="F15" s="537" t="n"/>
      <c r="G15" s="537" t="n"/>
      <c r="H15" s="541">
        <f>IFERROR((SUM(B15-G15)/G15),0)</f>
        <v/>
      </c>
      <c r="I15" s="529">
        <f>IFERROR((SUM(B15-D15)/D15),0)</f>
        <v/>
      </c>
      <c r="J15" s="537" t="n"/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37" t="n"/>
      <c r="W15" s="547" t="n"/>
      <c r="X15" s="522" t="n"/>
      <c r="Y15" s="537" t="n"/>
      <c r="Z15" s="546">
        <f>Y15/1.15</f>
        <v/>
      </c>
      <c r="AA15" s="522" t="n"/>
      <c r="AB15" s="537" t="n"/>
      <c r="AC15" s="546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8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9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50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2023-09-08T11:13:29Z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