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2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07_100550" sheetId="297" state="visible" r:id="rId297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9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92">
    <xf numFmtId="0" fontId="26" fillId="0" borderId="0"/>
    <xf numFmtId="0" fontId="4" fillId="0" borderId="0"/>
    <xf numFmtId="0" fontId="4" fillId="0" borderId="0"/>
    <xf numFmtId="9" fontId="4" fillId="0" borderId="0"/>
    <xf numFmtId="164" fontId="4" fillId="0" borderId="0"/>
    <xf numFmtId="164" fontId="4" fillId="0" borderId="0"/>
    <xf numFmtId="164" fontId="4" fillId="0" borderId="0"/>
    <xf numFmtId="0" fontId="4" fillId="0" borderId="0"/>
    <xf numFmtId="9" fontId="4" fillId="0" borderId="0"/>
    <xf numFmtId="9" fontId="4" fillId="0" borderId="0"/>
    <xf numFmtId="9" fontId="26" fillId="0" borderId="0"/>
    <xf numFmtId="0" fontId="2" fillId="0" borderId="0"/>
    <xf numFmtId="0" fontId="2" fillId="11" borderId="17"/>
    <xf numFmtId="0" fontId="28" fillId="0" borderId="0"/>
    <xf numFmtId="0" fontId="26" fillId="0" borderId="0"/>
    <xf numFmtId="9" fontId="26" fillId="0" borderId="0"/>
    <xf numFmtId="0" fontId="16" fillId="5" borderId="0"/>
    <xf numFmtId="0" fontId="17" fillId="6" borderId="0"/>
    <xf numFmtId="0" fontId="18" fillId="7" borderId="0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0"/>
    <xf numFmtId="0" fontId="24" fillId="0" borderId="0"/>
    <xf numFmtId="0" fontId="12" fillId="0" borderId="18"/>
    <xf numFmtId="0" fontId="15" fillId="12" borderId="0"/>
    <xf numFmtId="0" fontId="2" fillId="13" borderId="0"/>
    <xf numFmtId="0" fontId="2" fillId="14" borderId="0"/>
    <xf numFmtId="0" fontId="15" fillId="15" borderId="0"/>
    <xf numFmtId="0" fontId="15" fillId="16" borderId="0"/>
    <xf numFmtId="0" fontId="2" fillId="17" borderId="0"/>
    <xf numFmtId="0" fontId="2" fillId="18" borderId="0"/>
    <xf numFmtId="0" fontId="15" fillId="19" borderId="0"/>
    <xf numFmtId="0" fontId="15" fillId="20" borderId="0"/>
    <xf numFmtId="0" fontId="2" fillId="21" borderId="0"/>
    <xf numFmtId="0" fontId="2" fillId="22" borderId="0"/>
    <xf numFmtId="0" fontId="15" fillId="23" borderId="0"/>
    <xf numFmtId="0" fontId="15" fillId="24" borderId="0"/>
    <xf numFmtId="0" fontId="2" fillId="25" borderId="0"/>
    <xf numFmtId="0" fontId="2" fillId="26" borderId="0"/>
    <xf numFmtId="0" fontId="15" fillId="27" borderId="0"/>
    <xf numFmtId="0" fontId="15" fillId="28" borderId="0"/>
    <xf numFmtId="0" fontId="2" fillId="29" borderId="0"/>
    <xf numFmtId="0" fontId="2" fillId="30" borderId="0"/>
    <xf numFmtId="0" fontId="15" fillId="31" borderId="0"/>
    <xf numFmtId="0" fontId="15" fillId="32" borderId="0"/>
    <xf numFmtId="0" fontId="2" fillId="33" borderId="0"/>
    <xf numFmtId="0" fontId="2" fillId="34" borderId="0"/>
    <xf numFmtId="0" fontId="15" fillId="35" borderId="0"/>
    <xf numFmtId="0" fontId="2" fillId="0" borderId="0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0"/>
    <xf numFmtId="0" fontId="34" fillId="5" borderId="0"/>
    <xf numFmtId="0" fontId="35" fillId="6" borderId="0"/>
    <xf numFmtId="0" fontId="36" fillId="7" borderId="0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0"/>
    <xf numFmtId="0" fontId="42" fillId="0" borderId="0"/>
    <xf numFmtId="0" fontId="43" fillId="0" borderId="18"/>
    <xf numFmtId="0" fontId="27" fillId="12" borderId="0"/>
    <xf numFmtId="0" fontId="26" fillId="13" borderId="0"/>
    <xf numFmtId="0" fontId="26" fillId="14" borderId="0"/>
    <xf numFmtId="0" fontId="26" fillId="15" borderId="0"/>
    <xf numFmtId="0" fontId="27" fillId="16" borderId="0"/>
    <xf numFmtId="0" fontId="26" fillId="17" borderId="0"/>
    <xf numFmtId="0" fontId="26" fillId="18" borderId="0"/>
    <xf numFmtId="0" fontId="26" fillId="19" borderId="0"/>
    <xf numFmtId="0" fontId="27" fillId="20" borderId="0"/>
    <xf numFmtId="0" fontId="26" fillId="21" borderId="0"/>
    <xf numFmtId="0" fontId="26" fillId="22" borderId="0"/>
    <xf numFmtId="0" fontId="26" fillId="23" borderId="0"/>
    <xf numFmtId="0" fontId="27" fillId="24" borderId="0"/>
    <xf numFmtId="0" fontId="26" fillId="25" borderId="0"/>
    <xf numFmtId="0" fontId="26" fillId="26" borderId="0"/>
    <xf numFmtId="0" fontId="26" fillId="27" borderId="0"/>
    <xf numFmtId="0" fontId="27" fillId="28" borderId="0"/>
    <xf numFmtId="0" fontId="26" fillId="29" borderId="0"/>
    <xf numFmtId="0" fontId="26" fillId="30" borderId="0"/>
    <xf numFmtId="0" fontId="26" fillId="31" borderId="0"/>
    <xf numFmtId="0" fontId="27" fillId="32" borderId="0"/>
    <xf numFmtId="0" fontId="26" fillId="33" borderId="0"/>
    <xf numFmtId="0" fontId="26" fillId="34" borderId="0"/>
    <xf numFmtId="0" fontId="26" fillId="35" borderId="0"/>
  </cellStyleXfs>
  <cellXfs count="536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0" applyAlignment="1" pivotButton="0" quotePrefix="0" xfId="0">
      <alignment wrapText="1"/>
    </xf>
    <xf numFmtId="0" fontId="46" fillId="3" borderId="0" applyAlignment="1" pivotButton="0" quotePrefix="0" xfId="0">
      <alignment wrapText="1"/>
    </xf>
    <xf numFmtId="0" fontId="46" fillId="0" borderId="0" applyAlignment="1" pivotButton="0" quotePrefix="0" xfId="0">
      <alignment wrapText="1"/>
    </xf>
    <xf numFmtId="0" fontId="47" fillId="0" borderId="0" applyAlignment="1" pivotButton="0" quotePrefix="0" xfId="0">
      <alignment wrapText="1"/>
    </xf>
    <xf numFmtId="0" fontId="48" fillId="0" borderId="0" applyAlignment="1" pivotButton="0" quotePrefix="0" xfId="0">
      <alignment wrapText="1"/>
    </xf>
    <xf numFmtId="0" fontId="45" fillId="3" borderId="0" applyAlignment="1" pivotButton="0" quotePrefix="0" xfId="0">
      <alignment wrapText="1"/>
    </xf>
    <xf numFmtId="0" fontId="49" fillId="0" borderId="0" applyAlignment="1" pivotButton="0" quotePrefix="0" xfId="0">
      <alignment wrapText="1"/>
    </xf>
    <xf numFmtId="0" fontId="50" fillId="0" borderId="0" applyAlignment="1" pivotButton="0" quotePrefix="0" xfId="0">
      <alignment wrapText="1"/>
    </xf>
    <xf numFmtId="0" fontId="46" fillId="42" borderId="0" applyAlignment="1" pivotButton="0" quotePrefix="0" xfId="0">
      <alignment wrapText="1"/>
    </xf>
    <xf numFmtId="0" fontId="46" fillId="43" borderId="0" applyAlignment="1" pivotButton="0" quotePrefix="0" xfId="0">
      <alignment wrapText="1"/>
    </xf>
    <xf numFmtId="0" fontId="46" fillId="2" borderId="0" applyAlignment="1" pivotButton="0" quotePrefix="0" xfId="0">
      <alignment wrapText="1"/>
    </xf>
    <xf numFmtId="0" fontId="51" fillId="2" borderId="0" applyAlignment="1" pivotButton="0" quotePrefix="0" xfId="0">
      <alignment wrapText="1"/>
    </xf>
    <xf numFmtId="0" fontId="46" fillId="41" borderId="0" applyAlignment="1" pivotButton="0" quotePrefix="0" xfId="0">
      <alignment wrapText="1"/>
    </xf>
    <xf numFmtId="0" fontId="52" fillId="3" borderId="0" applyAlignment="1" pivotButton="0" quotePrefix="0" xfId="0">
      <alignment wrapText="1"/>
    </xf>
    <xf numFmtId="0" fontId="53" fillId="0" borderId="0" applyAlignment="1" pivotButton="0" quotePrefix="0" xfId="0">
      <alignment wrapText="1"/>
    </xf>
    <xf numFmtId="0" fontId="50" fillId="36" borderId="0" applyAlignment="1" pivotButton="0" quotePrefix="0" xfId="0">
      <alignment wrapText="1"/>
    </xf>
    <xf numFmtId="0" fontId="50" fillId="3" borderId="0" applyAlignment="1" pivotButton="0" quotePrefix="0" xfId="0">
      <alignment wrapText="1"/>
    </xf>
    <xf numFmtId="0" fontId="52" fillId="0" borderId="0" applyAlignment="1" pivotButton="0" quotePrefix="0" xfId="0">
      <alignment wrapText="1"/>
    </xf>
    <xf numFmtId="0" fontId="54" fillId="0" borderId="0" applyAlignment="1" pivotButton="0" quotePrefix="0" xfId="0">
      <alignment wrapText="1"/>
    </xf>
    <xf numFmtId="0" fontId="55" fillId="0" borderId="0" applyAlignment="1" pivotButton="0" quotePrefix="0" xfId="0">
      <alignment wrapText="1"/>
    </xf>
    <xf numFmtId="0" fontId="56" fillId="0" borderId="0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41"/>
    <col width="9.33203125" customWidth="1" style="81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5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41"/>
    <col width="9.33203125" customWidth="1" style="69" min="42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39"/>
    <col width="9.33203125" customWidth="1" style="69" min="40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39"/>
    <col width="9.33203125" customWidth="1" style="69" min="40" max="16384"/>
  </cols>
  <sheetData>
    <row r="1" ht="15.6" customHeight="1">
      <c r="A1" s="7" t="n"/>
      <c r="B1" s="506" t="n"/>
      <c r="C1" s="7" t="n"/>
      <c r="D1" s="14" t="inlineStr">
        <is>
          <t>% Organic</t>
        </is>
      </c>
      <c r="E1" s="7" t="n"/>
      <c r="F1" s="7" t="n"/>
      <c r="G1" s="507" t="n"/>
      <c r="H1" s="50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40"/>
    <col width="9.33203125" customWidth="1" style="69" min="4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08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09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0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1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1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1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1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1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1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1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1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1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1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1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2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6" t="n"/>
      <c r="D15" s="506" t="n"/>
      <c r="E15" s="109" t="n"/>
      <c r="G15" s="106" t="n"/>
    </row>
    <row r="17">
      <c r="E17" s="513" t="n"/>
    </row>
    <row r="18">
      <c r="C18" s="103" t="n"/>
      <c r="D18" s="103" t="n"/>
      <c r="E18" s="103" t="n"/>
    </row>
    <row r="19">
      <c r="C19" s="514" t="n"/>
      <c r="D19" s="514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4" t="n"/>
      <c r="D23" s="514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" sqref="A1:XFD1048576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3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49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zoomScale="60" zoomScaleNormal="60" workbookViewId="0">
      <pane xSplit="1" topLeftCell="B1" activePane="topRight" state="frozen"/>
      <selection pane="topRight" activeCell="F44" sqref="F44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3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49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8"/>
    <row r="39" ht="15.6" customHeight="1">
      <c r="H39" s="391" t="n"/>
    </row>
    <row r="40"/>
    <row r="41"/>
    <row r="42"/>
    <row r="43"/>
    <row r="44"/>
    <row r="45"/>
    <row r="46"/>
    <row r="47"/>
    <row r="48"/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5" t="n"/>
      <c r="B1" s="515" t="n"/>
      <c r="C1" s="515" t="n"/>
      <c r="D1" s="515" t="n"/>
      <c r="E1" s="516" t="inlineStr">
        <is>
          <t>% Organic</t>
        </is>
      </c>
      <c r="F1" s="515" t="n"/>
      <c r="G1" s="515" t="n"/>
      <c r="H1" s="517" t="n"/>
      <c r="I1" s="516" t="inlineStr">
        <is>
          <t>% Organic</t>
        </is>
      </c>
      <c r="J1" s="515" t="n"/>
      <c r="K1" s="515" t="n"/>
      <c r="L1" s="515" t="n"/>
      <c r="M1" s="515" t="n"/>
      <c r="N1" s="515" t="n"/>
      <c r="O1" s="515" t="n"/>
      <c r="P1" s="515" t="inlineStr">
        <is>
          <t>.</t>
        </is>
      </c>
      <c r="Q1" s="515" t="n"/>
      <c r="R1" s="515" t="inlineStr">
        <is>
          <t>.</t>
        </is>
      </c>
      <c r="S1" s="515" t="n"/>
      <c r="T1" s="515" t="n"/>
      <c r="U1" s="515" t="n"/>
      <c r="V1" s="518" t="n"/>
      <c r="W1" s="519" t="n"/>
      <c r="X1" s="518" t="n"/>
      <c r="Y1" s="518" t="n"/>
      <c r="Z1" s="518" t="n"/>
      <c r="AA1" s="518" t="n"/>
      <c r="AB1" s="518" t="n"/>
      <c r="AC1" s="518" t="n"/>
    </row>
    <row r="2" ht="16.5" customHeight="1">
      <c r="A2" s="515" t="n"/>
      <c r="B2" s="515" t="n"/>
      <c r="C2" s="515" t="n"/>
      <c r="D2" s="515" t="n"/>
      <c r="E2" s="520">
        <f>((B4-C4)/B4)</f>
        <v/>
      </c>
      <c r="F2" s="515" t="n"/>
      <c r="G2" s="515" t="n"/>
      <c r="H2" s="515" t="n"/>
      <c r="I2" s="520">
        <f>((B4-D4)/D4)</f>
        <v/>
      </c>
      <c r="J2" s="515" t="n"/>
      <c r="K2" s="515" t="n"/>
      <c r="L2" s="515" t="n"/>
      <c r="M2" s="515" t="n"/>
      <c r="N2" s="515" t="n"/>
      <c r="O2" s="515" t="n"/>
      <c r="P2" s="515" t="n"/>
      <c r="Q2" s="515" t="n"/>
      <c r="R2" s="515" t="n"/>
      <c r="S2" s="515" t="n"/>
      <c r="T2" s="515" t="n"/>
      <c r="U2" s="515" t="n"/>
      <c r="V2" s="518" t="n"/>
      <c r="W2" s="521" t="n"/>
      <c r="X2" s="518" t="n"/>
      <c r="Y2" s="518" t="n"/>
      <c r="Z2" s="518" t="n"/>
      <c r="AA2" s="518" t="n"/>
      <c r="AB2" s="518" t="n"/>
      <c r="AC2" s="518" t="n"/>
    </row>
    <row r="3" ht="41.4" customHeight="1">
      <c r="A3" s="522" t="n"/>
      <c r="B3" s="523" t="inlineStr">
        <is>
          <t>Current Week (Net)</t>
        </is>
      </c>
      <c r="C3" s="524" t="inlineStr">
        <is>
          <t>Last Week (Net)</t>
        </is>
      </c>
      <c r="D3" s="525" t="inlineStr">
        <is>
          <t>LAST YEAR (Net) 2019</t>
        </is>
      </c>
      <c r="E3" s="525" t="inlineStr">
        <is>
          <t>% to LW</t>
        </is>
      </c>
      <c r="F3" s="525" t="inlineStr">
        <is>
          <t>Month To Date T/Over</t>
        </is>
      </c>
      <c r="G3" s="525" t="inlineStr">
        <is>
          <t>LAST YEAR (Net) 2022</t>
        </is>
      </c>
      <c r="H3" s="525" t="inlineStr">
        <is>
          <t>% to LW 2022</t>
        </is>
      </c>
      <c r="I3" s="525" t="inlineStr">
        <is>
          <t>% to LY 2019</t>
        </is>
      </c>
      <c r="J3" s="525" t="inlineStr">
        <is>
          <t>Invoices</t>
        </is>
      </c>
      <c r="K3" s="525" t="inlineStr">
        <is>
          <t>Avg Spend per Bill</t>
        </is>
      </c>
      <c r="L3" s="526" t="n"/>
      <c r="M3" s="527" t="inlineStr">
        <is>
          <t>Mac &amp; Rib</t>
        </is>
      </c>
      <c r="N3" s="525" t="inlineStr">
        <is>
          <t>% To Covers</t>
        </is>
      </c>
      <c r="O3" s="525" t="n"/>
      <c r="P3" s="527" t="inlineStr">
        <is>
          <t>Mac &amp; Rib Monthly</t>
        </is>
      </c>
      <c r="Q3" s="525" t="inlineStr">
        <is>
          <t>% To Date</t>
        </is>
      </c>
      <c r="R3" s="525" t="inlineStr">
        <is>
          <t>Uber / Mr D Deliveries</t>
        </is>
      </c>
      <c r="S3" s="525" t="inlineStr">
        <is>
          <t>% To Date</t>
        </is>
      </c>
      <c r="T3" s="525" t="inlineStr">
        <is>
          <t>WhatsApp</t>
        </is>
      </c>
      <c r="U3" s="525" t="inlineStr">
        <is>
          <t>WhatsApp % of TO</t>
        </is>
      </c>
      <c r="V3" s="528" t="inlineStr">
        <is>
          <t>Non-Banking</t>
        </is>
      </c>
      <c r="W3" s="529" t="n"/>
      <c r="X3" s="518" t="n"/>
      <c r="Y3" s="528" t="inlineStr">
        <is>
          <t>Delivery</t>
        </is>
      </c>
      <c r="Z3" s="518" t="n"/>
      <c r="AA3" s="518" t="n"/>
      <c r="AB3" s="528" t="inlineStr">
        <is>
          <t>Whatsapp /Takeout</t>
        </is>
      </c>
      <c r="AC3" s="518" t="n"/>
    </row>
    <row r="4" ht="15.6" customHeight="1">
      <c r="A4" s="517" t="inlineStr">
        <is>
          <t>GROUP TOTAL</t>
        </is>
      </c>
      <c r="B4" s="517">
        <f>SUM(B5:B15)</f>
        <v/>
      </c>
      <c r="C4" s="517">
        <f>SUM(C5:C15)</f>
        <v/>
      </c>
      <c r="D4" s="517">
        <f>SUM(D5:D15)</f>
        <v/>
      </c>
      <c r="E4" s="530">
        <f>IFERROR((SUM(B4-C4)/B4),0)</f>
        <v/>
      </c>
      <c r="F4" s="517">
        <f>SUM(F5:F15)</f>
        <v/>
      </c>
      <c r="G4" s="517">
        <f>SUM(G5:G15)</f>
        <v/>
      </c>
      <c r="H4" s="530">
        <f>IFERROR((SUM(B4-G4)/G4),0)</f>
        <v/>
      </c>
      <c r="I4" s="531">
        <f>IFERROR((SUM(B4-D4)/D4),0)</f>
        <v/>
      </c>
      <c r="J4" s="517">
        <f>SUM(J5:J15)</f>
        <v/>
      </c>
      <c r="K4" s="517">
        <f>AVERAGE(K5:K15)</f>
        <v/>
      </c>
      <c r="L4" s="517">
        <f>SUM(L6:L15)</f>
        <v/>
      </c>
      <c r="M4" s="517">
        <f>SUM(M5:M15)</f>
        <v/>
      </c>
      <c r="N4" s="517">
        <f>IFERROR(M4/J4,0)</f>
        <v/>
      </c>
      <c r="O4" s="517">
        <f>SUM(O6:O15)</f>
        <v/>
      </c>
      <c r="P4" s="517">
        <f>SUM(P7:P15)</f>
        <v/>
      </c>
      <c r="Q4" s="517">
        <f>IFERROR(P4/SUM(J4),0)</f>
        <v/>
      </c>
      <c r="R4" s="517">
        <f>SUM(R5:R15)</f>
        <v/>
      </c>
      <c r="S4" s="517">
        <f>SUM(R4/B4)</f>
        <v/>
      </c>
      <c r="T4" s="517">
        <f>SUM(T5:T15)</f>
        <v/>
      </c>
      <c r="U4" s="517">
        <f>SUM(T4/B4)</f>
        <v/>
      </c>
      <c r="V4" s="532">
        <f>SUM(V5:V15)</f>
        <v/>
      </c>
      <c r="W4" s="529" t="n"/>
      <c r="X4" s="518" t="n"/>
      <c r="Y4" s="518" t="n"/>
      <c r="Z4" s="518" t="n"/>
      <c r="AA4" s="518" t="n"/>
      <c r="AB4" s="518" t="n"/>
      <c r="AC4" s="518" t="n"/>
    </row>
    <row r="5" ht="15.6" customHeight="1">
      <c r="A5" s="525" t="inlineStr">
        <is>
          <t>Hartenbos</t>
        </is>
      </c>
      <c r="B5" s="518" t="n"/>
      <c r="C5" s="518" t="n">
        <v>273101.15</v>
      </c>
      <c r="D5" s="533" t="n">
        <v>166877.21</v>
      </c>
      <c r="E5" s="530">
        <f>IFERROR((SUM(B5-C5)/B5),0)</f>
        <v/>
      </c>
      <c r="F5" s="518" t="n"/>
      <c r="G5" s="518" t="n"/>
      <c r="H5" s="530">
        <f>IFERROR((SUM(B5-G5)/G5),0)</f>
        <v/>
      </c>
      <c r="I5" s="522">
        <f>IFERROR((SUM(B5-D5)/D5),0)</f>
        <v/>
      </c>
      <c r="J5" s="518" t="n"/>
      <c r="K5" s="522">
        <f>IFERROR(B5/J5,0)</f>
        <v/>
      </c>
      <c r="L5" s="517" t="n"/>
      <c r="M5" s="517" t="n"/>
      <c r="N5" s="517">
        <f>IFERROR(M5/J5,0)</f>
        <v/>
      </c>
      <c r="O5" s="517" t="n"/>
      <c r="P5" s="517" t="n"/>
      <c r="Q5" s="517">
        <f>IFERROR(P5/SUM(J5),0)</f>
        <v/>
      </c>
      <c r="R5" s="522">
        <f>SUM(Z5+AC5)</f>
        <v/>
      </c>
      <c r="S5" s="517">
        <f>SUM(R5/B5)</f>
        <v/>
      </c>
      <c r="T5" s="522">
        <f>SUM(AC5)</f>
        <v/>
      </c>
      <c r="U5" s="517">
        <f>SUM(T5/B5)</f>
        <v/>
      </c>
      <c r="V5" s="518" t="n"/>
      <c r="W5" s="519" t="n"/>
      <c r="X5" s="518" t="n"/>
      <c r="Y5" s="518" t="n"/>
      <c r="Z5" s="534">
        <f>Y5/1.15</f>
        <v/>
      </c>
      <c r="AA5" s="518" t="n"/>
      <c r="AB5" s="518" t="n"/>
      <c r="AC5" s="534">
        <f>SUM(AB5)/1.15</f>
        <v/>
      </c>
    </row>
    <row r="6" ht="15.6" customHeight="1">
      <c r="A6" s="517" t="inlineStr">
        <is>
          <t>Eagles Landing</t>
        </is>
      </c>
      <c r="B6" s="518" t="n"/>
      <c r="C6" s="518" t="n">
        <v>205533.83</v>
      </c>
      <c r="D6" s="533" t="n">
        <v>317233.92</v>
      </c>
      <c r="E6" s="530">
        <f>IFERROR((SUM(B6-C6)/B6),0)</f>
        <v/>
      </c>
      <c r="F6" s="518" t="n"/>
      <c r="G6" s="518" t="n"/>
      <c r="H6" s="530">
        <f>IFERROR((SUM(B6-G6)/G6),0)</f>
        <v/>
      </c>
      <c r="I6" s="522">
        <f>IFERROR((SUM(B6-D6)/D6),0)</f>
        <v/>
      </c>
      <c r="J6" s="518" t="n"/>
      <c r="K6" s="522">
        <f>IFERROR(B6/J6,0)</f>
        <v/>
      </c>
      <c r="L6" s="518" t="n"/>
      <c r="M6" s="518" t="n"/>
      <c r="N6" s="517">
        <f>IFERROR(O7/J6,0)</f>
        <v/>
      </c>
      <c r="O6" s="518" t="n"/>
      <c r="P6" s="518" t="n"/>
      <c r="Q6" s="517">
        <f>IFERROR(P6/SUM(J6),0)</f>
        <v/>
      </c>
      <c r="R6" s="522">
        <f>SUM(Z6+AC6)</f>
        <v/>
      </c>
      <c r="S6" s="517">
        <f>SUM(R6/B6)</f>
        <v/>
      </c>
      <c r="T6" s="522">
        <f>SUM(AC6)</f>
        <v/>
      </c>
      <c r="U6" s="517">
        <f>SUM(T6/B6)</f>
        <v/>
      </c>
      <c r="V6" s="518" t="n"/>
      <c r="W6" s="535" t="n"/>
      <c r="X6" s="518" t="n"/>
      <c r="Y6" s="518" t="n"/>
      <c r="Z6" s="534">
        <f>Y6/1.15</f>
        <v/>
      </c>
      <c r="AA6" s="518" t="n"/>
      <c r="AB6" s="518" t="n"/>
      <c r="AC6" s="534">
        <f>SUM(AB6)/1.15</f>
        <v/>
      </c>
    </row>
    <row r="7" ht="16.5" customHeight="1">
      <c r="A7" s="517" t="inlineStr">
        <is>
          <t>Irene Village</t>
        </is>
      </c>
      <c r="B7" s="518" t="n"/>
      <c r="C7" s="518" t="n">
        <v>199073.79</v>
      </c>
      <c r="D7" s="533" t="n">
        <v>254835.6</v>
      </c>
      <c r="E7" s="530">
        <f>IFERROR((SUM(B7-C7)/B7),0)</f>
        <v/>
      </c>
      <c r="F7" s="518" t="n"/>
      <c r="G7" s="518" t="n"/>
      <c r="H7" s="530">
        <f>IFERROR((SUM(B7-G7)/G7),0)</f>
        <v/>
      </c>
      <c r="I7" s="522">
        <f>IFERROR((SUM(B7-D7)/D7),0)</f>
        <v/>
      </c>
      <c r="J7" s="518" t="n"/>
      <c r="K7" s="522">
        <f>IFERROR(B7/J7,0)</f>
        <v/>
      </c>
      <c r="L7" s="518" t="n"/>
      <c r="M7" s="518" t="n"/>
      <c r="N7" s="517">
        <f>IFERROR(#REF!/J7,0)</f>
        <v/>
      </c>
      <c r="O7" s="518" t="n"/>
      <c r="P7" s="518" t="n"/>
      <c r="Q7" s="517">
        <f>IFERROR(#REF!/SUM(J7),0)</f>
        <v/>
      </c>
      <c r="R7" s="522">
        <f>SUM(Z7+AC7)</f>
        <v/>
      </c>
      <c r="S7" s="517">
        <f>SUM(R7/B7)</f>
        <v/>
      </c>
      <c r="T7" s="522">
        <f>SUM(AC7)</f>
        <v/>
      </c>
      <c r="U7" s="517">
        <f>SUM(T7/B7)</f>
        <v/>
      </c>
      <c r="V7" s="518" t="n"/>
      <c r="W7" s="535" t="n"/>
      <c r="X7" s="518" t="n"/>
      <c r="Y7" s="518" t="n"/>
      <c r="Z7" s="534">
        <f>Y7/1.15</f>
        <v/>
      </c>
      <c r="AA7" s="518" t="n"/>
      <c r="AB7" s="518" t="n"/>
      <c r="AC7" s="534">
        <f>SUM(AB7)/1.15</f>
        <v/>
      </c>
    </row>
    <row r="8" ht="15.6" customHeight="1">
      <c r="A8" s="517" t="inlineStr">
        <is>
          <t>Kyalami Corner</t>
        </is>
      </c>
      <c r="B8" s="518" t="n"/>
      <c r="C8" s="518" t="n"/>
      <c r="D8" s="533" t="n">
        <v>125945.97</v>
      </c>
      <c r="E8" s="530">
        <f>IFERROR((SUM(B8-C8)/B8),0)</f>
        <v/>
      </c>
      <c r="F8" s="518" t="n"/>
      <c r="G8" s="518" t="n"/>
      <c r="H8" s="530">
        <f>IFERROR((SUM(B8-G8)/G8),0)</f>
        <v/>
      </c>
      <c r="I8" s="522">
        <f>IFERROR((SUM(B8-D8)/D8),0)</f>
        <v/>
      </c>
      <c r="J8" s="518" t="n"/>
      <c r="K8" s="522">
        <f>IFERROR(B8/J8,0)</f>
        <v/>
      </c>
      <c r="L8" s="517" t="n"/>
      <c r="M8" s="517" t="n"/>
      <c r="N8" s="517">
        <f>IFERROR(M8/J8,0)</f>
        <v/>
      </c>
      <c r="O8" s="517" t="n"/>
      <c r="P8" s="517" t="n"/>
      <c r="Q8" s="517">
        <f>IFERROR(P8/SUM(J8),0)</f>
        <v/>
      </c>
      <c r="R8" s="522">
        <f>SUM(Z8+AC8)</f>
        <v/>
      </c>
      <c r="S8" s="517">
        <f>SUM(R8/B8)</f>
        <v/>
      </c>
      <c r="T8" s="522">
        <f>SUM(AC8)</f>
        <v/>
      </c>
      <c r="U8" s="517">
        <f>SUM(T8/B8)</f>
        <v/>
      </c>
      <c r="V8" s="518" t="n"/>
      <c r="W8" s="519" t="n"/>
      <c r="X8" s="518" t="n"/>
      <c r="Y8" s="518" t="n"/>
      <c r="Z8" s="534">
        <f>Y8/1.15</f>
        <v/>
      </c>
      <c r="AA8" s="518" t="n"/>
      <c r="AB8" s="518" t="n"/>
      <c r="AC8" s="534">
        <f>SUM(AB8)/1.15</f>
        <v/>
      </c>
    </row>
    <row r="9" ht="15.6" customHeight="1">
      <c r="A9" s="517" t="inlineStr">
        <is>
          <t>Lynnwood</t>
        </is>
      </c>
      <c r="B9" s="518" t="n"/>
      <c r="C9" s="518" t="n">
        <v>192463.68</v>
      </c>
      <c r="D9" s="533" t="n">
        <v>243010.12</v>
      </c>
      <c r="E9" s="530">
        <f>IFERROR((SUM(B9-C9)/B9),0)</f>
        <v/>
      </c>
      <c r="F9" s="518" t="n"/>
      <c r="G9" s="518" t="n"/>
      <c r="H9" s="530">
        <f>IFERROR((SUM(B9-G9)/G9),0)</f>
        <v/>
      </c>
      <c r="I9" s="522">
        <f>IFERROR((SUM(B9-D9)/D9),0)</f>
        <v/>
      </c>
      <c r="J9" s="518" t="n"/>
      <c r="K9" s="522">
        <f>IFERROR(B9/J9,0)</f>
        <v/>
      </c>
      <c r="L9" s="518" t="n"/>
      <c r="M9" s="518" t="n"/>
      <c r="N9" s="517">
        <f>IFERROR(M9/J9,0)</f>
        <v/>
      </c>
      <c r="O9" s="518" t="n"/>
      <c r="P9" s="518" t="n"/>
      <c r="Q9" s="517">
        <f>IFERROR(P9/SUM(J9),0)</f>
        <v/>
      </c>
      <c r="R9" s="522">
        <f>SUM(Z9+AC9)</f>
        <v/>
      </c>
      <c r="S9" s="517">
        <f>SUM(R9/B9)</f>
        <v/>
      </c>
      <c r="T9" s="522">
        <f>SUM(AC9)</f>
        <v/>
      </c>
      <c r="U9" s="517">
        <f>SUM(T9/B9)</f>
        <v/>
      </c>
      <c r="V9" s="518" t="n"/>
      <c r="W9" s="535" t="n"/>
      <c r="X9" s="518" t="n"/>
      <c r="Y9" s="518" t="n"/>
      <c r="Z9" s="534">
        <f>Y9/1.15</f>
        <v/>
      </c>
      <c r="AA9" s="518" t="n"/>
      <c r="AB9" s="518" t="n"/>
      <c r="AC9" s="534">
        <f>SUM(AB9)/1.15</f>
        <v/>
      </c>
    </row>
    <row r="10" ht="15.6" customHeight="1">
      <c r="A10" s="525" t="inlineStr">
        <is>
          <t>Melrose Arch</t>
        </is>
      </c>
      <c r="B10" s="518" t="n"/>
      <c r="C10" s="518" t="n"/>
      <c r="D10" s="533" t="n">
        <v>191397.82</v>
      </c>
      <c r="E10" s="530">
        <f>IFERROR((SUM(B10-C10)/B10),0)</f>
        <v/>
      </c>
      <c r="F10" s="518" t="n"/>
      <c r="G10" s="518" t="n"/>
      <c r="H10" s="530">
        <f>IFERROR((SUM(B10-G10)/G10),0)</f>
        <v/>
      </c>
      <c r="I10" s="522">
        <f>IFERROR((SUM(B11-D10)/D10),0)</f>
        <v/>
      </c>
      <c r="J10" s="518" t="n"/>
      <c r="K10" s="522">
        <f>IFERROR(B11/J11,0)</f>
        <v/>
      </c>
      <c r="L10" s="517" t="n"/>
      <c r="M10" s="517" t="n"/>
      <c r="N10" s="517">
        <f>IFERROR(M11/J11,0)</f>
        <v/>
      </c>
      <c r="O10" s="517" t="n"/>
      <c r="P10" s="517" t="n"/>
      <c r="Q10" s="517">
        <f>IFERROR(P11/SUM(J11),0)</f>
        <v/>
      </c>
      <c r="R10" s="522">
        <f>SUM(Z10+AC10)</f>
        <v/>
      </c>
      <c r="S10" s="517">
        <f>SUM(R10/B10)</f>
        <v/>
      </c>
      <c r="T10" s="522">
        <f>SUM(AC10)</f>
        <v/>
      </c>
      <c r="U10" s="517">
        <f>SUM(T10/B10)</f>
        <v/>
      </c>
      <c r="V10" s="518" t="n"/>
      <c r="W10" s="535" t="n"/>
      <c r="X10" s="518" t="n"/>
      <c r="Y10" s="518" t="n"/>
      <c r="Z10" s="534">
        <f>Y10/1.15</f>
        <v/>
      </c>
      <c r="AA10" s="518" t="n"/>
      <c r="AB10" s="518" t="n"/>
      <c r="AC10" s="534">
        <f>SUM(AB10)/1.15</f>
        <v/>
      </c>
    </row>
    <row r="11" ht="15.6" customHeight="1">
      <c r="A11" s="517" t="inlineStr">
        <is>
          <t>Melville</t>
        </is>
      </c>
      <c r="B11" s="518" t="n"/>
      <c r="C11" s="518" t="n">
        <v>126454.51</v>
      </c>
      <c r="D11" s="533" t="n">
        <v>86713.33</v>
      </c>
      <c r="E11" s="530">
        <f>IFERROR((SUM(B11-C11)/B11),0)</f>
        <v/>
      </c>
      <c r="F11" s="518" t="n"/>
      <c r="G11" s="518" t="n"/>
      <c r="H11" s="530">
        <f>IFERROR((SUM(B11-G11)/G11),0)</f>
        <v/>
      </c>
      <c r="I11" s="522">
        <f>IFERROR((SUM(#REF!-D11)/D11),0)</f>
        <v/>
      </c>
      <c r="J11" s="518" t="n"/>
      <c r="K11" s="522">
        <f>IFERROR(B12/J12,0)</f>
        <v/>
      </c>
      <c r="L11" s="518" t="n"/>
      <c r="M11" s="518" t="n"/>
      <c r="N11" s="517">
        <f>IFERROR(#REF!/J12,0)</f>
        <v/>
      </c>
      <c r="O11" s="518" t="n"/>
      <c r="P11" s="518" t="n"/>
      <c r="Q11" s="517">
        <f>IFERROR(#REF!/SUM(J12),0)</f>
        <v/>
      </c>
      <c r="R11" s="522">
        <f>SUM(Z11+AC11)</f>
        <v/>
      </c>
      <c r="S11" s="517">
        <f>SUM(R11/B11)</f>
        <v/>
      </c>
      <c r="T11" s="522">
        <f>SUM(AC11)</f>
        <v/>
      </c>
      <c r="U11" s="517">
        <f>SUM(T11/B11)</f>
        <v/>
      </c>
      <c r="V11" s="518" t="n"/>
      <c r="W11" s="535" t="n"/>
      <c r="X11" s="518" t="n"/>
      <c r="Y11" s="518" t="n"/>
      <c r="Z11" s="534">
        <f>Y11/1.15</f>
        <v/>
      </c>
      <c r="AA11" s="518" t="n"/>
      <c r="AB11" s="518" t="n"/>
      <c r="AC11" s="534">
        <f>SUM(AB11)/1.15</f>
        <v/>
      </c>
    </row>
    <row r="12" ht="15.6" customHeight="1">
      <c r="A12" s="517" t="inlineStr">
        <is>
          <t>Cambridge Crossing</t>
        </is>
      </c>
      <c r="B12" s="518" t="n"/>
      <c r="C12" s="518" t="n">
        <v>226860.14</v>
      </c>
      <c r="D12" s="533" t="n">
        <v>206751.49</v>
      </c>
      <c r="E12" s="530">
        <f>IFERROR((SUM(B12-C12)/B12),0)</f>
        <v/>
      </c>
      <c r="F12" s="518" t="n"/>
      <c r="G12" s="518" t="n"/>
      <c r="H12" s="530">
        <f>IFERROR((SUM(B12-G12)/G12),0)</f>
        <v/>
      </c>
      <c r="I12" s="522">
        <f>IFERROR((SUM(B12-D12)/D12),0)</f>
        <v/>
      </c>
      <c r="J12" s="518" t="n"/>
      <c r="K12" s="522">
        <f>IFERROR(B12/J12,0)</f>
        <v/>
      </c>
      <c r="L12" s="518" t="n"/>
      <c r="M12" s="518" t="n"/>
      <c r="N12" s="517">
        <f>IFERROR(M12/J12,0)</f>
        <v/>
      </c>
      <c r="O12" s="518" t="n"/>
      <c r="P12" s="518" t="n"/>
      <c r="Q12" s="517">
        <f>IFERROR(P12/SUM(J12),0)</f>
        <v/>
      </c>
      <c r="R12" s="522">
        <f>SUM(Z12+AC12)</f>
        <v/>
      </c>
      <c r="S12" s="517">
        <f>SUM(R12/B12)</f>
        <v/>
      </c>
      <c r="T12" s="522">
        <f>SUM(AC12)</f>
        <v/>
      </c>
      <c r="U12" s="517">
        <f>SUM(T12/B12)</f>
        <v/>
      </c>
      <c r="V12" s="518" t="n"/>
      <c r="W12" s="519" t="n"/>
      <c r="X12" s="518" t="n"/>
      <c r="Y12" s="518" t="n"/>
      <c r="Z12" s="534">
        <f>Y12/1.15</f>
        <v/>
      </c>
      <c r="AA12" s="518" t="n"/>
      <c r="AB12" s="518" t="n"/>
      <c r="AC12" s="534">
        <f>SUM(AB12)/1.15</f>
        <v/>
      </c>
    </row>
    <row r="13" ht="15.6" customHeight="1">
      <c r="A13" s="517" t="inlineStr">
        <is>
          <t>Queenswood</t>
        </is>
      </c>
      <c r="B13" s="518" t="n"/>
      <c r="C13" s="518" t="n">
        <v>128519.42</v>
      </c>
      <c r="D13" s="533" t="n"/>
      <c r="E13" s="530">
        <f>IFERROR((SUM(B13-C13)/B13),0)</f>
        <v/>
      </c>
      <c r="F13" s="518" t="n"/>
      <c r="G13" s="518" t="n"/>
      <c r="H13" s="530">
        <f>IFERROR((SUM(B13-G13)/G13),0)</f>
        <v/>
      </c>
      <c r="I13" s="522">
        <f>IFERROR((SUM(B13-D13)/D13),0)</f>
        <v/>
      </c>
      <c r="J13" s="518" t="n"/>
      <c r="K13" s="522">
        <f>IFERROR(B13/J13,0)</f>
        <v/>
      </c>
      <c r="L13" s="518" t="n"/>
      <c r="M13" s="518" t="n"/>
      <c r="N13" s="517">
        <f>IFERROR(M13/J13,0)</f>
        <v/>
      </c>
      <c r="O13" s="518" t="n"/>
      <c r="P13" s="518" t="n"/>
      <c r="Q13" s="517">
        <f>IFERROR(P13/SUM(J13),0)</f>
        <v/>
      </c>
      <c r="R13" s="522">
        <f>SUM(Z13+AC13)</f>
        <v/>
      </c>
      <c r="S13" s="517">
        <f>SUM(R13/B13)</f>
        <v/>
      </c>
      <c r="T13" s="522">
        <f>SUM(AC13)</f>
        <v/>
      </c>
      <c r="U13" s="517">
        <f>SUM(T13/B13)</f>
        <v/>
      </c>
      <c r="V13" s="518" t="n"/>
      <c r="W13" s="519" t="n"/>
      <c r="X13" s="518" t="n"/>
      <c r="Y13" s="518" t="n"/>
      <c r="Z13" s="534">
        <f>Y13/1.15</f>
        <v/>
      </c>
      <c r="AA13" s="518" t="n"/>
      <c r="AB13" s="518" t="n"/>
      <c r="AC13" s="534">
        <f>SUM(AB13)/1.15</f>
        <v/>
      </c>
    </row>
    <row r="14" ht="15.6" customHeight="1">
      <c r="A14" s="517" t="inlineStr">
        <is>
          <t xml:space="preserve">Waterkloof </t>
        </is>
      </c>
      <c r="B14" s="518" t="n"/>
      <c r="C14" s="518" t="n">
        <v>143873.67</v>
      </c>
      <c r="D14" s="533" t="n">
        <v>144600.03</v>
      </c>
      <c r="E14" s="530">
        <f>IFERROR((SUM(B14-C14)/B14),0)</f>
        <v/>
      </c>
      <c r="F14" s="518" t="n"/>
      <c r="G14" s="518" t="n"/>
      <c r="H14" s="530">
        <f>IFERROR((SUM(B14-G14)/G14),0)</f>
        <v/>
      </c>
      <c r="I14" s="522">
        <f>IFERROR((SUM(B14-D14)/D14),0)</f>
        <v/>
      </c>
      <c r="J14" s="518" t="n"/>
      <c r="K14" s="522">
        <f>IFERROR(B14/J14,0)</f>
        <v/>
      </c>
      <c r="L14" s="518" t="n"/>
      <c r="M14" s="518" t="n"/>
      <c r="N14" s="517">
        <f>IFERROR(M14/J14,0)</f>
        <v/>
      </c>
      <c r="O14" s="518" t="n"/>
      <c r="P14" s="518" t="n"/>
      <c r="Q14" s="517">
        <f>IFERROR(P14/SUM(J14),0)</f>
        <v/>
      </c>
      <c r="R14" s="522">
        <f>SUM(Z14+AC14)</f>
        <v/>
      </c>
      <c r="S14" s="517">
        <f>SUM(R14/B14)</f>
        <v/>
      </c>
      <c r="T14" s="522">
        <f>SUM(AC14)</f>
        <v/>
      </c>
      <c r="U14" s="517">
        <f>SUM(T14/B14)</f>
        <v/>
      </c>
      <c r="V14" s="518" t="n"/>
      <c r="W14" s="535" t="n"/>
      <c r="X14" s="518" t="n"/>
      <c r="Y14" s="518" t="n"/>
      <c r="Z14" s="534">
        <f>Y14/1.15</f>
        <v/>
      </c>
      <c r="AA14" s="518" t="n"/>
      <c r="AB14" s="518" t="n"/>
      <c r="AC14" s="534">
        <f>SUM(AB14)/1.15</f>
        <v/>
      </c>
    </row>
    <row r="15" ht="15.6" customHeight="1">
      <c r="A15" s="525" t="inlineStr">
        <is>
          <t>Stellenbosch</t>
        </is>
      </c>
      <c r="B15" s="518" t="n"/>
      <c r="C15" s="518" t="n">
        <v>138171.05</v>
      </c>
      <c r="D15" s="533" t="n">
        <v>152846.04</v>
      </c>
      <c r="E15" s="530">
        <f>IFERROR((SUM(B15-C15)/B15),0)</f>
        <v/>
      </c>
      <c r="F15" s="518" t="n"/>
      <c r="G15" s="518" t="n"/>
      <c r="H15" s="530">
        <f>IFERROR((SUM(B15-G15)/G15),0)</f>
        <v/>
      </c>
      <c r="I15" s="522">
        <f>IFERROR((SUM(B15-D15)/D15),0)</f>
        <v/>
      </c>
      <c r="J15" s="518" t="n"/>
      <c r="K15" s="522">
        <f>IFERROR(B15/J15,0)</f>
        <v/>
      </c>
      <c r="L15" s="518" t="n"/>
      <c r="M15" s="518" t="n"/>
      <c r="N15" s="517">
        <f>IFERROR(M15/J15,0)</f>
        <v/>
      </c>
      <c r="O15" s="518" t="n"/>
      <c r="P15" s="518" t="n"/>
      <c r="Q15" s="517">
        <f>IFERROR(P15/SUM(J15),0)</f>
        <v/>
      </c>
      <c r="R15" s="522">
        <f>SUM(Z15+AC15)</f>
        <v/>
      </c>
      <c r="S15" s="517">
        <f>SUM(R15/B15)</f>
        <v/>
      </c>
      <c r="T15" s="522">
        <f>SUM(AC15)</f>
        <v/>
      </c>
      <c r="U15" s="517">
        <f>SUM(T15/B15)</f>
        <v/>
      </c>
      <c r="V15" s="518" t="n"/>
      <c r="W15" s="535" t="n"/>
      <c r="X15" s="518" t="n"/>
      <c r="Y15" s="518" t="n"/>
      <c r="Z15" s="534">
        <f>Y15/1.15</f>
        <v/>
      </c>
      <c r="AA15" s="518" t="n"/>
      <c r="AB15" s="518" t="n"/>
      <c r="AC15" s="534">
        <f>SUM(AB15)/1.15</f>
        <v/>
      </c>
    </row>
    <row r="16">
      <c r="A16" s="518" t="n"/>
      <c r="B16" s="518" t="n"/>
      <c r="C16" s="518" t="n"/>
      <c r="D16" s="518" t="n"/>
      <c r="E16" s="518" t="n"/>
      <c r="F16" s="518" t="n"/>
      <c r="G16" s="518" t="n"/>
      <c r="H16" s="518" t="n"/>
      <c r="I16" s="518" t="n"/>
      <c r="J16" s="518" t="n"/>
      <c r="K16" s="518" t="n"/>
      <c r="L16" s="518" t="n"/>
      <c r="M16" s="518" t="n"/>
      <c r="N16" s="518" t="n"/>
      <c r="O16" s="518" t="n"/>
      <c r="P16" s="518" t="n"/>
      <c r="Q16" s="518" t="n"/>
      <c r="R16" s="518" t="n"/>
      <c r="S16" s="518" t="n"/>
      <c r="T16" s="518" t="n"/>
      <c r="U16" s="518" t="n"/>
      <c r="V16" s="518" t="n"/>
      <c r="W16" s="519" t="n"/>
      <c r="X16" s="518" t="n"/>
      <c r="Y16" s="518" t="n"/>
      <c r="Z16" s="518" t="n"/>
      <c r="AA16" s="518" t="n"/>
      <c r="AB16" s="518" t="n"/>
      <c r="AC16" s="518" t="n"/>
    </row>
    <row r="17">
      <c r="A17" s="518" t="n"/>
      <c r="B17" s="518" t="n"/>
      <c r="C17" s="518" t="n"/>
      <c r="D17" s="518" t="n"/>
      <c r="E17" s="518" t="n"/>
      <c r="F17" s="518" t="n"/>
      <c r="G17" s="518" t="n"/>
      <c r="H17" s="518" t="n"/>
      <c r="I17" s="518" t="n"/>
      <c r="J17" s="518" t="n"/>
      <c r="K17" s="518" t="n"/>
      <c r="L17" s="518" t="n"/>
      <c r="M17" s="518" t="n"/>
      <c r="N17" s="518" t="n"/>
      <c r="O17" s="518" t="n"/>
      <c r="P17" s="518" t="n"/>
      <c r="Q17" s="518" t="n"/>
      <c r="R17" s="518" t="n"/>
      <c r="S17" s="518" t="n"/>
      <c r="T17" s="518" t="n"/>
      <c r="U17" s="518" t="n"/>
      <c r="V17" s="518" t="n"/>
      <c r="W17" s="519" t="n"/>
      <c r="X17" s="518" t="n"/>
      <c r="Y17" s="518" t="n"/>
      <c r="Z17" s="518" t="n"/>
      <c r="AA17" s="518" t="n"/>
      <c r="AB17" s="518" t="n"/>
      <c r="AC17" s="518" t="n"/>
    </row>
    <row r="18">
      <c r="A18" s="518" t="n"/>
      <c r="B18" s="518" t="n"/>
      <c r="C18" s="518" t="n"/>
      <c r="D18" s="518" t="n"/>
      <c r="E18" s="518" t="n"/>
      <c r="F18" s="518" t="n"/>
      <c r="G18" s="518" t="n"/>
      <c r="H18" s="518" t="n"/>
      <c r="I18" s="518" t="n"/>
      <c r="J18" s="518" t="n"/>
      <c r="K18" s="518" t="n"/>
      <c r="L18" s="518" t="n"/>
      <c r="M18" s="518" t="n"/>
      <c r="N18" s="518" t="n"/>
      <c r="O18" s="518" t="n"/>
      <c r="P18" s="518" t="n"/>
      <c r="Q18" s="518" t="n"/>
      <c r="R18" s="518" t="n"/>
      <c r="S18" s="518" t="n"/>
      <c r="T18" s="518" t="n"/>
      <c r="U18" s="518" t="n"/>
      <c r="V18" s="518" t="n"/>
      <c r="W18" s="519" t="n"/>
      <c r="X18" s="518" t="n"/>
      <c r="Y18" s="518" t="n"/>
      <c r="Z18" s="518" t="n"/>
      <c r="AA18" s="518" t="n"/>
      <c r="AB18" s="518" t="n"/>
      <c r="AC18" s="518" t="n"/>
    </row>
    <row r="19" ht="15" customHeight="1">
      <c r="A19" s="518" t="n"/>
      <c r="B19" s="518" t="n"/>
      <c r="C19" s="518" t="n"/>
      <c r="D19" s="518" t="n"/>
      <c r="E19" s="518" t="n"/>
      <c r="F19" s="518" t="n"/>
      <c r="G19" s="518" t="n"/>
      <c r="H19" s="518" t="n"/>
      <c r="I19" s="518" t="n"/>
      <c r="J19" s="518" t="n"/>
      <c r="K19" s="518" t="n"/>
      <c r="L19" s="518" t="n"/>
      <c r="M19" s="518" t="n"/>
      <c r="N19" s="518" t="n"/>
      <c r="O19" s="518" t="n"/>
      <c r="P19" s="518" t="n"/>
      <c r="Q19" s="518" t="n"/>
      <c r="R19" s="518" t="n"/>
      <c r="S19" s="518" t="n"/>
      <c r="T19" s="518" t="n"/>
      <c r="U19" s="518" t="n"/>
      <c r="V19" s="522" t="n"/>
      <c r="W19" s="519" t="n"/>
      <c r="X19" s="518" t="n"/>
      <c r="Y19" s="518" t="n"/>
      <c r="Z19" s="518" t="n"/>
      <c r="AA19" s="518" t="n"/>
      <c r="AB19" s="518" t="n"/>
      <c r="AC19" s="518" t="n"/>
    </row>
    <row r="20">
      <c r="A20" s="518" t="n"/>
      <c r="B20" s="518" t="n"/>
      <c r="C20" s="518" t="n"/>
      <c r="D20" s="518" t="n"/>
      <c r="E20" s="518" t="n"/>
      <c r="F20" s="518" t="n"/>
      <c r="G20" s="518" t="n"/>
      <c r="H20" s="518" t="n"/>
      <c r="I20" s="518" t="n"/>
      <c r="J20" s="518" t="n"/>
      <c r="K20" s="518" t="n"/>
      <c r="L20" s="518" t="n"/>
      <c r="M20" s="518" t="n"/>
      <c r="N20" s="518" t="n"/>
      <c r="O20" s="518" t="n"/>
      <c r="P20" s="518" t="n"/>
      <c r="Q20" s="518" t="n"/>
      <c r="R20" s="518" t="n"/>
      <c r="S20" s="518" t="n"/>
      <c r="T20" s="518" t="n"/>
      <c r="U20" s="518" t="n"/>
      <c r="V20" s="518" t="n"/>
      <c r="W20" s="519" t="n"/>
      <c r="X20" s="518" t="n"/>
      <c r="Y20" s="518" t="n"/>
      <c r="Z20" s="518" t="n"/>
      <c r="AA20" s="518" t="n"/>
      <c r="AB20" s="518" t="n"/>
      <c r="AC20" s="518" t="n"/>
    </row>
    <row r="21">
      <c r="A21" s="518" t="n"/>
      <c r="B21" s="518" t="n"/>
      <c r="C21" s="518" t="n"/>
      <c r="D21" s="518" t="n"/>
      <c r="E21" s="518" t="n"/>
      <c r="F21" s="518" t="n"/>
      <c r="G21" s="518" t="n"/>
      <c r="H21" s="518" t="n"/>
      <c r="I21" s="518" t="n"/>
      <c r="J21" s="518" t="n"/>
      <c r="K21" s="518" t="n"/>
      <c r="L21" s="518" t="n"/>
      <c r="M21" s="518" t="n"/>
      <c r="N21" s="518" t="n"/>
      <c r="O21" s="518" t="n"/>
      <c r="P21" s="518" t="n"/>
      <c r="Q21" s="518" t="n"/>
      <c r="R21" s="518" t="n"/>
      <c r="S21" s="518" t="n"/>
      <c r="T21" s="518" t="n"/>
      <c r="U21" s="518" t="n"/>
      <c r="V21" s="518" t="n"/>
      <c r="W21" s="519" t="n"/>
      <c r="X21" s="518" t="n"/>
      <c r="Y21" s="518" t="n"/>
      <c r="Z21" s="518" t="n"/>
      <c r="AA21" s="518" t="n"/>
      <c r="AB21" s="518" t="n"/>
      <c r="AC21" s="518" t="n"/>
    </row>
    <row r="22">
      <c r="A22" s="518" t="n"/>
      <c r="B22" s="518" t="n"/>
      <c r="C22" s="518" t="n"/>
      <c r="D22" s="518" t="n"/>
      <c r="E22" s="518" t="n"/>
      <c r="F22" s="518" t="n"/>
      <c r="G22" s="518" t="n"/>
      <c r="H22" s="518" t="n"/>
      <c r="I22" s="518" t="n"/>
      <c r="J22" s="518" t="n"/>
      <c r="K22" s="518" t="n"/>
      <c r="L22" s="518" t="n"/>
      <c r="M22" s="518" t="n"/>
      <c r="N22" s="518" t="n"/>
      <c r="O22" s="518" t="n"/>
      <c r="P22" s="518" t="n"/>
      <c r="Q22" s="518" t="n"/>
      <c r="R22" s="518" t="n"/>
      <c r="S22" s="518" t="n"/>
      <c r="T22" s="518" t="n"/>
      <c r="U22" s="518" t="n"/>
      <c r="V22" s="518" t="n"/>
      <c r="W22" s="519" t="n"/>
      <c r="X22" s="518" t="n"/>
      <c r="Y22" s="518" t="n"/>
      <c r="Z22" s="518" t="n"/>
      <c r="AA22" s="518" t="n"/>
      <c r="AB22" s="518" t="n"/>
      <c r="AC22" s="518" t="n"/>
    </row>
    <row r="23">
      <c r="A23" s="518" t="n"/>
      <c r="B23" s="518" t="n"/>
      <c r="C23" s="518" t="n"/>
      <c r="D23" s="518" t="n"/>
      <c r="E23" s="518" t="n"/>
      <c r="F23" s="518" t="n"/>
      <c r="G23" s="518" t="n"/>
      <c r="H23" s="518" t="n"/>
      <c r="I23" s="518" t="n"/>
      <c r="J23" s="518" t="n"/>
      <c r="K23" s="518" t="n"/>
      <c r="L23" s="518" t="n"/>
      <c r="M23" s="518" t="n"/>
      <c r="N23" s="518" t="n"/>
      <c r="O23" s="518" t="n"/>
      <c r="P23" s="518" t="n"/>
      <c r="Q23" s="518" t="n"/>
      <c r="R23" s="518" t="n"/>
      <c r="S23" s="518" t="n"/>
      <c r="T23" s="518" t="n"/>
      <c r="U23" s="518" t="n"/>
      <c r="V23" s="518" t="n"/>
      <c r="W23" s="519" t="n"/>
      <c r="X23" s="518" t="n"/>
      <c r="Y23" s="518" t="n"/>
      <c r="Z23" s="518" t="n"/>
      <c r="AA23" s="518" t="n"/>
      <c r="AB23" s="518" t="n"/>
      <c r="AC23" s="518" t="n"/>
    </row>
    <row r="24">
      <c r="A24" s="518" t="n"/>
      <c r="B24" s="518" t="n"/>
      <c r="C24" s="518" t="n"/>
      <c r="D24" s="518" t="n"/>
      <c r="E24" s="518" t="n"/>
      <c r="F24" s="518" t="n"/>
      <c r="G24" s="518" t="n"/>
      <c r="H24" s="518" t="n"/>
      <c r="I24" s="518" t="n"/>
      <c r="J24" s="518" t="n"/>
      <c r="K24" s="518" t="n"/>
      <c r="L24" s="518" t="n"/>
      <c r="M24" s="518" t="n"/>
      <c r="N24" s="518" t="n"/>
      <c r="O24" s="518" t="n"/>
      <c r="P24" s="518" t="n"/>
      <c r="Q24" s="518" t="n"/>
      <c r="R24" s="518" t="n"/>
      <c r="S24" s="518" t="n"/>
      <c r="T24" s="518" t="n"/>
      <c r="U24" s="518" t="n"/>
      <c r="V24" s="518" t="n"/>
      <c r="W24" s="519" t="n"/>
      <c r="X24" s="518" t="n"/>
      <c r="Y24" s="518" t="n"/>
      <c r="Z24" s="518" t="n"/>
      <c r="AA24" s="518" t="n"/>
      <c r="AB24" s="518" t="n"/>
      <c r="AC24" s="518" t="n"/>
    </row>
    <row r="25">
      <c r="A25" s="518" t="n"/>
      <c r="B25" s="518" t="n"/>
      <c r="C25" s="518" t="n"/>
      <c r="D25" s="518" t="n"/>
      <c r="E25" s="518" t="n"/>
      <c r="F25" s="518" t="n"/>
      <c r="G25" s="518" t="n"/>
      <c r="H25" s="518" t="n"/>
      <c r="I25" s="518" t="n"/>
      <c r="J25" s="518" t="n"/>
      <c r="K25" s="518" t="n"/>
      <c r="L25" s="518" t="n"/>
      <c r="M25" s="518" t="n"/>
      <c r="N25" s="518" t="n"/>
      <c r="O25" s="518" t="n"/>
      <c r="P25" s="518" t="n"/>
      <c r="Q25" s="518" t="n"/>
      <c r="R25" s="518" t="n"/>
      <c r="S25" s="518" t="n"/>
      <c r="T25" s="518" t="n"/>
      <c r="U25" s="518" t="n"/>
      <c r="V25" s="518" t="n"/>
      <c r="W25" s="519" t="n"/>
      <c r="X25" s="518" t="n"/>
      <c r="Y25" s="518" t="n"/>
      <c r="Z25" s="518" t="n"/>
      <c r="AA25" s="518" t="n"/>
      <c r="AB25" s="518" t="n"/>
      <c r="AC25" s="518" t="n"/>
    </row>
    <row r="26">
      <c r="A26" s="518" t="n"/>
      <c r="B26" s="518" t="n"/>
      <c r="C26" s="518" t="n"/>
      <c r="D26" s="518" t="n"/>
      <c r="E26" s="518" t="n"/>
      <c r="F26" s="518" t="n"/>
      <c r="G26" s="518" t="n"/>
      <c r="H26" s="518" t="n"/>
      <c r="I26" s="518" t="n"/>
      <c r="J26" s="518" t="n"/>
      <c r="K26" s="518" t="n"/>
      <c r="L26" s="518" t="n"/>
      <c r="M26" s="518" t="n"/>
      <c r="N26" s="518" t="n"/>
      <c r="O26" s="518" t="n"/>
      <c r="P26" s="518" t="n"/>
      <c r="Q26" s="518" t="n"/>
      <c r="R26" s="518" t="n"/>
      <c r="S26" s="518" t="n"/>
      <c r="T26" s="518" t="n"/>
      <c r="U26" s="518" t="n"/>
      <c r="V26" s="518" t="n"/>
      <c r="W26" s="519" t="n"/>
      <c r="X26" s="518" t="n"/>
      <c r="Y26" s="518" t="n"/>
      <c r="Z26" s="518" t="n"/>
      <c r="AA26" s="518" t="n"/>
      <c r="AB26" s="518" t="n"/>
      <c r="AC26" s="518" t="n"/>
    </row>
    <row r="27">
      <c r="A27" s="518" t="n"/>
      <c r="B27" s="518" t="n"/>
      <c r="C27" s="518" t="n"/>
      <c r="D27" s="518" t="n"/>
      <c r="E27" s="518" t="n"/>
      <c r="F27" s="518" t="n"/>
      <c r="G27" s="518" t="n"/>
      <c r="H27" s="518" t="n"/>
      <c r="I27" s="518" t="n"/>
      <c r="J27" s="518" t="n"/>
      <c r="K27" s="518" t="n"/>
      <c r="L27" s="518" t="n"/>
      <c r="M27" s="518" t="n"/>
      <c r="N27" s="518" t="n"/>
      <c r="O27" s="518" t="n"/>
      <c r="P27" s="518" t="n"/>
      <c r="Q27" s="518" t="n"/>
      <c r="R27" s="518" t="n"/>
      <c r="S27" s="518" t="n"/>
      <c r="T27" s="518" t="n"/>
      <c r="U27" s="518" t="n"/>
      <c r="V27" s="518" t="n"/>
      <c r="W27" s="519" t="n"/>
      <c r="X27" s="518" t="n"/>
      <c r="Y27" s="518" t="n"/>
      <c r="Z27" s="518" t="n"/>
      <c r="AA27" s="518" t="n"/>
      <c r="AB27" s="518" t="n"/>
      <c r="AC27" s="518" t="n"/>
    </row>
    <row r="28">
      <c r="A28" s="518" t="n"/>
      <c r="B28" s="518" t="n"/>
      <c r="C28" s="518" t="n"/>
      <c r="D28" s="518" t="n"/>
      <c r="E28" s="518" t="n"/>
      <c r="F28" s="518" t="n"/>
      <c r="G28" s="518" t="n"/>
      <c r="H28" s="518" t="n"/>
      <c r="I28" s="518" t="n"/>
      <c r="J28" s="518" t="n"/>
      <c r="K28" s="518" t="n"/>
      <c r="L28" s="518" t="n"/>
      <c r="M28" s="518" t="n"/>
      <c r="N28" s="518" t="n"/>
      <c r="O28" s="518" t="n"/>
      <c r="P28" s="518" t="n"/>
      <c r="Q28" s="518" t="n"/>
      <c r="R28" s="518" t="n"/>
      <c r="S28" s="518" t="n"/>
      <c r="T28" s="518" t="n"/>
      <c r="U28" s="518" t="n"/>
      <c r="V28" s="518" t="n"/>
      <c r="W28" s="519" t="n"/>
      <c r="X28" s="518" t="n"/>
      <c r="Y28" s="518" t="n"/>
      <c r="Z28" s="518" t="n"/>
      <c r="AA28" s="518" t="n"/>
      <c r="AB28" s="518" t="n"/>
      <c r="AC28" s="518" t="n"/>
    </row>
    <row r="29">
      <c r="A29" s="518" t="n"/>
      <c r="B29" s="518" t="n"/>
      <c r="C29" s="518" t="n"/>
      <c r="D29" s="518" t="n"/>
      <c r="E29" s="518" t="n"/>
      <c r="F29" s="518" t="n"/>
      <c r="G29" s="518" t="n"/>
      <c r="H29" s="518" t="n"/>
      <c r="I29" s="518" t="n"/>
      <c r="J29" s="518" t="n"/>
      <c r="K29" s="518" t="n"/>
      <c r="L29" s="518" t="n"/>
      <c r="M29" s="518" t="n"/>
      <c r="N29" s="518" t="n"/>
      <c r="O29" s="518" t="n"/>
      <c r="P29" s="518" t="n"/>
      <c r="Q29" s="518" t="n"/>
      <c r="R29" s="518" t="n"/>
      <c r="S29" s="518" t="n"/>
      <c r="T29" s="518" t="n"/>
      <c r="U29" s="518" t="n"/>
      <c r="V29" s="518" t="n"/>
      <c r="W29" s="519" t="n"/>
      <c r="X29" s="518" t="n"/>
      <c r="Y29" s="518" t="n"/>
      <c r="Z29" s="518" t="n"/>
      <c r="AA29" s="518" t="n"/>
      <c r="AB29" s="518" t="n"/>
      <c r="AC29" s="518" t="n"/>
    </row>
    <row r="30">
      <c r="A30" s="518" t="n"/>
      <c r="B30" s="518" t="n"/>
      <c r="C30" s="518" t="n"/>
      <c r="D30" s="518" t="n"/>
      <c r="E30" s="518" t="n"/>
      <c r="F30" s="518" t="n"/>
      <c r="G30" s="518" t="n"/>
      <c r="H30" s="518" t="n"/>
      <c r="I30" s="518" t="n"/>
      <c r="J30" s="518" t="n"/>
      <c r="K30" s="518" t="n"/>
      <c r="L30" s="518" t="n"/>
      <c r="M30" s="518" t="n"/>
      <c r="N30" s="518" t="n"/>
      <c r="O30" s="518" t="n"/>
      <c r="P30" s="518" t="n"/>
      <c r="Q30" s="518" t="n"/>
      <c r="R30" s="518" t="n"/>
      <c r="S30" s="518" t="n"/>
      <c r="T30" s="518" t="n"/>
      <c r="U30" s="518" t="n"/>
      <c r="V30" s="518" t="n"/>
      <c r="W30" s="519" t="n"/>
      <c r="X30" s="518" t="n"/>
      <c r="Y30" s="518" t="n"/>
      <c r="Z30" s="518" t="n"/>
      <c r="AA30" s="518" t="n"/>
      <c r="AB30" s="518" t="n"/>
      <c r="AC30" s="518" t="n"/>
    </row>
    <row r="31">
      <c r="A31" s="518" t="n"/>
      <c r="B31" s="518" t="n"/>
      <c r="C31" s="518" t="n"/>
      <c r="D31" s="518" t="n"/>
      <c r="E31" s="518" t="n"/>
      <c r="F31" s="518" t="n"/>
      <c r="G31" s="518" t="n"/>
      <c r="H31" s="518" t="n"/>
      <c r="I31" s="518" t="n"/>
      <c r="J31" s="518" t="n"/>
      <c r="K31" s="518" t="n"/>
      <c r="L31" s="518" t="n"/>
      <c r="M31" s="518" t="n"/>
      <c r="N31" s="518" t="n"/>
      <c r="O31" s="518" t="n"/>
      <c r="P31" s="518" t="n"/>
      <c r="Q31" s="518" t="n"/>
      <c r="R31" s="518" t="n"/>
      <c r="S31" s="518" t="n"/>
      <c r="T31" s="518" t="n"/>
      <c r="U31" s="518" t="n"/>
      <c r="V31" s="518" t="n"/>
      <c r="W31" s="519" t="n"/>
      <c r="X31" s="518" t="n"/>
      <c r="Y31" s="518" t="n"/>
      <c r="Z31" s="518" t="n"/>
      <c r="AA31" s="518" t="n"/>
      <c r="AB31" s="518" t="n"/>
      <c r="AC31" s="518" t="n"/>
    </row>
    <row r="32">
      <c r="A32" s="518" t="n"/>
      <c r="B32" s="518" t="n"/>
      <c r="C32" s="518" t="n"/>
      <c r="D32" s="518" t="n"/>
      <c r="E32" s="518" t="n"/>
      <c r="F32" s="518" t="n"/>
      <c r="G32" s="518" t="n"/>
      <c r="H32" s="518" t="n"/>
      <c r="I32" s="518" t="n"/>
      <c r="J32" s="518" t="n"/>
      <c r="K32" s="518" t="n"/>
      <c r="L32" s="518" t="n"/>
      <c r="M32" s="518" t="n"/>
      <c r="N32" s="518" t="n"/>
      <c r="O32" s="518" t="n"/>
      <c r="P32" s="518" t="n"/>
      <c r="Q32" s="518" t="n"/>
      <c r="R32" s="518" t="n"/>
      <c r="S32" s="518" t="n"/>
      <c r="T32" s="518" t="n"/>
      <c r="U32" s="518" t="n"/>
      <c r="V32" s="518" t="n"/>
      <c r="W32" s="519" t="n"/>
      <c r="X32" s="518" t="n"/>
      <c r="Y32" s="518" t="n"/>
      <c r="Z32" s="518" t="n"/>
      <c r="AA32" s="518" t="n"/>
      <c r="AB32" s="518" t="n"/>
      <c r="AC32" s="518" t="n"/>
    </row>
    <row r="33">
      <c r="A33" s="518" t="n"/>
      <c r="B33" s="518" t="n"/>
      <c r="C33" s="518" t="n"/>
      <c r="D33" s="518" t="n"/>
      <c r="E33" s="518" t="n"/>
      <c r="F33" s="518" t="n"/>
      <c r="G33" s="518" t="n"/>
      <c r="H33" s="518" t="n"/>
      <c r="I33" s="518" t="n"/>
      <c r="J33" s="518" t="n"/>
      <c r="K33" s="518" t="n"/>
      <c r="L33" s="518" t="n"/>
      <c r="M33" s="518" t="n"/>
      <c r="N33" s="518" t="n"/>
      <c r="O33" s="518" t="n"/>
      <c r="P33" s="518" t="n"/>
      <c r="Q33" s="518" t="n"/>
      <c r="R33" s="518" t="n"/>
      <c r="S33" s="518" t="n"/>
      <c r="T33" s="518" t="n"/>
      <c r="U33" s="518" t="n"/>
      <c r="V33" s="518" t="n"/>
      <c r="W33" s="519" t="n"/>
      <c r="X33" s="518" t="n"/>
      <c r="Y33" s="518" t="n"/>
      <c r="Z33" s="518" t="n"/>
      <c r="AA33" s="518" t="n"/>
      <c r="AB33" s="518" t="n"/>
      <c r="AC33" s="518" t="n"/>
    </row>
    <row r="34">
      <c r="A34" s="518" t="n"/>
      <c r="B34" s="518" t="n"/>
      <c r="C34" s="518" t="n"/>
      <c r="D34" s="518" t="n"/>
      <c r="E34" s="518" t="n"/>
      <c r="F34" s="518" t="n"/>
      <c r="G34" s="518" t="n"/>
      <c r="H34" s="518" t="n"/>
      <c r="I34" s="518" t="n"/>
      <c r="J34" s="518" t="n"/>
      <c r="K34" s="518" t="n"/>
      <c r="L34" s="518" t="n"/>
      <c r="M34" s="518" t="n"/>
      <c r="N34" s="518" t="n"/>
      <c r="O34" s="518" t="n"/>
      <c r="P34" s="518" t="n"/>
      <c r="Q34" s="518" t="n"/>
      <c r="R34" s="518" t="n"/>
      <c r="S34" s="518" t="n"/>
      <c r="T34" s="518" t="n"/>
      <c r="U34" s="518" t="n"/>
      <c r="V34" s="518" t="n"/>
      <c r="W34" s="519" t="n"/>
      <c r="X34" s="518" t="n"/>
      <c r="Y34" s="518" t="n"/>
      <c r="Z34" s="518" t="n"/>
      <c r="AA34" s="518" t="n"/>
      <c r="AB34" s="518" t="n"/>
      <c r="AC34" s="518" t="n"/>
    </row>
    <row r="35">
      <c r="A35" s="518" t="n"/>
      <c r="B35" s="518" t="n"/>
      <c r="C35" s="518" t="n"/>
      <c r="D35" s="518" t="n"/>
      <c r="E35" s="518" t="n"/>
      <c r="F35" s="518" t="n"/>
      <c r="G35" s="518" t="n"/>
      <c r="H35" s="518" t="n"/>
      <c r="I35" s="518" t="n"/>
      <c r="J35" s="518" t="n"/>
      <c r="K35" s="518" t="n"/>
      <c r="L35" s="518" t="n"/>
      <c r="M35" s="518" t="n"/>
      <c r="N35" s="518" t="n"/>
      <c r="O35" s="518" t="n"/>
      <c r="P35" s="518" t="n"/>
      <c r="Q35" s="518" t="n"/>
      <c r="R35" s="518" t="n"/>
      <c r="S35" s="518" t="n"/>
      <c r="T35" s="518" t="n"/>
      <c r="U35" s="518" t="n"/>
      <c r="V35" s="518" t="n"/>
      <c r="W35" s="519" t="n"/>
      <c r="X35" s="518" t="n"/>
      <c r="Y35" s="518" t="n"/>
      <c r="Z35" s="518" t="n"/>
      <c r="AA35" s="518" t="n"/>
      <c r="AB35" s="518" t="n"/>
      <c r="AC35" s="518" t="n"/>
    </row>
    <row r="36">
      <c r="A36" s="518" t="n"/>
      <c r="B36" s="518" t="n"/>
      <c r="C36" s="518" t="n"/>
      <c r="D36" s="518" t="n"/>
      <c r="E36" s="518" t="n"/>
      <c r="F36" s="518" t="n"/>
      <c r="G36" s="518" t="n"/>
      <c r="H36" s="518" t="n"/>
      <c r="I36" s="518" t="n"/>
      <c r="J36" s="518" t="n"/>
      <c r="K36" s="518" t="n"/>
      <c r="L36" s="518" t="n"/>
      <c r="M36" s="518" t="n"/>
      <c r="N36" s="518" t="n"/>
      <c r="O36" s="518" t="n"/>
      <c r="P36" s="518" t="n"/>
      <c r="Q36" s="518" t="n"/>
      <c r="R36" s="518" t="n"/>
      <c r="S36" s="518" t="n"/>
      <c r="T36" s="518" t="n"/>
      <c r="U36" s="518" t="n"/>
      <c r="V36" s="518" t="n"/>
      <c r="W36" s="519" t="n"/>
      <c r="X36" s="518" t="n"/>
      <c r="Y36" s="518" t="n"/>
      <c r="Z36" s="518" t="n"/>
      <c r="AA36" s="518" t="n"/>
      <c r="AB36" s="518" t="n"/>
      <c r="AC36" s="518" t="n"/>
    </row>
    <row r="37">
      <c r="A37" s="518" t="n"/>
      <c r="B37" s="518" t="n"/>
      <c r="C37" s="518" t="n"/>
      <c r="D37" s="518" t="n"/>
      <c r="E37" s="518" t="n"/>
      <c r="F37" s="518" t="n"/>
      <c r="G37" s="518" t="n"/>
      <c r="H37" s="518" t="n"/>
      <c r="I37" s="518" t="n"/>
      <c r="J37" s="518" t="n"/>
      <c r="K37" s="518" t="n"/>
      <c r="L37" s="518" t="n"/>
      <c r="M37" s="518" t="n"/>
      <c r="N37" s="518" t="n"/>
      <c r="O37" s="518" t="n"/>
      <c r="P37" s="518" t="n"/>
      <c r="Q37" s="518" t="n"/>
      <c r="R37" s="518" t="n"/>
      <c r="S37" s="518" t="n"/>
      <c r="T37" s="518" t="n"/>
      <c r="U37" s="518" t="n"/>
      <c r="V37" s="518" t="n"/>
      <c r="W37" s="519" t="n"/>
      <c r="X37" s="518" t="n"/>
      <c r="Y37" s="518" t="n"/>
      <c r="Z37" s="518" t="n"/>
      <c r="AA37" s="518" t="n"/>
      <c r="AB37" s="518" t="n"/>
      <c r="AC37" s="518" t="n"/>
    </row>
    <row r="38">
      <c r="A38" s="518" t="n"/>
      <c r="B38" s="518" t="n"/>
      <c r="C38" s="518" t="n"/>
      <c r="D38" s="518" t="n"/>
      <c r="E38" s="518" t="n"/>
      <c r="F38" s="518" t="n"/>
      <c r="G38" s="518" t="n"/>
      <c r="H38" s="518" t="n"/>
      <c r="I38" s="518" t="n"/>
      <c r="J38" s="518" t="n"/>
      <c r="K38" s="518" t="n"/>
      <c r="L38" s="518" t="n"/>
      <c r="M38" s="518" t="n"/>
      <c r="N38" s="518" t="n"/>
      <c r="O38" s="518" t="n"/>
      <c r="P38" s="518" t="n"/>
      <c r="Q38" s="518" t="n"/>
      <c r="R38" s="518" t="n"/>
      <c r="S38" s="518" t="n"/>
      <c r="T38" s="518" t="n"/>
      <c r="U38" s="518" t="n"/>
      <c r="V38" s="518" t="n"/>
      <c r="W38" s="518" t="n"/>
      <c r="X38" s="518" t="n"/>
      <c r="Y38" s="518" t="n"/>
      <c r="Z38" s="518" t="n"/>
      <c r="AA38" s="518" t="n"/>
      <c r="AB38" s="518" t="n"/>
      <c r="AC38" s="518" t="n"/>
    </row>
    <row r="39" ht="15.6" customHeight="1">
      <c r="A39" s="518" t="n"/>
      <c r="B39" s="518" t="n"/>
      <c r="C39" s="518" t="n"/>
      <c r="D39" s="518" t="n"/>
      <c r="E39" s="518" t="n"/>
      <c r="F39" s="518" t="n"/>
      <c r="G39" s="518" t="n"/>
      <c r="H39" s="534" t="n"/>
      <c r="I39" s="518" t="n"/>
      <c r="J39" s="518" t="n"/>
      <c r="K39" s="518" t="n"/>
      <c r="L39" s="518" t="n"/>
      <c r="M39" s="518" t="n"/>
      <c r="N39" s="518" t="n"/>
      <c r="O39" s="518" t="n"/>
      <c r="P39" s="518" t="n"/>
      <c r="Q39" s="518" t="n"/>
      <c r="R39" s="518" t="n"/>
      <c r="S39" s="518" t="n"/>
      <c r="T39" s="518" t="n"/>
      <c r="U39" s="518" t="n"/>
      <c r="V39" s="518" t="n"/>
      <c r="W39" s="518" t="n"/>
      <c r="X39" s="518" t="n"/>
      <c r="Y39" s="518" t="n"/>
      <c r="Z39" s="518" t="n"/>
      <c r="AA39" s="518" t="n"/>
      <c r="AB39" s="518" t="n"/>
      <c r="AC39" s="518" t="n"/>
    </row>
    <row r="40">
      <c r="A40" s="518" t="n"/>
      <c r="B40" s="518" t="n"/>
      <c r="C40" s="518" t="n"/>
      <c r="D40" s="518" t="n"/>
      <c r="E40" s="518" t="n"/>
      <c r="F40" s="518" t="n"/>
      <c r="G40" s="518" t="n"/>
      <c r="H40" s="518" t="n"/>
      <c r="I40" s="518" t="n"/>
      <c r="J40" s="518" t="n"/>
      <c r="K40" s="518" t="n"/>
      <c r="L40" s="518" t="n"/>
      <c r="M40" s="518" t="n"/>
      <c r="N40" s="518" t="n"/>
      <c r="O40" s="518" t="n"/>
      <c r="P40" s="518" t="n"/>
      <c r="Q40" s="518" t="n"/>
      <c r="R40" s="518" t="n"/>
      <c r="S40" s="518" t="n"/>
      <c r="T40" s="518" t="n"/>
      <c r="U40" s="518" t="n"/>
      <c r="V40" s="518" t="n"/>
      <c r="W40" s="518" t="n"/>
      <c r="X40" s="518" t="n"/>
      <c r="Y40" s="518" t="n"/>
      <c r="Z40" s="518" t="n"/>
      <c r="AA40" s="518" t="n"/>
      <c r="AB40" s="518" t="n"/>
      <c r="AC40" s="518" t="n"/>
    </row>
    <row r="41">
      <c r="A41" s="518" t="n"/>
      <c r="B41" s="518" t="n"/>
      <c r="C41" s="518" t="n"/>
      <c r="D41" s="518" t="n"/>
      <c r="E41" s="518" t="n"/>
      <c r="F41" s="518" t="n"/>
      <c r="G41" s="518" t="n"/>
      <c r="H41" s="518" t="n"/>
      <c r="I41" s="518" t="n"/>
      <c r="J41" s="518" t="n"/>
      <c r="K41" s="518" t="n"/>
      <c r="L41" s="518" t="n"/>
      <c r="M41" s="518" t="n"/>
      <c r="N41" s="518" t="n"/>
      <c r="O41" s="518" t="n"/>
      <c r="P41" s="518" t="n"/>
      <c r="Q41" s="518" t="n"/>
      <c r="R41" s="518" t="n"/>
      <c r="S41" s="518" t="n"/>
      <c r="T41" s="518" t="n"/>
      <c r="U41" s="518" t="n"/>
      <c r="V41" s="518" t="n"/>
      <c r="W41" s="518" t="n"/>
      <c r="X41" s="518" t="n"/>
      <c r="Y41" s="518" t="n"/>
      <c r="Z41" s="518" t="n"/>
      <c r="AA41" s="518" t="n"/>
      <c r="AB41" s="518" t="n"/>
      <c r="AC41" s="518" t="n"/>
    </row>
    <row r="42">
      <c r="A42" s="518" t="n"/>
      <c r="B42" s="518" t="n"/>
      <c r="C42" s="518" t="n"/>
      <c r="D42" s="518" t="n"/>
      <c r="E42" s="518" t="n"/>
      <c r="F42" s="518" t="n"/>
      <c r="G42" s="518" t="n"/>
      <c r="H42" s="518" t="n"/>
      <c r="I42" s="518" t="n"/>
      <c r="J42" s="518" t="n"/>
      <c r="K42" s="518" t="n"/>
      <c r="L42" s="518" t="n"/>
      <c r="M42" s="518" t="n"/>
      <c r="N42" s="518" t="n"/>
      <c r="O42" s="518" t="n"/>
      <c r="P42" s="518" t="n"/>
      <c r="Q42" s="518" t="n"/>
      <c r="R42" s="518" t="n"/>
      <c r="S42" s="518" t="n"/>
      <c r="T42" s="518" t="n"/>
      <c r="U42" s="518" t="n"/>
      <c r="V42" s="518" t="n"/>
      <c r="W42" s="518" t="n"/>
      <c r="X42" s="518" t="n"/>
      <c r="Y42" s="518" t="n"/>
      <c r="Z42" s="518" t="n"/>
      <c r="AA42" s="518" t="n"/>
      <c r="AB42" s="518" t="n"/>
      <c r="AC42" s="518" t="n"/>
    </row>
    <row r="43">
      <c r="A43" s="518" t="n"/>
      <c r="B43" s="518" t="n"/>
      <c r="C43" s="518" t="n"/>
      <c r="D43" s="518" t="n"/>
      <c r="E43" s="518" t="n"/>
      <c r="F43" s="518" t="n"/>
      <c r="G43" s="518" t="n"/>
      <c r="H43" s="518" t="n"/>
      <c r="I43" s="518" t="n"/>
      <c r="J43" s="518" t="n"/>
      <c r="K43" s="518" t="n"/>
      <c r="L43" s="518" t="n"/>
      <c r="M43" s="518" t="n"/>
      <c r="N43" s="518" t="n"/>
      <c r="O43" s="518" t="n"/>
      <c r="P43" s="518" t="n"/>
      <c r="Q43" s="518" t="n"/>
      <c r="R43" s="518" t="n"/>
      <c r="S43" s="518" t="n"/>
      <c r="T43" s="518" t="n"/>
      <c r="U43" s="518" t="n"/>
      <c r="V43" s="518" t="n"/>
      <c r="W43" s="518" t="n"/>
      <c r="X43" s="518" t="n"/>
      <c r="Y43" s="518" t="n"/>
      <c r="Z43" s="518" t="n"/>
      <c r="AA43" s="518" t="n"/>
      <c r="AB43" s="518" t="n"/>
      <c r="AC43" s="518" t="n"/>
    </row>
    <row r="44">
      <c r="A44" s="518" t="n"/>
      <c r="B44" s="518" t="n"/>
      <c r="C44" s="518" t="n"/>
      <c r="D44" s="518" t="n"/>
      <c r="E44" s="518" t="n"/>
      <c r="F44" s="518" t="n"/>
      <c r="G44" s="518" t="n"/>
      <c r="H44" s="518" t="n"/>
      <c r="I44" s="518" t="n"/>
      <c r="J44" s="518" t="n"/>
      <c r="K44" s="518" t="n"/>
      <c r="L44" s="518" t="n"/>
      <c r="M44" s="518" t="n"/>
      <c r="N44" s="518" t="n"/>
      <c r="O44" s="518" t="n"/>
      <c r="P44" s="518" t="n"/>
      <c r="Q44" s="518" t="n"/>
      <c r="R44" s="518" t="n"/>
      <c r="S44" s="518" t="n"/>
      <c r="T44" s="518" t="n"/>
      <c r="U44" s="518" t="n"/>
      <c r="V44" s="518" t="n"/>
      <c r="W44" s="518" t="n"/>
      <c r="X44" s="518" t="n"/>
      <c r="Y44" s="518" t="n"/>
      <c r="Z44" s="518" t="n"/>
      <c r="AA44" s="518" t="n"/>
      <c r="AB44" s="518" t="n"/>
      <c r="AC44" s="518" t="n"/>
    </row>
    <row r="45">
      <c r="A45" s="518" t="n"/>
      <c r="B45" s="518" t="n"/>
      <c r="C45" s="518" t="n"/>
      <c r="D45" s="518" t="n"/>
      <c r="E45" s="518" t="n"/>
      <c r="F45" s="518" t="n"/>
      <c r="G45" s="518" t="n"/>
      <c r="H45" s="518" t="n"/>
      <c r="I45" s="518" t="n"/>
      <c r="J45" s="518" t="n"/>
      <c r="K45" s="518" t="n"/>
      <c r="L45" s="518" t="n"/>
      <c r="M45" s="518" t="n"/>
      <c r="N45" s="518" t="n"/>
      <c r="O45" s="518" t="n"/>
      <c r="P45" s="518" t="n"/>
      <c r="Q45" s="518" t="n"/>
      <c r="R45" s="518" t="n"/>
      <c r="S45" s="518" t="n"/>
      <c r="T45" s="518" t="n"/>
      <c r="U45" s="518" t="n"/>
      <c r="V45" s="518" t="n"/>
      <c r="W45" s="518" t="n"/>
      <c r="X45" s="518" t="n"/>
      <c r="Y45" s="518" t="n"/>
      <c r="Z45" s="518" t="n"/>
      <c r="AA45" s="518" t="n"/>
      <c r="AB45" s="518" t="n"/>
      <c r="AC45" s="518" t="n"/>
    </row>
    <row r="46">
      <c r="A46" s="518" t="n"/>
      <c r="B46" s="518" t="n"/>
      <c r="C46" s="518" t="n"/>
      <c r="D46" s="518" t="n"/>
      <c r="E46" s="518" t="n"/>
      <c r="F46" s="518" t="n"/>
      <c r="G46" s="518" t="n"/>
      <c r="H46" s="518" t="n"/>
      <c r="I46" s="518" t="n"/>
      <c r="J46" s="518" t="n"/>
      <c r="K46" s="518" t="n"/>
      <c r="L46" s="518" t="n"/>
      <c r="M46" s="518" t="n"/>
      <c r="N46" s="518" t="n"/>
      <c r="O46" s="518" t="n"/>
      <c r="P46" s="518" t="n"/>
      <c r="Q46" s="518" t="n"/>
      <c r="R46" s="518" t="n"/>
      <c r="S46" s="518" t="n"/>
      <c r="T46" s="518" t="n"/>
      <c r="U46" s="518" t="n"/>
      <c r="V46" s="518" t="n"/>
      <c r="W46" s="518" t="n"/>
      <c r="X46" s="518" t="n"/>
      <c r="Y46" s="518" t="n"/>
      <c r="Z46" s="518" t="n"/>
      <c r="AA46" s="518" t="n"/>
      <c r="AB46" s="518" t="n"/>
      <c r="AC46" s="518" t="n"/>
    </row>
    <row r="47">
      <c r="A47" s="518" t="n"/>
      <c r="B47" s="518" t="n"/>
      <c r="C47" s="518" t="n"/>
      <c r="D47" s="518" t="n"/>
      <c r="E47" s="518" t="n"/>
      <c r="F47" s="518" t="n"/>
      <c r="G47" s="518" t="n"/>
      <c r="H47" s="518" t="n"/>
      <c r="I47" s="518" t="n"/>
      <c r="J47" s="518" t="n"/>
      <c r="K47" s="518" t="n"/>
      <c r="L47" s="518" t="n"/>
      <c r="M47" s="518" t="n"/>
      <c r="N47" s="518" t="n"/>
      <c r="O47" s="518" t="n"/>
      <c r="P47" s="518" t="n"/>
      <c r="Q47" s="518" t="n"/>
      <c r="R47" s="518" t="n"/>
      <c r="S47" s="518" t="n"/>
      <c r="T47" s="518" t="n"/>
      <c r="U47" s="518" t="n"/>
      <c r="V47" s="518" t="n"/>
      <c r="W47" s="518" t="n"/>
      <c r="X47" s="518" t="n"/>
      <c r="Y47" s="518" t="n"/>
      <c r="Z47" s="518" t="n"/>
      <c r="AA47" s="518" t="n"/>
      <c r="AB47" s="518" t="n"/>
      <c r="AC47" s="518" t="n"/>
    </row>
    <row r="48">
      <c r="A48" s="518" t="n"/>
      <c r="B48" s="518" t="n"/>
      <c r="C48" s="518" t="n"/>
      <c r="D48" s="518" t="n"/>
      <c r="E48" s="518" t="n"/>
      <c r="F48" s="518" t="n"/>
      <c r="G48" s="518" t="n"/>
      <c r="H48" s="518" t="n"/>
      <c r="I48" s="518" t="n"/>
      <c r="J48" s="518" t="n"/>
      <c r="K48" s="518" t="n"/>
      <c r="L48" s="518" t="n"/>
      <c r="M48" s="518" t="n"/>
      <c r="N48" s="518" t="n"/>
      <c r="O48" s="518" t="n"/>
      <c r="P48" s="518" t="n"/>
      <c r="Q48" s="518" t="n"/>
      <c r="R48" s="518" t="n"/>
      <c r="S48" s="518" t="n"/>
      <c r="T48" s="518" t="n"/>
      <c r="U48" s="518" t="n"/>
      <c r="V48" s="518" t="n"/>
      <c r="W48" s="518" t="n"/>
      <c r="X48" s="518" t="n"/>
      <c r="Y48" s="518" t="n"/>
      <c r="Z48" s="518" t="n"/>
      <c r="AA48" s="518" t="n"/>
      <c r="AB48" s="518" t="n"/>
      <c r="AC48" s="518" t="n"/>
    </row>
    <row r="49">
      <c r="A49" s="518" t="n"/>
      <c r="B49" s="518" t="n"/>
      <c r="C49" s="518" t="n"/>
      <c r="D49" s="518" t="n"/>
      <c r="E49" s="518" t="n"/>
      <c r="F49" s="518" t="n"/>
      <c r="G49" s="518" t="n"/>
      <c r="H49" s="518" t="n"/>
      <c r="I49" s="518" t="n"/>
      <c r="J49" s="518" t="n"/>
      <c r="K49" s="518" t="n"/>
      <c r="L49" s="518" t="n"/>
      <c r="M49" s="518" t="n"/>
      <c r="N49" s="518" t="n"/>
      <c r="O49" s="518" t="n"/>
      <c r="P49" s="518" t="n"/>
      <c r="Q49" s="518" t="n"/>
      <c r="R49" s="518" t="n"/>
      <c r="S49" s="518" t="n"/>
      <c r="T49" s="518" t="n"/>
      <c r="U49" s="518" t="n"/>
      <c r="V49" s="518" t="n"/>
      <c r="W49" s="518" t="n"/>
      <c r="X49" s="518" t="n"/>
      <c r="Y49" s="518" t="n"/>
      <c r="Z49" s="518" t="n"/>
      <c r="AA49" s="518" t="n"/>
      <c r="AB49" s="518" t="n"/>
      <c r="AC49" s="51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2023-09-07T08:05:51Z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