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en\Actief\Programmeren\TriathlonEloRanking\"/>
    </mc:Choice>
  </mc:AlternateContent>
  <xr:revisionPtr revIDLastSave="0" documentId="8_{AA2E58A4-1B4C-4EF3-B9D9-D15A8BFD2339}" xr6:coauthVersionLast="47" xr6:coauthVersionMax="47" xr10:uidLastSave="{00000000-0000-0000-0000-000000000000}"/>
  <bookViews>
    <workbookView xWindow="-120" yWindow="-120" windowWidth="38640" windowHeight="21240" xr2:uid="{15BF624D-3EC2-41F0-9372-5BEF49A991B8}"/>
  </bookViews>
  <sheets>
    <sheet name="Tongyeong" sheetId="2" r:id="rId1"/>
    <sheet name="Blad1" sheetId="1" r:id="rId2"/>
  </sheets>
  <definedNames>
    <definedName name="ExternalData_1" localSheetId="0" hidden="1">Tongyeong!$A$1:$F$66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2" l="1"/>
  <c r="J76" i="2"/>
  <c r="I77" i="2"/>
  <c r="I76" i="2"/>
  <c r="J74" i="2"/>
  <c r="I74" i="2"/>
  <c r="J73" i="2"/>
  <c r="I73" i="2"/>
  <c r="I68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2" i="2"/>
  <c r="C2" i="2"/>
  <c r="J2" i="2" s="1"/>
  <c r="C3" i="2"/>
  <c r="J3" i="2" s="1"/>
  <c r="C17" i="2"/>
  <c r="J17" i="2" s="1"/>
  <c r="C29" i="2"/>
  <c r="J29" i="2" s="1"/>
  <c r="C8" i="2"/>
  <c r="J8" i="2" s="1"/>
  <c r="C9" i="2"/>
  <c r="J9" i="2" s="1"/>
  <c r="C4" i="2"/>
  <c r="J4" i="2" s="1"/>
  <c r="C21" i="2"/>
  <c r="J21" i="2" s="1"/>
  <c r="C12" i="2"/>
  <c r="J12" i="2" s="1"/>
  <c r="C13" i="2"/>
  <c r="J13" i="2" s="1"/>
  <c r="C16" i="2"/>
  <c r="J16" i="2" s="1"/>
  <c r="C20" i="2"/>
  <c r="J20" i="2" s="1"/>
  <c r="C27" i="2"/>
  <c r="J27" i="2" s="1"/>
  <c r="C5" i="2"/>
  <c r="J5" i="2" s="1"/>
  <c r="C6" i="2"/>
  <c r="J6" i="2" s="1"/>
  <c r="C7" i="2"/>
  <c r="J7" i="2" s="1"/>
  <c r="C14" i="2"/>
  <c r="J14" i="2" s="1"/>
  <c r="C61" i="2"/>
  <c r="C35" i="2"/>
  <c r="J35" i="2" s="1"/>
  <c r="C44" i="2"/>
  <c r="J44" i="2" s="1"/>
  <c r="C30" i="2"/>
  <c r="J30" i="2" s="1"/>
  <c r="C10" i="2"/>
  <c r="J10" i="2" s="1"/>
  <c r="C11" i="2"/>
  <c r="J11" i="2" s="1"/>
  <c r="C48" i="2"/>
  <c r="J48" i="2" s="1"/>
  <c r="C28" i="2"/>
  <c r="J28" i="2" s="1"/>
  <c r="C25" i="2"/>
  <c r="J25" i="2" s="1"/>
  <c r="C42" i="2"/>
  <c r="J42" i="2" s="1"/>
  <c r="C19" i="2"/>
  <c r="J19" i="2" s="1"/>
  <c r="C45" i="2"/>
  <c r="J45" i="2" s="1"/>
  <c r="C18" i="2"/>
  <c r="J18" i="2" s="1"/>
  <c r="C43" i="2"/>
  <c r="J43" i="2" s="1"/>
  <c r="C26" i="2"/>
  <c r="J26" i="2" s="1"/>
  <c r="C15" i="2"/>
  <c r="J15" i="2" s="1"/>
  <c r="C49" i="2"/>
  <c r="J49" i="2" s="1"/>
  <c r="C23" i="2"/>
  <c r="J23" i="2" s="1"/>
  <c r="C51" i="2"/>
  <c r="J51" i="2" s="1"/>
  <c r="C37" i="2"/>
  <c r="J37" i="2" s="1"/>
  <c r="C63" i="2"/>
  <c r="C41" i="2"/>
  <c r="J41" i="2" s="1"/>
  <c r="C40" i="2"/>
  <c r="J40" i="2" s="1"/>
  <c r="C24" i="2"/>
  <c r="J24" i="2" s="1"/>
  <c r="C33" i="2"/>
  <c r="J33" i="2" s="1"/>
  <c r="C22" i="2"/>
  <c r="J22" i="2" s="1"/>
  <c r="C31" i="2"/>
  <c r="J31" i="2" s="1"/>
  <c r="C32" i="2"/>
  <c r="J32" i="2" s="1"/>
  <c r="C46" i="2"/>
  <c r="J46" i="2" s="1"/>
  <c r="C65" i="2"/>
  <c r="C38" i="2"/>
  <c r="J38" i="2" s="1"/>
  <c r="C36" i="2"/>
  <c r="J36" i="2" s="1"/>
  <c r="C54" i="2"/>
  <c r="C39" i="2"/>
  <c r="J39" i="2" s="1"/>
  <c r="C55" i="2"/>
  <c r="C50" i="2"/>
  <c r="J50" i="2" s="1"/>
  <c r="C34" i="2"/>
  <c r="J34" i="2" s="1"/>
  <c r="C59" i="2"/>
  <c r="C64" i="2"/>
  <c r="C57" i="2"/>
  <c r="C66" i="2"/>
  <c r="C60" i="2"/>
  <c r="C53" i="2"/>
  <c r="J53" i="2" s="1"/>
  <c r="C47" i="2"/>
  <c r="J47" i="2" s="1"/>
  <c r="C52" i="2"/>
  <c r="J52" i="2" s="1"/>
  <c r="C62" i="2"/>
  <c r="C58" i="2"/>
  <c r="C56" i="2"/>
  <c r="G2" i="2"/>
  <c r="G3" i="2"/>
  <c r="I3" i="2" s="1"/>
  <c r="G17" i="2"/>
  <c r="I17" i="2" s="1"/>
  <c r="G29" i="2"/>
  <c r="I29" i="2" s="1"/>
  <c r="G8" i="2"/>
  <c r="I8" i="2" s="1"/>
  <c r="G9" i="2"/>
  <c r="I9" i="2" s="1"/>
  <c r="G4" i="2"/>
  <c r="I4" i="2" s="1"/>
  <c r="G21" i="2"/>
  <c r="I21" i="2" s="1"/>
  <c r="G12" i="2"/>
  <c r="I12" i="2" s="1"/>
  <c r="G13" i="2"/>
  <c r="I13" i="2" s="1"/>
  <c r="G16" i="2"/>
  <c r="I16" i="2" s="1"/>
  <c r="G20" i="2"/>
  <c r="I20" i="2" s="1"/>
  <c r="G27" i="2"/>
  <c r="I27" i="2" s="1"/>
  <c r="G5" i="2"/>
  <c r="I5" i="2" s="1"/>
  <c r="G6" i="2"/>
  <c r="I6" i="2" s="1"/>
  <c r="G7" i="2"/>
  <c r="I7" i="2" s="1"/>
  <c r="G14" i="2"/>
  <c r="I14" i="2" s="1"/>
  <c r="G61" i="2"/>
  <c r="G35" i="2"/>
  <c r="I35" i="2" s="1"/>
  <c r="G44" i="2"/>
  <c r="I44" i="2" s="1"/>
  <c r="G30" i="2"/>
  <c r="I30" i="2" s="1"/>
  <c r="G10" i="2"/>
  <c r="I10" i="2" s="1"/>
  <c r="G11" i="2"/>
  <c r="I11" i="2" s="1"/>
  <c r="G48" i="2"/>
  <c r="I48" i="2" s="1"/>
  <c r="G28" i="2"/>
  <c r="I28" i="2" s="1"/>
  <c r="G25" i="2"/>
  <c r="I25" i="2" s="1"/>
  <c r="G42" i="2"/>
  <c r="I42" i="2" s="1"/>
  <c r="G19" i="2"/>
  <c r="I19" i="2" s="1"/>
  <c r="G45" i="2"/>
  <c r="I45" i="2" s="1"/>
  <c r="G18" i="2"/>
  <c r="I18" i="2" s="1"/>
  <c r="G43" i="2"/>
  <c r="I43" i="2" s="1"/>
  <c r="G26" i="2"/>
  <c r="I26" i="2" s="1"/>
  <c r="G15" i="2"/>
  <c r="I15" i="2" s="1"/>
  <c r="G49" i="2"/>
  <c r="I49" i="2" s="1"/>
  <c r="G23" i="2"/>
  <c r="I23" i="2" s="1"/>
  <c r="G51" i="2"/>
  <c r="I51" i="2" s="1"/>
  <c r="G37" i="2"/>
  <c r="I37" i="2" s="1"/>
  <c r="G63" i="2"/>
  <c r="G41" i="2"/>
  <c r="I41" i="2" s="1"/>
  <c r="G40" i="2"/>
  <c r="I40" i="2" s="1"/>
  <c r="G24" i="2"/>
  <c r="I24" i="2" s="1"/>
  <c r="G33" i="2"/>
  <c r="I33" i="2" s="1"/>
  <c r="G22" i="2"/>
  <c r="I22" i="2" s="1"/>
  <c r="G31" i="2"/>
  <c r="I31" i="2" s="1"/>
  <c r="G32" i="2"/>
  <c r="I32" i="2" s="1"/>
  <c r="G46" i="2"/>
  <c r="I46" i="2" s="1"/>
  <c r="G65" i="2"/>
  <c r="G38" i="2"/>
  <c r="I38" i="2" s="1"/>
  <c r="G36" i="2"/>
  <c r="I36" i="2" s="1"/>
  <c r="G54" i="2"/>
  <c r="G39" i="2"/>
  <c r="I39" i="2" s="1"/>
  <c r="G55" i="2"/>
  <c r="G50" i="2"/>
  <c r="I50" i="2" s="1"/>
  <c r="G34" i="2"/>
  <c r="I34" i="2" s="1"/>
  <c r="G59" i="2"/>
  <c r="G64" i="2"/>
  <c r="G57" i="2"/>
  <c r="G66" i="2"/>
  <c r="G60" i="2"/>
  <c r="G53" i="2"/>
  <c r="I53" i="2" s="1"/>
  <c r="G47" i="2"/>
  <c r="I47" i="2" s="1"/>
  <c r="G52" i="2"/>
  <c r="I52" i="2" s="1"/>
  <c r="G62" i="2"/>
  <c r="G58" i="2"/>
  <c r="G56" i="2"/>
  <c r="J71" i="2" l="1"/>
  <c r="J68" i="2"/>
  <c r="J69" i="2" s="1"/>
  <c r="I71" i="2"/>
  <c r="I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B9960-13AF-4588-8603-E75E9475928C}" keepAlive="1" name="Query - Tongyeong" description="Verbinding maken met de query Tongyeong in de werkmap." type="5" refreshedVersion="8" background="1" saveData="1">
    <dbPr connection="Provider=Microsoft.Mashup.OleDb.1;Data Source=$Workbook$;Location=Tongyeong;Extended Properties=&quot;&quot;" command="SELECT * FROM [Tongyeong]"/>
  </connection>
</connections>
</file>

<file path=xl/sharedStrings.xml><?xml version="1.0" encoding="utf-8"?>
<sst xmlns="http://schemas.openxmlformats.org/spreadsheetml/2006/main" count="81" uniqueCount="76">
  <si>
    <t>id</t>
  </si>
  <si>
    <t>name</t>
  </si>
  <si>
    <t>elo</t>
  </si>
  <si>
    <t>prediction</t>
  </si>
  <si>
    <t>Matthew Mcelroy</t>
  </si>
  <si>
    <t>Gábor Faldum</t>
  </si>
  <si>
    <t>Alberto Gonzalez Garcia</t>
  </si>
  <si>
    <t>Ben Dijkstra</t>
  </si>
  <si>
    <t>Jack Willis</t>
  </si>
  <si>
    <t>Rostislav Pevtsov</t>
  </si>
  <si>
    <t>Samuel Dickinson</t>
  </si>
  <si>
    <t>Jumpei Furuya</t>
  </si>
  <si>
    <t>Johannes Vogel</t>
  </si>
  <si>
    <t>Ricardo Batista</t>
  </si>
  <si>
    <t>Noah Servais</t>
  </si>
  <si>
    <t>Darr Smith</t>
  </si>
  <si>
    <t>Ren Sato</t>
  </si>
  <si>
    <t>Aram Michell Peñaflor Moysen</t>
  </si>
  <si>
    <t>Felix Duchampt</t>
  </si>
  <si>
    <t>Maxime Hueber-Moosbrugger</t>
  </si>
  <si>
    <t>Martin Sobey</t>
  </si>
  <si>
    <t>Leon Pauger</t>
  </si>
  <si>
    <t>Erwin Vanderplancke</t>
  </si>
  <si>
    <t>Matthew Roberts</t>
  </si>
  <si>
    <t>Harry Leleu</t>
  </si>
  <si>
    <t>Aoba Yasumatsu</t>
  </si>
  <si>
    <t>Gregor Payet</t>
  </si>
  <si>
    <t>Nicolò Strada</t>
  </si>
  <si>
    <t>Kyotaro Yoshikawa</t>
  </si>
  <si>
    <t>Jorik Van Egdom</t>
  </si>
  <si>
    <t>Tjebbe Kaindl</t>
  </si>
  <si>
    <t>Liam Donnelly</t>
  </si>
  <si>
    <t>Brent Demarest</t>
  </si>
  <si>
    <t>Bob Haller</t>
  </si>
  <si>
    <t>Genta Uchida</t>
  </si>
  <si>
    <t>Connor Bentley</t>
  </si>
  <si>
    <t>Lukas Pertl</t>
  </si>
  <si>
    <t>Oscar Dart</t>
  </si>
  <si>
    <t>Mitch Kolkman</t>
  </si>
  <si>
    <t>Vitalii Vorontsov</t>
  </si>
  <si>
    <t>Kye Wylde</t>
  </si>
  <si>
    <t>Philip Pertl</t>
  </si>
  <si>
    <t>Diego Alfredo Perez Flores</t>
  </si>
  <si>
    <t>Michał Oliwa</t>
  </si>
  <si>
    <t>Marcin Stanglewicz</t>
  </si>
  <si>
    <t>Carlos Javier Quinchara Forero</t>
  </si>
  <si>
    <t>Itamar Eshed</t>
  </si>
  <si>
    <t>Fabian Villanueva Moehl</t>
  </si>
  <si>
    <t>Jorge Alarcon Familiar</t>
  </si>
  <si>
    <t>Martin Demuth</t>
  </si>
  <si>
    <t>Nathan Lessmann</t>
  </si>
  <si>
    <t>Maciej Bruzdziak</t>
  </si>
  <si>
    <t>Roee Zuaretz</t>
  </si>
  <si>
    <t>Sergiy Polikarpenko</t>
  </si>
  <si>
    <t>Donald Hillebregt</t>
  </si>
  <si>
    <t>Itamar Shevach Levanon</t>
  </si>
  <si>
    <t>Ji Hwan Kim</t>
  </si>
  <si>
    <t>Badr Siwane</t>
  </si>
  <si>
    <t>Chanho Park</t>
  </si>
  <si>
    <t>Nan Oliveras</t>
  </si>
  <si>
    <t>Chan Uk Park</t>
  </si>
  <si>
    <t>Juyoung Kim</t>
  </si>
  <si>
    <t>Seongsik Kim</t>
  </si>
  <si>
    <t>Wan Hyuk Kim</t>
  </si>
  <si>
    <t>Jaehyeon Jo</t>
  </si>
  <si>
    <t>Minho Kweon</t>
  </si>
  <si>
    <t>Aleksandr Kurishov</t>
  </si>
  <si>
    <t>Kwangjun Pak</t>
  </si>
  <si>
    <t>Fernando José Casares Tan</t>
  </si>
  <si>
    <t>Result</t>
  </si>
  <si>
    <t>Startnum</t>
  </si>
  <si>
    <t>startnum2</t>
  </si>
  <si>
    <t>Pred</t>
  </si>
  <si>
    <t>DNF</t>
  </si>
  <si>
    <t>ELO_LOSS</t>
  </si>
  <si>
    <t>NUM_LOSS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</si>
</sst>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FEE0E0-9B2E-4FFA-B976-6E56C2DEBF6B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id" tableColumnId="1"/>
      <queryTableField id="2" name="name" tableColumnId="2"/>
      <queryTableField id="8" dataBound="0" tableColumnId="8"/>
      <queryTableField id="3" name="startnum" tableColumnId="3"/>
      <queryTableField id="4" name="elo" tableColumnId="4"/>
      <queryTableField id="5" name="prediction" tableColumnId="5"/>
      <queryTableField id="6" dataBound="0" tableColumnId="6"/>
      <queryTableField id="7" dataBound="0" tableColumnId="7"/>
      <queryTableField id="9" dataBound="0" tableColumnId="12"/>
      <queryTableField id="10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39651-BEE4-4126-A787-7B153BBD14F8}" name="Tongyeong" displayName="Tongyeong" ref="A1:J66" tableType="queryTable" totalsRowShown="0">
  <autoFilter ref="A1:J66" xr:uid="{86B39651-BEE4-4126-A787-7B153BBD14F8}"/>
  <sortState xmlns:xlrd2="http://schemas.microsoft.com/office/spreadsheetml/2017/richdata2" ref="A2:J66">
    <sortCondition ref="H1:H66"/>
  </sortState>
  <tableColumns count="10">
    <tableColumn id="1" xr3:uid="{7600D8A9-72B5-4C96-B5E5-9D06FB7D50E7}" uniqueName="1" name="id" queryTableFieldId="1"/>
    <tableColumn id="2" xr3:uid="{C0BD3C4F-8230-4D3C-A0B9-2D4F7761261F}" uniqueName="2" name="name" queryTableFieldId="2" dataDxfId="5"/>
    <tableColumn id="8" xr3:uid="{A559F57C-ABCC-417A-8F4C-2BCB35CE9110}" uniqueName="8" name="Startnum" queryTableFieldId="8" dataDxfId="3">
      <calculatedColumnFormula>Tongyeong[[#This Row],[startnum2]]/10</calculatedColumnFormula>
    </tableColumn>
    <tableColumn id="3" xr3:uid="{35A7D9A1-8184-4BA1-AA0E-E33346D9E4E1}" uniqueName="3" name="startnum2" queryTableFieldId="3"/>
    <tableColumn id="4" xr3:uid="{28A3F601-8860-4068-B14E-EF2C7575124D}" uniqueName="4" name="elo" queryTableFieldId="4"/>
    <tableColumn id="5" xr3:uid="{81E5C594-038D-4737-99A3-C9DF4639E2AA}" uniqueName="5" name="prediction" queryTableFieldId="5"/>
    <tableColumn id="6" xr3:uid="{4FA619F9-F168-4803-B219-E76E475CAA7A}" uniqueName="6" name="Pred" queryTableFieldId="6" dataDxfId="4">
      <calculatedColumnFormula>Tongyeong[[#This Row],[prediction]]/10</calculatedColumnFormula>
    </tableColumn>
    <tableColumn id="7" xr3:uid="{F2825435-2160-4AEC-85DF-4ADEE683579A}" uniqueName="7" name="Result" queryTableFieldId="7" dataDxfId="2"/>
    <tableColumn id="12" xr3:uid="{6747D147-68E3-45EA-98E3-2ACDAE62D2A9}" uniqueName="12" name="ELO_LOSS" queryTableFieldId="9" dataDxfId="1">
      <calculatedColumnFormula>ABS(Tongyeong[[#This Row],[Result]]-Tongyeong[[#This Row],[Pred]])</calculatedColumnFormula>
    </tableColumn>
    <tableColumn id="13" xr3:uid="{E31CBA90-DD2B-49F5-99BD-D19E6FB043F0}" uniqueName="13" name="NUM_LOSS" queryTableFieldId="10" dataDxfId="0">
      <calculatedColumnFormula>ABS(Tongyeong[[#This Row],[Result]]-Tongyeong[[#This Row],[Startnum]])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69C6-6E0B-4927-91AD-CA4CF38D9FD8}">
  <dimension ref="A1:J77"/>
  <sheetViews>
    <sheetView tabSelected="1" topLeftCell="A22" workbookViewId="0">
      <selection activeCell="J78" sqref="J78"/>
    </sheetView>
  </sheetViews>
  <sheetFormatPr defaultRowHeight="15" x14ac:dyDescent="0.25"/>
  <cols>
    <col min="1" max="1" width="7" bestFit="1" customWidth="1"/>
    <col min="2" max="2" width="28.7109375" bestFit="1" customWidth="1"/>
    <col min="3" max="3" width="28.7109375" customWidth="1"/>
    <col min="4" max="4" width="0.140625" customWidth="1"/>
    <col min="5" max="5" width="12" bestFit="1" customWidth="1"/>
    <col min="6" max="6" width="0.28515625" customWidth="1"/>
  </cols>
  <sheetData>
    <row r="1" spans="1:10" x14ac:dyDescent="0.25">
      <c r="A1" t="s">
        <v>0</v>
      </c>
      <c r="B1" t="s">
        <v>1</v>
      </c>
      <c r="C1" t="s">
        <v>70</v>
      </c>
      <c r="D1" t="s">
        <v>71</v>
      </c>
      <c r="E1" t="s">
        <v>2</v>
      </c>
      <c r="F1" t="s">
        <v>3</v>
      </c>
      <c r="G1" t="s">
        <v>72</v>
      </c>
      <c r="H1" t="s">
        <v>69</v>
      </c>
      <c r="I1" t="s">
        <v>74</v>
      </c>
      <c r="J1" t="s">
        <v>75</v>
      </c>
    </row>
    <row r="2" spans="1:10" x14ac:dyDescent="0.25">
      <c r="A2">
        <v>97196</v>
      </c>
      <c r="B2" s="1" t="s">
        <v>4</v>
      </c>
      <c r="C2" s="1">
        <f>Tongyeong[[#This Row],[startnum2]]/10</f>
        <v>1</v>
      </c>
      <c r="D2">
        <v>10</v>
      </c>
      <c r="E2">
        <v>140998326262164</v>
      </c>
      <c r="F2">
        <v>10</v>
      </c>
      <c r="G2">
        <f>Tongyeong[[#This Row],[prediction]]/10</f>
        <v>1</v>
      </c>
      <c r="H2" s="1">
        <v>1</v>
      </c>
      <c r="I2" s="1">
        <f>ABS(Tongyeong[[#This Row],[Result]]-Tongyeong[[#This Row],[Pred]])</f>
        <v>0</v>
      </c>
      <c r="J2" s="1">
        <f>ABS(Tongyeong[[#This Row],[Result]]-Tongyeong[[#This Row],[Startnum]])</f>
        <v>0</v>
      </c>
    </row>
    <row r="3" spans="1:10" x14ac:dyDescent="0.25">
      <c r="A3">
        <v>11001</v>
      </c>
      <c r="B3" s="1" t="s">
        <v>5</v>
      </c>
      <c r="C3" s="1">
        <f>Tongyeong[[#This Row],[startnum2]]/10</f>
        <v>2</v>
      </c>
      <c r="D3">
        <v>20</v>
      </c>
      <c r="E3">
        <v>127660071305279</v>
      </c>
      <c r="F3">
        <v>20</v>
      </c>
      <c r="G3">
        <f>Tongyeong[[#This Row],[prediction]]/10</f>
        <v>2</v>
      </c>
      <c r="H3" s="1">
        <v>2</v>
      </c>
      <c r="I3" s="1">
        <f>ABS(Tongyeong[[#This Row],[Result]]-Tongyeong[[#This Row],[Pred]])</f>
        <v>0</v>
      </c>
      <c r="J3" s="1">
        <f>ABS(Tongyeong[[#This Row],[Result]]-Tongyeong[[#This Row],[Startnum]])</f>
        <v>0</v>
      </c>
    </row>
    <row r="4" spans="1:10" x14ac:dyDescent="0.25">
      <c r="A4">
        <v>88205</v>
      </c>
      <c r="B4" s="1" t="s">
        <v>10</v>
      </c>
      <c r="C4" s="1">
        <f>Tongyeong[[#This Row],[startnum2]]/10</f>
        <v>9</v>
      </c>
      <c r="D4">
        <v>90</v>
      </c>
      <c r="E4">
        <v>125358123915568</v>
      </c>
      <c r="F4">
        <v>70</v>
      </c>
      <c r="G4">
        <f>Tongyeong[[#This Row],[prediction]]/10</f>
        <v>7</v>
      </c>
      <c r="H4" s="1">
        <v>3</v>
      </c>
      <c r="I4" s="1">
        <f>ABS(Tongyeong[[#This Row],[Result]]-Tongyeong[[#This Row],[Pred]])</f>
        <v>4</v>
      </c>
      <c r="J4" s="1">
        <f>ABS(Tongyeong[[#This Row],[Result]]-Tongyeong[[#This Row],[Startnum]])</f>
        <v>6</v>
      </c>
    </row>
    <row r="5" spans="1:10" x14ac:dyDescent="0.25">
      <c r="A5">
        <v>103530</v>
      </c>
      <c r="B5" s="1" t="s">
        <v>17</v>
      </c>
      <c r="C5" s="1">
        <f>Tongyeong[[#This Row],[startnum2]]/10</f>
        <v>16</v>
      </c>
      <c r="D5">
        <v>160</v>
      </c>
      <c r="E5">
        <v>11732713362101</v>
      </c>
      <c r="F5">
        <v>140</v>
      </c>
      <c r="G5">
        <f>Tongyeong[[#This Row],[prediction]]/10</f>
        <v>14</v>
      </c>
      <c r="H5" s="1">
        <v>4</v>
      </c>
      <c r="I5" s="1">
        <f>ABS(Tongyeong[[#This Row],[Result]]-Tongyeong[[#This Row],[Pred]])</f>
        <v>10</v>
      </c>
      <c r="J5" s="1">
        <f>ABS(Tongyeong[[#This Row],[Result]]-Tongyeong[[#This Row],[Startnum]])</f>
        <v>12</v>
      </c>
    </row>
    <row r="6" spans="1:10" x14ac:dyDescent="0.25">
      <c r="A6">
        <v>23656</v>
      </c>
      <c r="B6" s="1" t="s">
        <v>18</v>
      </c>
      <c r="C6" s="1">
        <f>Tongyeong[[#This Row],[startnum2]]/10</f>
        <v>17</v>
      </c>
      <c r="D6">
        <v>170</v>
      </c>
      <c r="E6">
        <v>117187468137292</v>
      </c>
      <c r="F6">
        <v>150</v>
      </c>
      <c r="G6">
        <f>Tongyeong[[#This Row],[prediction]]/10</f>
        <v>15</v>
      </c>
      <c r="H6" s="1">
        <v>5</v>
      </c>
      <c r="I6" s="1">
        <f>ABS(Tongyeong[[#This Row],[Result]]-Tongyeong[[#This Row],[Pred]])</f>
        <v>10</v>
      </c>
      <c r="J6" s="1">
        <f>ABS(Tongyeong[[#This Row],[Result]]-Tongyeong[[#This Row],[Startnum]])</f>
        <v>12</v>
      </c>
    </row>
    <row r="7" spans="1:10" x14ac:dyDescent="0.25">
      <c r="A7">
        <v>63564</v>
      </c>
      <c r="B7" s="1" t="s">
        <v>19</v>
      </c>
      <c r="C7" s="1">
        <f>Tongyeong[[#This Row],[startnum2]]/10</f>
        <v>41</v>
      </c>
      <c r="D7">
        <v>410</v>
      </c>
      <c r="E7">
        <v>116084330304276</v>
      </c>
      <c r="F7">
        <v>160</v>
      </c>
      <c r="G7">
        <f>Tongyeong[[#This Row],[prediction]]/10</f>
        <v>16</v>
      </c>
      <c r="H7" s="1">
        <v>6</v>
      </c>
      <c r="I7" s="1">
        <f>ABS(Tongyeong[[#This Row],[Result]]-Tongyeong[[#This Row],[Pred]])</f>
        <v>10</v>
      </c>
      <c r="J7" s="1">
        <f>ABS(Tongyeong[[#This Row],[Result]]-Tongyeong[[#This Row],[Startnum]])</f>
        <v>35</v>
      </c>
    </row>
    <row r="8" spans="1:10" x14ac:dyDescent="0.25">
      <c r="A8">
        <v>74423</v>
      </c>
      <c r="B8" s="1" t="s">
        <v>8</v>
      </c>
      <c r="C8" s="1">
        <f>Tongyeong[[#This Row],[startnum2]]/10</f>
        <v>20</v>
      </c>
      <c r="D8">
        <v>200</v>
      </c>
      <c r="E8">
        <v>125944877636718</v>
      </c>
      <c r="F8">
        <v>50</v>
      </c>
      <c r="G8">
        <f>Tongyeong[[#This Row],[prediction]]/10</f>
        <v>5</v>
      </c>
      <c r="H8" s="1">
        <v>7</v>
      </c>
      <c r="I8" s="1">
        <f>ABS(Tongyeong[[#This Row],[Result]]-Tongyeong[[#This Row],[Pred]])</f>
        <v>2</v>
      </c>
      <c r="J8" s="1">
        <f>ABS(Tongyeong[[#This Row],[Result]]-Tongyeong[[#This Row],[Startnum]])</f>
        <v>13</v>
      </c>
    </row>
    <row r="9" spans="1:10" x14ac:dyDescent="0.25">
      <c r="A9">
        <v>11162</v>
      </c>
      <c r="B9" s="1" t="s">
        <v>9</v>
      </c>
      <c r="C9" s="1">
        <f>Tongyeong[[#This Row],[startnum2]]/10</f>
        <v>11</v>
      </c>
      <c r="D9">
        <v>110</v>
      </c>
      <c r="E9">
        <v>125561787694047</v>
      </c>
      <c r="F9">
        <v>60</v>
      </c>
      <c r="G9">
        <f>Tongyeong[[#This Row],[prediction]]/10</f>
        <v>6</v>
      </c>
      <c r="H9" s="1">
        <v>8</v>
      </c>
      <c r="I9" s="1">
        <f>ABS(Tongyeong[[#This Row],[Result]]-Tongyeong[[#This Row],[Pred]])</f>
        <v>2</v>
      </c>
      <c r="J9" s="1">
        <f>ABS(Tongyeong[[#This Row],[Result]]-Tongyeong[[#This Row],[Startnum]])</f>
        <v>3</v>
      </c>
    </row>
    <row r="10" spans="1:10" x14ac:dyDescent="0.25">
      <c r="A10">
        <v>110784</v>
      </c>
      <c r="B10" s="1" t="s">
        <v>25</v>
      </c>
      <c r="C10" s="1">
        <f>Tongyeong[[#This Row],[startnum2]]/10</f>
        <v>6</v>
      </c>
      <c r="D10">
        <v>60</v>
      </c>
      <c r="E10">
        <v>11438972678219</v>
      </c>
      <c r="F10">
        <v>220</v>
      </c>
      <c r="G10">
        <f>Tongyeong[[#This Row],[prediction]]/10</f>
        <v>22</v>
      </c>
      <c r="H10" s="1">
        <v>9</v>
      </c>
      <c r="I10" s="1">
        <f>ABS(Tongyeong[[#This Row],[Result]]-Tongyeong[[#This Row],[Pred]])</f>
        <v>13</v>
      </c>
      <c r="J10" s="1">
        <f>ABS(Tongyeong[[#This Row],[Result]]-Tongyeong[[#This Row],[Startnum]])</f>
        <v>3</v>
      </c>
    </row>
    <row r="11" spans="1:10" x14ac:dyDescent="0.25">
      <c r="A11">
        <v>41831</v>
      </c>
      <c r="B11" s="1" t="s">
        <v>26</v>
      </c>
      <c r="C11" s="1">
        <f>Tongyeong[[#This Row],[startnum2]]/10</f>
        <v>37</v>
      </c>
      <c r="D11">
        <v>370</v>
      </c>
      <c r="E11">
        <v>114193263787463</v>
      </c>
      <c r="F11">
        <v>230</v>
      </c>
      <c r="G11">
        <f>Tongyeong[[#This Row],[prediction]]/10</f>
        <v>23</v>
      </c>
      <c r="H11" s="1">
        <v>10</v>
      </c>
      <c r="I11" s="1">
        <f>ABS(Tongyeong[[#This Row],[Result]]-Tongyeong[[#This Row],[Pred]])</f>
        <v>13</v>
      </c>
      <c r="J11" s="1">
        <f>ABS(Tongyeong[[#This Row],[Result]]-Tongyeong[[#This Row],[Startnum]])</f>
        <v>27</v>
      </c>
    </row>
    <row r="12" spans="1:10" x14ac:dyDescent="0.25">
      <c r="A12">
        <v>98252</v>
      </c>
      <c r="B12" s="1" t="s">
        <v>12</v>
      </c>
      <c r="C12" s="1">
        <f>Tongyeong[[#This Row],[startnum2]]/10</f>
        <v>8</v>
      </c>
      <c r="D12">
        <v>80</v>
      </c>
      <c r="E12">
        <v>123103318423109</v>
      </c>
      <c r="F12">
        <v>90</v>
      </c>
      <c r="G12">
        <f>Tongyeong[[#This Row],[prediction]]/10</f>
        <v>9</v>
      </c>
      <c r="H12" s="1">
        <v>11</v>
      </c>
      <c r="I12" s="1">
        <f>ABS(Tongyeong[[#This Row],[Result]]-Tongyeong[[#This Row],[Pred]])</f>
        <v>2</v>
      </c>
      <c r="J12" s="1">
        <f>ABS(Tongyeong[[#This Row],[Result]]-Tongyeong[[#This Row],[Startnum]])</f>
        <v>3</v>
      </c>
    </row>
    <row r="13" spans="1:10" x14ac:dyDescent="0.25">
      <c r="A13">
        <v>98121</v>
      </c>
      <c r="B13" s="1" t="s">
        <v>13</v>
      </c>
      <c r="C13" s="1">
        <f>Tongyeong[[#This Row],[startnum2]]/10</f>
        <v>4</v>
      </c>
      <c r="D13">
        <v>40</v>
      </c>
      <c r="E13">
        <v>122797111653762</v>
      </c>
      <c r="F13">
        <v>100</v>
      </c>
      <c r="G13">
        <f>Tongyeong[[#This Row],[prediction]]/10</f>
        <v>10</v>
      </c>
      <c r="H13" s="1">
        <v>12</v>
      </c>
      <c r="I13" s="1">
        <f>ABS(Tongyeong[[#This Row],[Result]]-Tongyeong[[#This Row],[Pred]])</f>
        <v>2</v>
      </c>
      <c r="J13" s="1">
        <f>ABS(Tongyeong[[#This Row],[Result]]-Tongyeong[[#This Row],[Startnum]])</f>
        <v>8</v>
      </c>
    </row>
    <row r="14" spans="1:10" x14ac:dyDescent="0.25">
      <c r="A14">
        <v>93402</v>
      </c>
      <c r="B14" s="1" t="s">
        <v>20</v>
      </c>
      <c r="C14" s="1">
        <f>Tongyeong[[#This Row],[startnum2]]/10</f>
        <v>25</v>
      </c>
      <c r="D14">
        <v>250</v>
      </c>
      <c r="E14">
        <v>115475535061608</v>
      </c>
      <c r="F14">
        <v>170</v>
      </c>
      <c r="G14">
        <f>Tongyeong[[#This Row],[prediction]]/10</f>
        <v>17</v>
      </c>
      <c r="H14" s="1">
        <v>13</v>
      </c>
      <c r="I14" s="1">
        <f>ABS(Tongyeong[[#This Row],[Result]]-Tongyeong[[#This Row],[Pred]])</f>
        <v>4</v>
      </c>
      <c r="J14" s="1">
        <f>ABS(Tongyeong[[#This Row],[Result]]-Tongyeong[[#This Row],[Startnum]])</f>
        <v>12</v>
      </c>
    </row>
    <row r="15" spans="1:10" x14ac:dyDescent="0.25">
      <c r="A15">
        <v>49084</v>
      </c>
      <c r="B15" s="1" t="s">
        <v>36</v>
      </c>
      <c r="C15" s="1">
        <f>Tongyeong[[#This Row],[startnum2]]/10</f>
        <v>51</v>
      </c>
      <c r="D15">
        <v>510</v>
      </c>
      <c r="E15">
        <v>107836915208826</v>
      </c>
      <c r="F15">
        <v>330</v>
      </c>
      <c r="G15">
        <f>Tongyeong[[#This Row],[prediction]]/10</f>
        <v>33</v>
      </c>
      <c r="H15" s="1">
        <v>14</v>
      </c>
      <c r="I15" s="1">
        <f>ABS(Tongyeong[[#This Row],[Result]]-Tongyeong[[#This Row],[Pred]])</f>
        <v>19</v>
      </c>
      <c r="J15" s="1">
        <f>ABS(Tongyeong[[#This Row],[Result]]-Tongyeong[[#This Row],[Startnum]])</f>
        <v>37</v>
      </c>
    </row>
    <row r="16" spans="1:10" x14ac:dyDescent="0.25">
      <c r="A16">
        <v>71340</v>
      </c>
      <c r="B16" s="1" t="s">
        <v>14</v>
      </c>
      <c r="C16" s="1">
        <f>Tongyeong[[#This Row],[startnum2]]/10</f>
        <v>28</v>
      </c>
      <c r="D16">
        <v>280</v>
      </c>
      <c r="E16">
        <v>120711441324457</v>
      </c>
      <c r="F16">
        <v>110</v>
      </c>
      <c r="G16">
        <f>Tongyeong[[#This Row],[prediction]]/10</f>
        <v>11</v>
      </c>
      <c r="H16" s="1">
        <v>15</v>
      </c>
      <c r="I16" s="1">
        <f>ABS(Tongyeong[[#This Row],[Result]]-Tongyeong[[#This Row],[Pred]])</f>
        <v>4</v>
      </c>
      <c r="J16" s="1">
        <f>ABS(Tongyeong[[#This Row],[Result]]-Tongyeong[[#This Row],[Startnum]])</f>
        <v>13</v>
      </c>
    </row>
    <row r="17" spans="1:10" x14ac:dyDescent="0.25">
      <c r="A17">
        <v>74419</v>
      </c>
      <c r="B17" s="1" t="s">
        <v>6</v>
      </c>
      <c r="C17" s="1">
        <f>Tongyeong[[#This Row],[startnum2]]/10</f>
        <v>15</v>
      </c>
      <c r="D17">
        <v>150</v>
      </c>
      <c r="E17">
        <v>126440568206676</v>
      </c>
      <c r="F17">
        <v>30</v>
      </c>
      <c r="G17">
        <f>Tongyeong[[#This Row],[prediction]]/10</f>
        <v>3</v>
      </c>
      <c r="H17" s="1">
        <v>16</v>
      </c>
      <c r="I17" s="1">
        <f>ABS(Tongyeong[[#This Row],[Result]]-Tongyeong[[#This Row],[Pred]])</f>
        <v>13</v>
      </c>
      <c r="J17" s="1">
        <f>ABS(Tongyeong[[#This Row],[Result]]-Tongyeong[[#This Row],[Startnum]])</f>
        <v>1</v>
      </c>
    </row>
    <row r="18" spans="1:10" x14ac:dyDescent="0.25">
      <c r="A18">
        <v>30485</v>
      </c>
      <c r="B18" s="1" t="s">
        <v>33</v>
      </c>
      <c r="C18" s="1">
        <f>Tongyeong[[#This Row],[startnum2]]/10</f>
        <v>21</v>
      </c>
      <c r="D18">
        <v>210</v>
      </c>
      <c r="E18">
        <v>109138677828489</v>
      </c>
      <c r="F18">
        <v>300</v>
      </c>
      <c r="G18">
        <f>Tongyeong[[#This Row],[prediction]]/10</f>
        <v>30</v>
      </c>
      <c r="H18" s="1">
        <v>17</v>
      </c>
      <c r="I18" s="1">
        <f>ABS(Tongyeong[[#This Row],[Result]]-Tongyeong[[#This Row],[Pred]])</f>
        <v>13</v>
      </c>
      <c r="J18" s="1">
        <f>ABS(Tongyeong[[#This Row],[Result]]-Tongyeong[[#This Row],[Startnum]])</f>
        <v>4</v>
      </c>
    </row>
    <row r="19" spans="1:10" x14ac:dyDescent="0.25">
      <c r="A19">
        <v>103258</v>
      </c>
      <c r="B19" s="1" t="s">
        <v>31</v>
      </c>
      <c r="C19" s="1">
        <f>Tongyeong[[#This Row],[startnum2]]/10</f>
        <v>32</v>
      </c>
      <c r="D19">
        <v>320</v>
      </c>
      <c r="E19">
        <v>109842458388118</v>
      </c>
      <c r="F19">
        <v>280</v>
      </c>
      <c r="G19">
        <f>Tongyeong[[#This Row],[prediction]]/10</f>
        <v>28</v>
      </c>
      <c r="H19" s="1">
        <v>18</v>
      </c>
      <c r="I19" s="1">
        <f>ABS(Tongyeong[[#This Row],[Result]]-Tongyeong[[#This Row],[Pred]])</f>
        <v>10</v>
      </c>
      <c r="J19" s="1">
        <f>ABS(Tongyeong[[#This Row],[Result]]-Tongyeong[[#This Row],[Startnum]])</f>
        <v>14</v>
      </c>
    </row>
    <row r="20" spans="1:10" x14ac:dyDescent="0.25">
      <c r="A20">
        <v>80663</v>
      </c>
      <c r="B20" s="1" t="s">
        <v>15</v>
      </c>
      <c r="C20" s="1">
        <f>Tongyeong[[#This Row],[startnum2]]/10</f>
        <v>14</v>
      </c>
      <c r="D20">
        <v>140</v>
      </c>
      <c r="E20">
        <v>119104798441049</v>
      </c>
      <c r="F20">
        <v>120</v>
      </c>
      <c r="G20">
        <f>Tongyeong[[#This Row],[prediction]]/10</f>
        <v>12</v>
      </c>
      <c r="H20" s="1">
        <v>19</v>
      </c>
      <c r="I20" s="1">
        <f>ABS(Tongyeong[[#This Row],[Result]]-Tongyeong[[#This Row],[Pred]])</f>
        <v>7</v>
      </c>
      <c r="J20" s="1">
        <f>ABS(Tongyeong[[#This Row],[Result]]-Tongyeong[[#This Row],[Startnum]])</f>
        <v>5</v>
      </c>
    </row>
    <row r="21" spans="1:10" x14ac:dyDescent="0.25">
      <c r="A21">
        <v>31810</v>
      </c>
      <c r="B21" s="1" t="s">
        <v>11</v>
      </c>
      <c r="C21" s="1">
        <f>Tongyeong[[#This Row],[startnum2]]/10</f>
        <v>5</v>
      </c>
      <c r="D21">
        <v>50</v>
      </c>
      <c r="E21">
        <v>124306498111267</v>
      </c>
      <c r="F21">
        <v>80</v>
      </c>
      <c r="G21">
        <f>Tongyeong[[#This Row],[prediction]]/10</f>
        <v>8</v>
      </c>
      <c r="H21" s="1">
        <v>20</v>
      </c>
      <c r="I21" s="1">
        <f>ABS(Tongyeong[[#This Row],[Result]]-Tongyeong[[#This Row],[Pred]])</f>
        <v>12</v>
      </c>
      <c r="J21" s="1">
        <f>ABS(Tongyeong[[#This Row],[Result]]-Tongyeong[[#This Row],[Startnum]])</f>
        <v>15</v>
      </c>
    </row>
    <row r="22" spans="1:10" x14ac:dyDescent="0.25">
      <c r="A22">
        <v>103764</v>
      </c>
      <c r="B22" s="1" t="s">
        <v>46</v>
      </c>
      <c r="C22" s="1">
        <f>Tongyeong[[#This Row],[startnum2]]/10</f>
        <v>57</v>
      </c>
      <c r="D22">
        <v>570</v>
      </c>
      <c r="E22">
        <v>101467815661462</v>
      </c>
      <c r="F22">
        <v>430</v>
      </c>
      <c r="G22">
        <f>Tongyeong[[#This Row],[prediction]]/10</f>
        <v>43</v>
      </c>
      <c r="H22" s="1">
        <v>21</v>
      </c>
      <c r="I22" s="1">
        <f>ABS(Tongyeong[[#This Row],[Result]]-Tongyeong[[#This Row],[Pred]])</f>
        <v>22</v>
      </c>
      <c r="J22" s="1">
        <f>ABS(Tongyeong[[#This Row],[Result]]-Tongyeong[[#This Row],[Startnum]])</f>
        <v>36</v>
      </c>
    </row>
    <row r="23" spans="1:10" x14ac:dyDescent="0.25">
      <c r="A23">
        <v>135049</v>
      </c>
      <c r="B23" s="1" t="s">
        <v>38</v>
      </c>
      <c r="C23" s="1">
        <f>Tongyeong[[#This Row],[startnum2]]/10</f>
        <v>45</v>
      </c>
      <c r="D23">
        <v>450</v>
      </c>
      <c r="E23">
        <v>107324760540432</v>
      </c>
      <c r="F23">
        <v>350</v>
      </c>
      <c r="G23">
        <f>Tongyeong[[#This Row],[prediction]]/10</f>
        <v>35</v>
      </c>
      <c r="H23" s="1">
        <v>22</v>
      </c>
      <c r="I23" s="1">
        <f>ABS(Tongyeong[[#This Row],[Result]]-Tongyeong[[#This Row],[Pred]])</f>
        <v>13</v>
      </c>
      <c r="J23" s="1">
        <f>ABS(Tongyeong[[#This Row],[Result]]-Tongyeong[[#This Row],[Startnum]])</f>
        <v>23</v>
      </c>
    </row>
    <row r="24" spans="1:10" x14ac:dyDescent="0.25">
      <c r="A24">
        <v>124067</v>
      </c>
      <c r="B24" s="1" t="s">
        <v>44</v>
      </c>
      <c r="C24" s="1">
        <f>Tongyeong[[#This Row],[startnum2]]/10</f>
        <v>35</v>
      </c>
      <c r="D24">
        <v>350</v>
      </c>
      <c r="E24">
        <v>102973144481069</v>
      </c>
      <c r="F24">
        <v>410</v>
      </c>
      <c r="G24">
        <f>Tongyeong[[#This Row],[prediction]]/10</f>
        <v>41</v>
      </c>
      <c r="H24" s="1">
        <v>23</v>
      </c>
      <c r="I24" s="1">
        <f>ABS(Tongyeong[[#This Row],[Result]]-Tongyeong[[#This Row],[Pred]])</f>
        <v>18</v>
      </c>
      <c r="J24" s="1">
        <f>ABS(Tongyeong[[#This Row],[Result]]-Tongyeong[[#This Row],[Startnum]])</f>
        <v>12</v>
      </c>
    </row>
    <row r="25" spans="1:10" x14ac:dyDescent="0.25">
      <c r="A25">
        <v>51350</v>
      </c>
      <c r="B25" s="1" t="s">
        <v>29</v>
      </c>
      <c r="C25" s="1">
        <f>Tongyeong[[#This Row],[startnum2]]/10</f>
        <v>50</v>
      </c>
      <c r="D25">
        <v>500</v>
      </c>
      <c r="E25">
        <v>110900753546111</v>
      </c>
      <c r="F25">
        <v>260</v>
      </c>
      <c r="G25">
        <f>Tongyeong[[#This Row],[prediction]]/10</f>
        <v>26</v>
      </c>
      <c r="H25" s="1">
        <v>24</v>
      </c>
      <c r="I25" s="1">
        <f>ABS(Tongyeong[[#This Row],[Result]]-Tongyeong[[#This Row],[Pred]])</f>
        <v>2</v>
      </c>
      <c r="J25" s="1">
        <f>ABS(Tongyeong[[#This Row],[Result]]-Tongyeong[[#This Row],[Startnum]])</f>
        <v>26</v>
      </c>
    </row>
    <row r="26" spans="1:10" x14ac:dyDescent="0.25">
      <c r="A26">
        <v>125294</v>
      </c>
      <c r="B26" s="1" t="s">
        <v>35</v>
      </c>
      <c r="C26" s="1">
        <f>Tongyeong[[#This Row],[startnum2]]/10</f>
        <v>52</v>
      </c>
      <c r="D26">
        <v>520</v>
      </c>
      <c r="E26">
        <v>108101251358151</v>
      </c>
      <c r="F26">
        <v>320</v>
      </c>
      <c r="G26">
        <f>Tongyeong[[#This Row],[prediction]]/10</f>
        <v>32</v>
      </c>
      <c r="H26" s="1">
        <v>25</v>
      </c>
      <c r="I26" s="1">
        <f>ABS(Tongyeong[[#This Row],[Result]]-Tongyeong[[#This Row],[Pred]])</f>
        <v>7</v>
      </c>
      <c r="J26" s="1">
        <f>ABS(Tongyeong[[#This Row],[Result]]-Tongyeong[[#This Row],[Startnum]])</f>
        <v>27</v>
      </c>
    </row>
    <row r="27" spans="1:10" x14ac:dyDescent="0.25">
      <c r="A27">
        <v>90031</v>
      </c>
      <c r="B27" s="1" t="s">
        <v>16</v>
      </c>
      <c r="C27" s="1">
        <f>Tongyeong[[#This Row],[startnum2]]/10</f>
        <v>3</v>
      </c>
      <c r="D27">
        <v>30</v>
      </c>
      <c r="E27">
        <v>118150338276374</v>
      </c>
      <c r="F27">
        <v>130</v>
      </c>
      <c r="G27">
        <f>Tongyeong[[#This Row],[prediction]]/10</f>
        <v>13</v>
      </c>
      <c r="H27" s="1">
        <v>26</v>
      </c>
      <c r="I27" s="1">
        <f>ABS(Tongyeong[[#This Row],[Result]]-Tongyeong[[#This Row],[Pred]])</f>
        <v>13</v>
      </c>
      <c r="J27" s="1">
        <f>ABS(Tongyeong[[#This Row],[Result]]-Tongyeong[[#This Row],[Startnum]])</f>
        <v>23</v>
      </c>
    </row>
    <row r="28" spans="1:10" x14ac:dyDescent="0.25">
      <c r="A28">
        <v>122645</v>
      </c>
      <c r="B28" s="1" t="s">
        <v>28</v>
      </c>
      <c r="C28" s="1">
        <f>Tongyeong[[#This Row],[startnum2]]/10</f>
        <v>40</v>
      </c>
      <c r="D28">
        <v>400</v>
      </c>
      <c r="E28">
        <v>111783265854784</v>
      </c>
      <c r="F28">
        <v>250</v>
      </c>
      <c r="G28">
        <f>Tongyeong[[#This Row],[prediction]]/10</f>
        <v>25</v>
      </c>
      <c r="H28" s="1">
        <v>27</v>
      </c>
      <c r="I28" s="1">
        <f>ABS(Tongyeong[[#This Row],[Result]]-Tongyeong[[#This Row],[Pred]])</f>
        <v>2</v>
      </c>
      <c r="J28" s="1">
        <f>ABS(Tongyeong[[#This Row],[Result]]-Tongyeong[[#This Row],[Startnum]])</f>
        <v>13</v>
      </c>
    </row>
    <row r="29" spans="1:10" x14ac:dyDescent="0.25">
      <c r="A29">
        <v>83434</v>
      </c>
      <c r="B29" s="1" t="s">
        <v>7</v>
      </c>
      <c r="C29" s="1">
        <f>Tongyeong[[#This Row],[startnum2]]/10</f>
        <v>33</v>
      </c>
      <c r="D29">
        <v>330</v>
      </c>
      <c r="E29">
        <v>126086753153448</v>
      </c>
      <c r="F29">
        <v>40</v>
      </c>
      <c r="G29">
        <f>Tongyeong[[#This Row],[prediction]]/10</f>
        <v>4</v>
      </c>
      <c r="H29" s="1">
        <v>28</v>
      </c>
      <c r="I29" s="1">
        <f>ABS(Tongyeong[[#This Row],[Result]]-Tongyeong[[#This Row],[Pred]])</f>
        <v>24</v>
      </c>
      <c r="J29" s="1">
        <f>ABS(Tongyeong[[#This Row],[Result]]-Tongyeong[[#This Row],[Startnum]])</f>
        <v>5</v>
      </c>
    </row>
    <row r="30" spans="1:10" x14ac:dyDescent="0.25">
      <c r="A30">
        <v>103124</v>
      </c>
      <c r="B30" s="1" t="s">
        <v>24</v>
      </c>
      <c r="C30" s="1">
        <f>Tongyeong[[#This Row],[startnum2]]/10</f>
        <v>18</v>
      </c>
      <c r="D30">
        <v>180</v>
      </c>
      <c r="E30">
        <v>1145098515197</v>
      </c>
      <c r="F30">
        <v>210</v>
      </c>
      <c r="G30">
        <f>Tongyeong[[#This Row],[prediction]]/10</f>
        <v>21</v>
      </c>
      <c r="H30" s="1">
        <v>29</v>
      </c>
      <c r="I30" s="1">
        <f>ABS(Tongyeong[[#This Row],[Result]]-Tongyeong[[#This Row],[Pred]])</f>
        <v>8</v>
      </c>
      <c r="J30" s="1">
        <f>ABS(Tongyeong[[#This Row],[Result]]-Tongyeong[[#This Row],[Startnum]])</f>
        <v>11</v>
      </c>
    </row>
    <row r="31" spans="1:10" x14ac:dyDescent="0.25">
      <c r="A31">
        <v>39201</v>
      </c>
      <c r="B31" s="1" t="s">
        <v>47</v>
      </c>
      <c r="C31" s="1">
        <f>Tongyeong[[#This Row],[startnum2]]/10</f>
        <v>47</v>
      </c>
      <c r="D31">
        <v>470</v>
      </c>
      <c r="E31">
        <v>101314655461815</v>
      </c>
      <c r="F31">
        <v>440</v>
      </c>
      <c r="G31">
        <f>Tongyeong[[#This Row],[prediction]]/10</f>
        <v>44</v>
      </c>
      <c r="H31" s="1">
        <v>30</v>
      </c>
      <c r="I31" s="1">
        <f>ABS(Tongyeong[[#This Row],[Result]]-Tongyeong[[#This Row],[Pred]])</f>
        <v>14</v>
      </c>
      <c r="J31" s="1">
        <f>ABS(Tongyeong[[#This Row],[Result]]-Tongyeong[[#This Row],[Startnum]])</f>
        <v>17</v>
      </c>
    </row>
    <row r="32" spans="1:10" x14ac:dyDescent="0.25">
      <c r="A32">
        <v>108522</v>
      </c>
      <c r="B32" s="1" t="s">
        <v>48</v>
      </c>
      <c r="C32" s="1">
        <f>Tongyeong[[#This Row],[startnum2]]/10</f>
        <v>43</v>
      </c>
      <c r="D32">
        <v>430</v>
      </c>
      <c r="E32">
        <v>10109319567426</v>
      </c>
      <c r="F32">
        <v>450</v>
      </c>
      <c r="G32">
        <f>Tongyeong[[#This Row],[prediction]]/10</f>
        <v>45</v>
      </c>
      <c r="H32" s="1">
        <v>31</v>
      </c>
      <c r="I32" s="1">
        <f>ABS(Tongyeong[[#This Row],[Result]]-Tongyeong[[#This Row],[Pred]])</f>
        <v>14</v>
      </c>
      <c r="J32" s="1">
        <f>ABS(Tongyeong[[#This Row],[Result]]-Tongyeong[[#This Row],[Startnum]])</f>
        <v>12</v>
      </c>
    </row>
    <row r="33" spans="1:10" x14ac:dyDescent="0.25">
      <c r="A33">
        <v>18332</v>
      </c>
      <c r="B33" s="1" t="s">
        <v>45</v>
      </c>
      <c r="C33" s="1">
        <f>Tongyeong[[#This Row],[startnum2]]/10</f>
        <v>22</v>
      </c>
      <c r="D33">
        <v>220</v>
      </c>
      <c r="E33">
        <v>102408585655419</v>
      </c>
      <c r="F33">
        <v>420</v>
      </c>
      <c r="G33">
        <f>Tongyeong[[#This Row],[prediction]]/10</f>
        <v>42</v>
      </c>
      <c r="H33" s="1">
        <v>32</v>
      </c>
      <c r="I33" s="1">
        <f>ABS(Tongyeong[[#This Row],[Result]]-Tongyeong[[#This Row],[Pred]])</f>
        <v>10</v>
      </c>
      <c r="J33" s="1">
        <f>ABS(Tongyeong[[#This Row],[Result]]-Tongyeong[[#This Row],[Startnum]])</f>
        <v>10</v>
      </c>
    </row>
    <row r="34" spans="1:10" x14ac:dyDescent="0.25">
      <c r="A34">
        <v>85863</v>
      </c>
      <c r="B34" s="1" t="s">
        <v>57</v>
      </c>
      <c r="C34" s="1">
        <f>Tongyeong[[#This Row],[startnum2]]/10</f>
        <v>30</v>
      </c>
      <c r="D34">
        <v>300</v>
      </c>
      <c r="E34">
        <v>978604569422132</v>
      </c>
      <c r="F34">
        <v>540</v>
      </c>
      <c r="G34">
        <f>Tongyeong[[#This Row],[prediction]]/10</f>
        <v>54</v>
      </c>
      <c r="H34" s="1">
        <v>33</v>
      </c>
      <c r="I34" s="1">
        <f>ABS(Tongyeong[[#This Row],[Result]]-Tongyeong[[#This Row],[Pred]])</f>
        <v>21</v>
      </c>
      <c r="J34" s="1">
        <f>ABS(Tongyeong[[#This Row],[Result]]-Tongyeong[[#This Row],[Startnum]])</f>
        <v>3</v>
      </c>
    </row>
    <row r="35" spans="1:10" x14ac:dyDescent="0.25">
      <c r="A35">
        <v>42996</v>
      </c>
      <c r="B35" s="1" t="s">
        <v>22</v>
      </c>
      <c r="C35" s="1">
        <f>Tongyeong[[#This Row],[startnum2]]/10</f>
        <v>31</v>
      </c>
      <c r="D35">
        <v>310</v>
      </c>
      <c r="E35">
        <v>114926708539392</v>
      </c>
      <c r="F35">
        <v>190</v>
      </c>
      <c r="G35">
        <f>Tongyeong[[#This Row],[prediction]]/10</f>
        <v>19</v>
      </c>
      <c r="H35" s="1">
        <v>34</v>
      </c>
      <c r="I35" s="1">
        <f>ABS(Tongyeong[[#This Row],[Result]]-Tongyeong[[#This Row],[Pred]])</f>
        <v>15</v>
      </c>
      <c r="J35" s="1">
        <f>ABS(Tongyeong[[#This Row],[Result]]-Tongyeong[[#This Row],[Startnum]])</f>
        <v>3</v>
      </c>
    </row>
    <row r="36" spans="1:10" x14ac:dyDescent="0.25">
      <c r="A36">
        <v>44608</v>
      </c>
      <c r="B36" s="1" t="s">
        <v>52</v>
      </c>
      <c r="C36" s="1">
        <f>Tongyeong[[#This Row],[startnum2]]/10</f>
        <v>55</v>
      </c>
      <c r="D36">
        <v>550</v>
      </c>
      <c r="E36">
        <v>998064205395712</v>
      </c>
      <c r="F36">
        <v>490</v>
      </c>
      <c r="G36">
        <f>Tongyeong[[#This Row],[prediction]]/10</f>
        <v>49</v>
      </c>
      <c r="H36" s="1">
        <v>35</v>
      </c>
      <c r="I36" s="1">
        <f>ABS(Tongyeong[[#This Row],[Result]]-Tongyeong[[#This Row],[Pred]])</f>
        <v>14</v>
      </c>
      <c r="J36" s="1">
        <f>ABS(Tongyeong[[#This Row],[Result]]-Tongyeong[[#This Row],[Startnum]])</f>
        <v>20</v>
      </c>
    </row>
    <row r="37" spans="1:10" x14ac:dyDescent="0.25">
      <c r="A37">
        <v>80831</v>
      </c>
      <c r="B37" s="1" t="s">
        <v>40</v>
      </c>
      <c r="C37" s="1">
        <f>Tongyeong[[#This Row],[startnum2]]/10</f>
        <v>44</v>
      </c>
      <c r="D37">
        <v>440</v>
      </c>
      <c r="E37">
        <v>105796845436008</v>
      </c>
      <c r="F37">
        <v>370</v>
      </c>
      <c r="G37">
        <f>Tongyeong[[#This Row],[prediction]]/10</f>
        <v>37</v>
      </c>
      <c r="H37" s="1">
        <v>36</v>
      </c>
      <c r="I37" s="1">
        <f>ABS(Tongyeong[[#This Row],[Result]]-Tongyeong[[#This Row],[Pred]])</f>
        <v>1</v>
      </c>
      <c r="J37" s="1">
        <f>ABS(Tongyeong[[#This Row],[Result]]-Tongyeong[[#This Row],[Startnum]])</f>
        <v>8</v>
      </c>
    </row>
    <row r="38" spans="1:10" x14ac:dyDescent="0.25">
      <c r="A38">
        <v>123682</v>
      </c>
      <c r="B38" s="1" t="s">
        <v>51</v>
      </c>
      <c r="C38" s="1">
        <f>Tongyeong[[#This Row],[startnum2]]/10</f>
        <v>42</v>
      </c>
      <c r="D38">
        <v>420</v>
      </c>
      <c r="E38">
        <v>100425800368622</v>
      </c>
      <c r="F38">
        <v>480</v>
      </c>
      <c r="G38">
        <f>Tongyeong[[#This Row],[prediction]]/10</f>
        <v>48</v>
      </c>
      <c r="H38" s="1">
        <v>37</v>
      </c>
      <c r="I38" s="1">
        <f>ABS(Tongyeong[[#This Row],[Result]]-Tongyeong[[#This Row],[Pred]])</f>
        <v>11</v>
      </c>
      <c r="J38" s="1">
        <f>ABS(Tongyeong[[#This Row],[Result]]-Tongyeong[[#This Row],[Startnum]])</f>
        <v>5</v>
      </c>
    </row>
    <row r="39" spans="1:10" x14ac:dyDescent="0.25">
      <c r="A39">
        <v>49284</v>
      </c>
      <c r="B39" s="1" t="s">
        <v>54</v>
      </c>
      <c r="C39" s="1">
        <f>Tongyeong[[#This Row],[startnum2]]/10</f>
        <v>48</v>
      </c>
      <c r="D39">
        <v>480</v>
      </c>
      <c r="E39">
        <v>997080545539065</v>
      </c>
      <c r="F39">
        <v>510</v>
      </c>
      <c r="G39">
        <f>Tongyeong[[#This Row],[prediction]]/10</f>
        <v>51</v>
      </c>
      <c r="H39" s="1">
        <v>38</v>
      </c>
      <c r="I39" s="1">
        <f>ABS(Tongyeong[[#This Row],[Result]]-Tongyeong[[#This Row],[Pred]])</f>
        <v>13</v>
      </c>
      <c r="J39" s="1">
        <f>ABS(Tongyeong[[#This Row],[Result]]-Tongyeong[[#This Row],[Startnum]])</f>
        <v>10</v>
      </c>
    </row>
    <row r="40" spans="1:10" x14ac:dyDescent="0.25">
      <c r="A40">
        <v>75822</v>
      </c>
      <c r="B40" s="1" t="s">
        <v>43</v>
      </c>
      <c r="C40" s="1">
        <f>Tongyeong[[#This Row],[startnum2]]/10</f>
        <v>34</v>
      </c>
      <c r="D40">
        <v>340</v>
      </c>
      <c r="E40">
        <v>103416724773533</v>
      </c>
      <c r="F40">
        <v>400</v>
      </c>
      <c r="G40">
        <f>Tongyeong[[#This Row],[prediction]]/10</f>
        <v>40</v>
      </c>
      <c r="H40" s="1">
        <v>39</v>
      </c>
      <c r="I40" s="1">
        <f>ABS(Tongyeong[[#This Row],[Result]]-Tongyeong[[#This Row],[Pred]])</f>
        <v>1</v>
      </c>
      <c r="J40" s="1">
        <f>ABS(Tongyeong[[#This Row],[Result]]-Tongyeong[[#This Row],[Startnum]])</f>
        <v>5</v>
      </c>
    </row>
    <row r="41" spans="1:10" x14ac:dyDescent="0.25">
      <c r="A41">
        <v>69440</v>
      </c>
      <c r="B41" s="1" t="s">
        <v>42</v>
      </c>
      <c r="C41" s="1">
        <f>Tongyeong[[#This Row],[startnum2]]/10</f>
        <v>26</v>
      </c>
      <c r="D41">
        <v>260</v>
      </c>
      <c r="E41">
        <v>103679090618228</v>
      </c>
      <c r="F41">
        <v>390</v>
      </c>
      <c r="G41">
        <f>Tongyeong[[#This Row],[prediction]]/10</f>
        <v>39</v>
      </c>
      <c r="H41" s="1">
        <v>40</v>
      </c>
      <c r="I41" s="1">
        <f>ABS(Tongyeong[[#This Row],[Result]]-Tongyeong[[#This Row],[Pred]])</f>
        <v>1</v>
      </c>
      <c r="J41" s="1">
        <f>ABS(Tongyeong[[#This Row],[Result]]-Tongyeong[[#This Row],[Startnum]])</f>
        <v>14</v>
      </c>
    </row>
    <row r="42" spans="1:10" x14ac:dyDescent="0.25">
      <c r="A42">
        <v>94563</v>
      </c>
      <c r="B42" s="1" t="s">
        <v>30</v>
      </c>
      <c r="C42" s="1">
        <f>Tongyeong[[#This Row],[startnum2]]/10</f>
        <v>23</v>
      </c>
      <c r="D42">
        <v>230</v>
      </c>
      <c r="E42">
        <v>110073835864052</v>
      </c>
      <c r="F42">
        <v>270</v>
      </c>
      <c r="G42">
        <f>Tongyeong[[#This Row],[prediction]]/10</f>
        <v>27</v>
      </c>
      <c r="H42" s="1">
        <v>41</v>
      </c>
      <c r="I42" s="1">
        <f>ABS(Tongyeong[[#This Row],[Result]]-Tongyeong[[#This Row],[Pred]])</f>
        <v>14</v>
      </c>
      <c r="J42" s="1">
        <f>ABS(Tongyeong[[#This Row],[Result]]-Tongyeong[[#This Row],[Startnum]])</f>
        <v>18</v>
      </c>
    </row>
    <row r="43" spans="1:10" x14ac:dyDescent="0.25">
      <c r="A43">
        <v>104247</v>
      </c>
      <c r="B43" s="1" t="s">
        <v>34</v>
      </c>
      <c r="C43" s="1">
        <f>Tongyeong[[#This Row],[startnum2]]/10</f>
        <v>7</v>
      </c>
      <c r="D43">
        <v>70</v>
      </c>
      <c r="E43">
        <v>10854948685261</v>
      </c>
      <c r="F43">
        <v>310</v>
      </c>
      <c r="G43">
        <f>Tongyeong[[#This Row],[prediction]]/10</f>
        <v>31</v>
      </c>
      <c r="H43" s="1">
        <v>42</v>
      </c>
      <c r="I43" s="1">
        <f>ABS(Tongyeong[[#This Row],[Result]]-Tongyeong[[#This Row],[Pred]])</f>
        <v>11</v>
      </c>
      <c r="J43" s="1">
        <f>ABS(Tongyeong[[#This Row],[Result]]-Tongyeong[[#This Row],[Startnum]])</f>
        <v>35</v>
      </c>
    </row>
    <row r="44" spans="1:10" x14ac:dyDescent="0.25">
      <c r="A44">
        <v>55504</v>
      </c>
      <c r="B44" s="1" t="s">
        <v>23</v>
      </c>
      <c r="C44" s="1">
        <f>Tongyeong[[#This Row],[startnum2]]/10</f>
        <v>19</v>
      </c>
      <c r="D44">
        <v>190</v>
      </c>
      <c r="E44">
        <v>11452784948214</v>
      </c>
      <c r="F44">
        <v>200</v>
      </c>
      <c r="G44">
        <f>Tongyeong[[#This Row],[prediction]]/10</f>
        <v>20</v>
      </c>
      <c r="H44" s="1">
        <v>43</v>
      </c>
      <c r="I44" s="1">
        <f>ABS(Tongyeong[[#This Row],[Result]]-Tongyeong[[#This Row],[Pred]])</f>
        <v>23</v>
      </c>
      <c r="J44" s="1">
        <f>ABS(Tongyeong[[#This Row],[Result]]-Tongyeong[[#This Row],[Startnum]])</f>
        <v>24</v>
      </c>
    </row>
    <row r="45" spans="1:10" x14ac:dyDescent="0.25">
      <c r="A45">
        <v>52514</v>
      </c>
      <c r="B45" s="1" t="s">
        <v>32</v>
      </c>
      <c r="C45" s="1">
        <f>Tongyeong[[#This Row],[startnum2]]/10</f>
        <v>10</v>
      </c>
      <c r="D45">
        <v>100</v>
      </c>
      <c r="E45">
        <v>109467341294768</v>
      </c>
      <c r="F45">
        <v>290</v>
      </c>
      <c r="G45">
        <f>Tongyeong[[#This Row],[prediction]]/10</f>
        <v>29</v>
      </c>
      <c r="H45" s="1">
        <v>44</v>
      </c>
      <c r="I45" s="1">
        <f>ABS(Tongyeong[[#This Row],[Result]]-Tongyeong[[#This Row],[Pred]])</f>
        <v>15</v>
      </c>
      <c r="J45" s="1">
        <f>ABS(Tongyeong[[#This Row],[Result]]-Tongyeong[[#This Row],[Startnum]])</f>
        <v>34</v>
      </c>
    </row>
    <row r="46" spans="1:10" x14ac:dyDescent="0.25">
      <c r="A46">
        <v>41102</v>
      </c>
      <c r="B46" s="1" t="s">
        <v>49</v>
      </c>
      <c r="C46" s="1">
        <f>Tongyeong[[#This Row],[startnum2]]/10</f>
        <v>38</v>
      </c>
      <c r="D46">
        <v>380</v>
      </c>
      <c r="E46">
        <v>100696192453512</v>
      </c>
      <c r="F46">
        <v>460</v>
      </c>
      <c r="G46">
        <f>Tongyeong[[#This Row],[prediction]]/10</f>
        <v>46</v>
      </c>
      <c r="H46" s="1">
        <v>45</v>
      </c>
      <c r="I46" s="1">
        <f>ABS(Tongyeong[[#This Row],[Result]]-Tongyeong[[#This Row],[Pred]])</f>
        <v>1</v>
      </c>
      <c r="J46" s="1">
        <f>ABS(Tongyeong[[#This Row],[Result]]-Tongyeong[[#This Row],[Startnum]])</f>
        <v>7</v>
      </c>
    </row>
    <row r="47" spans="1:10" x14ac:dyDescent="0.25">
      <c r="A47">
        <v>124594</v>
      </c>
      <c r="B47" s="1" t="s">
        <v>64</v>
      </c>
      <c r="C47" s="1">
        <f>Tongyeong[[#This Row],[startnum2]]/10</f>
        <v>65</v>
      </c>
      <c r="D47">
        <v>650</v>
      </c>
      <c r="E47">
        <v>93534608845401</v>
      </c>
      <c r="F47">
        <v>610</v>
      </c>
      <c r="G47">
        <f>Tongyeong[[#This Row],[prediction]]/10</f>
        <v>61</v>
      </c>
      <c r="H47" s="1">
        <v>46</v>
      </c>
      <c r="I47" s="1">
        <f>ABS(Tongyeong[[#This Row],[Result]]-Tongyeong[[#This Row],[Pred]])</f>
        <v>15</v>
      </c>
      <c r="J47" s="1">
        <f>ABS(Tongyeong[[#This Row],[Result]]-Tongyeong[[#This Row],[Startnum]])</f>
        <v>19</v>
      </c>
    </row>
    <row r="48" spans="1:10" x14ac:dyDescent="0.25">
      <c r="A48">
        <v>106578</v>
      </c>
      <c r="B48" s="1" t="s">
        <v>27</v>
      </c>
      <c r="C48" s="1">
        <f>Tongyeong[[#This Row],[startnum2]]/10</f>
        <v>24</v>
      </c>
      <c r="D48">
        <v>240</v>
      </c>
      <c r="E48">
        <v>112325801204996</v>
      </c>
      <c r="F48">
        <v>240</v>
      </c>
      <c r="G48">
        <f>Tongyeong[[#This Row],[prediction]]/10</f>
        <v>24</v>
      </c>
      <c r="H48" s="1">
        <v>47</v>
      </c>
      <c r="I48" s="1">
        <f>ABS(Tongyeong[[#This Row],[Result]]-Tongyeong[[#This Row],[Pred]])</f>
        <v>23</v>
      </c>
      <c r="J48" s="1">
        <f>ABS(Tongyeong[[#This Row],[Result]]-Tongyeong[[#This Row],[Startnum]])</f>
        <v>23</v>
      </c>
    </row>
    <row r="49" spans="1:10" x14ac:dyDescent="0.25">
      <c r="A49">
        <v>112859</v>
      </c>
      <c r="B49" s="1" t="s">
        <v>37</v>
      </c>
      <c r="C49" s="1">
        <f>Tongyeong[[#This Row],[startnum2]]/10</f>
        <v>39</v>
      </c>
      <c r="D49">
        <v>390</v>
      </c>
      <c r="E49">
        <v>107377109987374</v>
      </c>
      <c r="F49">
        <v>340</v>
      </c>
      <c r="G49">
        <f>Tongyeong[[#This Row],[prediction]]/10</f>
        <v>34</v>
      </c>
      <c r="H49" s="1">
        <v>48</v>
      </c>
      <c r="I49" s="1">
        <f>ABS(Tongyeong[[#This Row],[Result]]-Tongyeong[[#This Row],[Pred]])</f>
        <v>14</v>
      </c>
      <c r="J49" s="1">
        <f>ABS(Tongyeong[[#This Row],[Result]]-Tongyeong[[#This Row],[Startnum]])</f>
        <v>9</v>
      </c>
    </row>
    <row r="50" spans="1:10" x14ac:dyDescent="0.25">
      <c r="A50">
        <v>12749</v>
      </c>
      <c r="B50" s="1" t="s">
        <v>56</v>
      </c>
      <c r="C50" s="1">
        <f>Tongyeong[[#This Row],[startnum2]]/10</f>
        <v>59</v>
      </c>
      <c r="D50">
        <v>590</v>
      </c>
      <c r="E50">
        <v>979933178314594</v>
      </c>
      <c r="F50">
        <v>530</v>
      </c>
      <c r="G50">
        <f>Tongyeong[[#This Row],[prediction]]/10</f>
        <v>53</v>
      </c>
      <c r="H50" s="1">
        <v>49</v>
      </c>
      <c r="I50" s="1">
        <f>ABS(Tongyeong[[#This Row],[Result]]-Tongyeong[[#This Row],[Pred]])</f>
        <v>4</v>
      </c>
      <c r="J50" s="1">
        <f>ABS(Tongyeong[[#This Row],[Result]]-Tongyeong[[#This Row],[Startnum]])</f>
        <v>10</v>
      </c>
    </row>
    <row r="51" spans="1:10" x14ac:dyDescent="0.25">
      <c r="A51">
        <v>106431</v>
      </c>
      <c r="B51" s="1" t="s">
        <v>39</v>
      </c>
      <c r="C51" s="1">
        <f>Tongyeong[[#This Row],[startnum2]]/10</f>
        <v>29</v>
      </c>
      <c r="D51">
        <v>290</v>
      </c>
      <c r="E51">
        <v>106080189085138</v>
      </c>
      <c r="F51">
        <v>360</v>
      </c>
      <c r="G51">
        <f>Tongyeong[[#This Row],[prediction]]/10</f>
        <v>36</v>
      </c>
      <c r="H51" s="1">
        <v>50</v>
      </c>
      <c r="I51" s="1">
        <f>ABS(Tongyeong[[#This Row],[Result]]-Tongyeong[[#This Row],[Pred]])</f>
        <v>14</v>
      </c>
      <c r="J51" s="1">
        <f>ABS(Tongyeong[[#This Row],[Result]]-Tongyeong[[#This Row],[Startnum]])</f>
        <v>21</v>
      </c>
    </row>
    <row r="52" spans="1:10" x14ac:dyDescent="0.25">
      <c r="A52">
        <v>118190</v>
      </c>
      <c r="B52" s="1" t="s">
        <v>65</v>
      </c>
      <c r="C52" s="1">
        <f>Tongyeong[[#This Row],[startnum2]]/10</f>
        <v>60</v>
      </c>
      <c r="D52">
        <v>600</v>
      </c>
      <c r="E52">
        <v>931425740162352</v>
      </c>
      <c r="F52">
        <v>620</v>
      </c>
      <c r="G52">
        <f>Tongyeong[[#This Row],[prediction]]/10</f>
        <v>62</v>
      </c>
      <c r="H52" s="1">
        <v>51</v>
      </c>
      <c r="I52" s="1">
        <f>ABS(Tongyeong[[#This Row],[Result]]-Tongyeong[[#This Row],[Pred]])</f>
        <v>11</v>
      </c>
      <c r="J52" s="1">
        <f>ABS(Tongyeong[[#This Row],[Result]]-Tongyeong[[#This Row],[Startnum]])</f>
        <v>9</v>
      </c>
    </row>
    <row r="53" spans="1:10" x14ac:dyDescent="0.25">
      <c r="A53">
        <v>95454</v>
      </c>
      <c r="B53" s="1" t="s">
        <v>63</v>
      </c>
      <c r="C53" s="1">
        <f>Tongyeong[[#This Row],[startnum2]]/10</f>
        <v>64</v>
      </c>
      <c r="D53">
        <v>640</v>
      </c>
      <c r="E53">
        <v>962928771655776</v>
      </c>
      <c r="F53">
        <v>600</v>
      </c>
      <c r="G53">
        <f>Tongyeong[[#This Row],[prediction]]/10</f>
        <v>60</v>
      </c>
      <c r="H53" s="1">
        <v>52</v>
      </c>
      <c r="I53" s="1">
        <f>ABS(Tongyeong[[#This Row],[Result]]-Tongyeong[[#This Row],[Pred]])</f>
        <v>8</v>
      </c>
      <c r="J53" s="1">
        <f>ABS(Tongyeong[[#This Row],[Result]]-Tongyeong[[#This Row],[Startnum]])</f>
        <v>12</v>
      </c>
    </row>
    <row r="54" spans="1:10" x14ac:dyDescent="0.25">
      <c r="A54">
        <v>106582</v>
      </c>
      <c r="B54" s="1" t="s">
        <v>53</v>
      </c>
      <c r="C54" s="1">
        <f>Tongyeong[[#This Row],[startnum2]]/10</f>
        <v>49</v>
      </c>
      <c r="D54">
        <v>490</v>
      </c>
      <c r="E54">
        <v>997175153798357</v>
      </c>
      <c r="F54">
        <v>500</v>
      </c>
      <c r="G54">
        <f>Tongyeong[[#This Row],[prediction]]/10</f>
        <v>50</v>
      </c>
      <c r="H54" s="1">
        <v>53</v>
      </c>
      <c r="I54" s="1">
        <f>ABS(Tongyeong[[#This Row],[Result]]-Tongyeong[[#This Row],[Pred]])</f>
        <v>3</v>
      </c>
      <c r="J54" s="1">
        <f>ABS(Tongyeong[[#This Row],[Result]]-Tongyeong[[#This Row],[Startnum]])</f>
        <v>4</v>
      </c>
    </row>
    <row r="55" spans="1:10" x14ac:dyDescent="0.25">
      <c r="A55">
        <v>116727</v>
      </c>
      <c r="B55" s="1" t="s">
        <v>55</v>
      </c>
      <c r="C55" s="1">
        <f>Tongyeong[[#This Row],[startnum2]]/10</f>
        <v>53</v>
      </c>
      <c r="D55">
        <v>530</v>
      </c>
      <c r="E55">
        <v>984256977147276</v>
      </c>
      <c r="F55">
        <v>520</v>
      </c>
      <c r="G55">
        <f>Tongyeong[[#This Row],[prediction]]/10</f>
        <v>52</v>
      </c>
      <c r="H55" s="1">
        <v>53</v>
      </c>
      <c r="I55" s="1">
        <f>ABS(Tongyeong[[#This Row],[Result]]-Tongyeong[[#This Row],[Pred]])</f>
        <v>1</v>
      </c>
      <c r="J55" s="1">
        <f>ABS(Tongyeong[[#This Row],[Result]]-Tongyeong[[#This Row],[Startnum]])</f>
        <v>0</v>
      </c>
    </row>
    <row r="56" spans="1:10" x14ac:dyDescent="0.25">
      <c r="A56">
        <v>135110</v>
      </c>
      <c r="B56" s="1" t="s">
        <v>68</v>
      </c>
      <c r="C56" s="1">
        <f>Tongyeong[[#This Row],[startnum2]]/10</f>
        <v>61</v>
      </c>
      <c r="D56">
        <v>610</v>
      </c>
      <c r="E56">
        <v>893565356514791</v>
      </c>
      <c r="F56">
        <v>650</v>
      </c>
      <c r="G56">
        <f>Tongyeong[[#This Row],[prediction]]/10</f>
        <v>65</v>
      </c>
      <c r="H56" s="1">
        <v>53</v>
      </c>
      <c r="I56" s="1">
        <f>ABS(Tongyeong[[#This Row],[Result]]-Tongyeong[[#This Row],[Pred]])</f>
        <v>12</v>
      </c>
      <c r="J56" s="1">
        <f>ABS(Tongyeong[[#This Row],[Result]]-Tongyeong[[#This Row],[Startnum]])</f>
        <v>8</v>
      </c>
    </row>
    <row r="57" spans="1:10" x14ac:dyDescent="0.25">
      <c r="A57">
        <v>124593</v>
      </c>
      <c r="B57" s="1" t="s">
        <v>60</v>
      </c>
      <c r="C57" s="1">
        <f>Tongyeong[[#This Row],[startnum2]]/10</f>
        <v>62</v>
      </c>
      <c r="D57">
        <v>620</v>
      </c>
      <c r="E57">
        <v>969776168837034</v>
      </c>
      <c r="F57">
        <v>570</v>
      </c>
      <c r="G57">
        <f>Tongyeong[[#This Row],[prediction]]/10</f>
        <v>57</v>
      </c>
      <c r="H57" s="1">
        <v>53</v>
      </c>
      <c r="I57" s="1">
        <f>ABS(Tongyeong[[#This Row],[Result]]-Tongyeong[[#This Row],[Pred]])</f>
        <v>4</v>
      </c>
      <c r="J57" s="1">
        <f>ABS(Tongyeong[[#This Row],[Result]]-Tongyeong[[#This Row],[Startnum]])</f>
        <v>9</v>
      </c>
    </row>
    <row r="58" spans="1:10" x14ac:dyDescent="0.25">
      <c r="A58">
        <v>97206</v>
      </c>
      <c r="B58" s="1" t="s">
        <v>67</v>
      </c>
      <c r="C58" s="1">
        <f>Tongyeong[[#This Row],[startnum2]]/10</f>
        <v>63</v>
      </c>
      <c r="D58">
        <v>630</v>
      </c>
      <c r="E58">
        <v>919891560230195</v>
      </c>
      <c r="F58">
        <v>640</v>
      </c>
      <c r="G58">
        <f>Tongyeong[[#This Row],[prediction]]/10</f>
        <v>64</v>
      </c>
      <c r="H58" s="1">
        <v>53</v>
      </c>
      <c r="I58" s="1">
        <f>ABS(Tongyeong[[#This Row],[Result]]-Tongyeong[[#This Row],[Pred]])</f>
        <v>11</v>
      </c>
      <c r="J58" s="1">
        <f>ABS(Tongyeong[[#This Row],[Result]]-Tongyeong[[#This Row],[Startnum]])</f>
        <v>10</v>
      </c>
    </row>
    <row r="59" spans="1:10" x14ac:dyDescent="0.25">
      <c r="A59">
        <v>136592</v>
      </c>
      <c r="B59" s="1" t="s">
        <v>58</v>
      </c>
      <c r="C59" s="1">
        <f>Tongyeong[[#This Row],[startnum2]]/10</f>
        <v>68</v>
      </c>
      <c r="D59">
        <v>680</v>
      </c>
      <c r="E59">
        <v>976826482584111</v>
      </c>
      <c r="F59">
        <v>550</v>
      </c>
      <c r="G59">
        <f>Tongyeong[[#This Row],[prediction]]/10</f>
        <v>55</v>
      </c>
      <c r="H59" s="1">
        <v>53</v>
      </c>
      <c r="I59" s="1">
        <f>ABS(Tongyeong[[#This Row],[Result]]-Tongyeong[[#This Row],[Pred]])</f>
        <v>2</v>
      </c>
      <c r="J59" s="1">
        <f>ABS(Tongyeong[[#This Row],[Result]]-Tongyeong[[#This Row],[Startnum]])</f>
        <v>15</v>
      </c>
    </row>
    <row r="60" spans="1:10" x14ac:dyDescent="0.25">
      <c r="A60">
        <v>118188</v>
      </c>
      <c r="B60" s="1" t="s">
        <v>62</v>
      </c>
      <c r="C60" s="1">
        <f>Tongyeong[[#This Row],[startnum2]]/10</f>
        <v>69</v>
      </c>
      <c r="D60">
        <v>690</v>
      </c>
      <c r="E60">
        <v>963890071974939</v>
      </c>
      <c r="F60">
        <v>590</v>
      </c>
      <c r="G60">
        <f>Tongyeong[[#This Row],[prediction]]/10</f>
        <v>59</v>
      </c>
      <c r="H60" s="1">
        <v>53</v>
      </c>
      <c r="I60" s="1">
        <f>ABS(Tongyeong[[#This Row],[Result]]-Tongyeong[[#This Row],[Pred]])</f>
        <v>6</v>
      </c>
      <c r="J60" s="1">
        <f>ABS(Tongyeong[[#This Row],[Result]]-Tongyeong[[#This Row],[Startnum]])</f>
        <v>16</v>
      </c>
    </row>
    <row r="61" spans="1:10" x14ac:dyDescent="0.25">
      <c r="A61">
        <v>83054</v>
      </c>
      <c r="B61" s="1" t="s">
        <v>21</v>
      </c>
      <c r="C61" s="1">
        <f>Tongyeong[[#This Row],[startnum2]]/10</f>
        <v>12</v>
      </c>
      <c r="D61">
        <v>120</v>
      </c>
      <c r="E61">
        <v>115433333194048</v>
      </c>
      <c r="F61">
        <v>180</v>
      </c>
      <c r="G61">
        <f>Tongyeong[[#This Row],[prediction]]/10</f>
        <v>18</v>
      </c>
      <c r="H61" s="1" t="s">
        <v>73</v>
      </c>
      <c r="I61" s="1">
        <v>0</v>
      </c>
      <c r="J61" s="1">
        <v>0</v>
      </c>
    </row>
    <row r="62" spans="1:10" x14ac:dyDescent="0.25">
      <c r="A62">
        <v>106994</v>
      </c>
      <c r="B62" s="1" t="s">
        <v>66</v>
      </c>
      <c r="C62" s="1">
        <f>Tongyeong[[#This Row],[startnum2]]/10</f>
        <v>36</v>
      </c>
      <c r="D62">
        <v>360</v>
      </c>
      <c r="E62">
        <v>930746734680039</v>
      </c>
      <c r="F62">
        <v>630</v>
      </c>
      <c r="G62">
        <f>Tongyeong[[#This Row],[prediction]]/10</f>
        <v>63</v>
      </c>
      <c r="H62" s="1" t="s">
        <v>73</v>
      </c>
      <c r="I62" s="1">
        <v>0</v>
      </c>
      <c r="J62" s="1">
        <v>0</v>
      </c>
    </row>
    <row r="63" spans="1:10" x14ac:dyDescent="0.25">
      <c r="A63">
        <v>74435</v>
      </c>
      <c r="B63" s="1" t="s">
        <v>41</v>
      </c>
      <c r="C63" s="1">
        <f>Tongyeong[[#This Row],[startnum2]]/10</f>
        <v>46</v>
      </c>
      <c r="D63">
        <v>460</v>
      </c>
      <c r="E63">
        <v>104319581812417</v>
      </c>
      <c r="F63">
        <v>380</v>
      </c>
      <c r="G63">
        <f>Tongyeong[[#This Row],[prediction]]/10</f>
        <v>38</v>
      </c>
      <c r="H63" s="1" t="s">
        <v>73</v>
      </c>
      <c r="I63" s="1">
        <v>0</v>
      </c>
      <c r="J63" s="1">
        <v>0</v>
      </c>
    </row>
    <row r="64" spans="1:10" x14ac:dyDescent="0.25">
      <c r="A64">
        <v>49260</v>
      </c>
      <c r="B64" s="1" t="s">
        <v>59</v>
      </c>
      <c r="C64" s="1">
        <f>Tongyeong[[#This Row],[startnum2]]/10</f>
        <v>54</v>
      </c>
      <c r="D64">
        <v>540</v>
      </c>
      <c r="E64">
        <v>972160499626752</v>
      </c>
      <c r="F64">
        <v>560</v>
      </c>
      <c r="G64">
        <f>Tongyeong[[#This Row],[prediction]]/10</f>
        <v>56</v>
      </c>
      <c r="H64" s="1" t="s">
        <v>73</v>
      </c>
      <c r="I64" s="1">
        <v>0</v>
      </c>
      <c r="J64" s="1">
        <v>0</v>
      </c>
    </row>
    <row r="65" spans="1:10" x14ac:dyDescent="0.25">
      <c r="A65">
        <v>140793</v>
      </c>
      <c r="B65" s="1" t="s">
        <v>50</v>
      </c>
      <c r="C65" s="1">
        <f>Tongyeong[[#This Row],[startnum2]]/10</f>
        <v>56</v>
      </c>
      <c r="D65">
        <v>560</v>
      </c>
      <c r="E65">
        <v>100513800495351</v>
      </c>
      <c r="F65">
        <v>470</v>
      </c>
      <c r="G65">
        <f>Tongyeong[[#This Row],[prediction]]/10</f>
        <v>47</v>
      </c>
      <c r="H65" s="1" t="s">
        <v>73</v>
      </c>
      <c r="I65" s="1">
        <v>0</v>
      </c>
      <c r="J65" s="1">
        <v>0</v>
      </c>
    </row>
    <row r="66" spans="1:10" x14ac:dyDescent="0.25">
      <c r="A66">
        <v>162674</v>
      </c>
      <c r="B66" s="1" t="s">
        <v>61</v>
      </c>
      <c r="C66" s="1">
        <f>Tongyeong[[#This Row],[startnum2]]/10</f>
        <v>67</v>
      </c>
      <c r="D66">
        <v>670</v>
      </c>
      <c r="E66">
        <v>965759753946084</v>
      </c>
      <c r="F66">
        <v>580</v>
      </c>
      <c r="G66">
        <f>Tongyeong[[#This Row],[prediction]]/10</f>
        <v>58</v>
      </c>
      <c r="H66" s="1" t="s">
        <v>73</v>
      </c>
      <c r="I66" s="1">
        <v>0</v>
      </c>
      <c r="J66" s="1">
        <v>0</v>
      </c>
    </row>
    <row r="68" spans="1:10" x14ac:dyDescent="0.25">
      <c r="I68">
        <f>SUM(I2:I67)</f>
        <v>566</v>
      </c>
      <c r="J68">
        <f>SUM(J2:J67)</f>
        <v>789</v>
      </c>
    </row>
    <row r="69" spans="1:10" x14ac:dyDescent="0.25">
      <c r="I69">
        <f>I68/68</f>
        <v>8.3235294117647065</v>
      </c>
      <c r="J69">
        <f>J68/68</f>
        <v>11.602941176470589</v>
      </c>
    </row>
    <row r="71" spans="1:10" x14ac:dyDescent="0.25">
      <c r="I71">
        <f>MAX(I2:I67)</f>
        <v>24</v>
      </c>
      <c r="J71">
        <f>MAX(J2:J67)</f>
        <v>37</v>
      </c>
    </row>
    <row r="73" spans="1:10" x14ac:dyDescent="0.25">
      <c r="I73">
        <f>SUM(I2:I21)</f>
        <v>150</v>
      </c>
      <c r="J73">
        <f>SUM(J2:J21)</f>
        <v>223</v>
      </c>
    </row>
    <row r="74" spans="1:10" x14ac:dyDescent="0.25">
      <c r="I74">
        <f>I73/20</f>
        <v>7.5</v>
      </c>
      <c r="J74">
        <f>J73/20</f>
        <v>11.15</v>
      </c>
    </row>
    <row r="76" spans="1:10" x14ac:dyDescent="0.25">
      <c r="I76">
        <f>SUM(I2:I11)</f>
        <v>64</v>
      </c>
      <c r="J76">
        <f>SUM(J2:J11)</f>
        <v>111</v>
      </c>
    </row>
    <row r="77" spans="1:10" x14ac:dyDescent="0.25">
      <c r="I77">
        <f>I76/10</f>
        <v>6.4</v>
      </c>
      <c r="J77">
        <f>J76/10</f>
        <v>11.1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340B-4C4D-4AC3-80DB-5DADF9E7B3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G r 1 2 V T Z Y B H 2 j A A A A 9 g A A A B I A H A B D b 2 5 m a W c v U G F j a 2 F n Z S 5 4 b W w g o h g A K K A U A A A A A A A A A A A A A A A A A A A A A A A A A A A A h Y + 9 D o I w F I V f h X S n f y 6 G X O r g C s b E x L g 2 p U I j X A w U y 7 s 5 + E i + g h h F 3 R z P d 7 7 h n P v 1 B q u x q a O L 7 X r X Y k o E 5 S S y a N r C Y Z m S w R / j J V k p 2 G p z 0 q W N J h n 7 Z O y L l F T e n x P G Q g g 0 L G j b l U x y L t g h z 3 a m s o 0 m H 9 n 9 l 2 O H v d d o L F G w f 4 1 R k g r B q Z S S c m A z h N z h V 5 D T 3 m f 7 A 2 E 9 1 H 7 o r M I 6 3 m T A 5 g j s / U E 9 A F B L A w Q U A A I A C A A a v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r 1 2 V e z F s x V L A Q A A L w I A A B M A H A B G b 3 J t d W x h c y 9 T Z W N 0 a W 9 u M S 5 t I K I Y A C i g F A A A A A A A A A A A A A A A A A A A A A A A A A A A A H 1 R T U / C Q B C 9 k / Q / b O q l J J s G E u E g 6 Q E L R i 9 G p Z 6 o h 7 U d y u r u L N m d V p H w 3 9 0 C i o b o H v b j 7 X s z 7 2 U c F C Q N s t n + 7 I + C T t B x S 2 G h Z J n B a g 1 + Y w l T Q E G H + X V p P T t h q W v i i S l q D U j R l V Q Q p w b J P 1 w U p h f 5 o w P r c l U X w u V f N M B 8 7 J v A I r + z p r J C a 7 A e y 6 w U t F Q G p 8 o 8 C H y V W O X f n e P C N W G X z y e g p J Y E N g l 5 y F l q V K 3 R J Q P O p l i Y 0 m u S 4 a D X 6 3 N 2 X x u C G a 0 V J M d r f G s Q n r p 8 H + E s v A Z R e o N M A 7 E G 7 N K Y q m Q o G x B 1 6 M N l 4 t l r v E v t C x y 4 U R u c s / k B H S s 1 K 4 Q S 1 i V k 6 5 + 1 s / U K W A V v 8 u V D V u W x X G Y F u o W x e m + + p b n o f y t 8 s w l l 6 f P e I A 3 P 4 1 a y 5 W w T o t D g U W o 7 E b z T D n Q k L G G t T + m g z C m 4 8 h O W u 5 n / / t t 2 g 4 7 E P 8 K M P g F Q S w E C L Q A U A A I A C A A a v X Z V N l g E f a M A A A D 2 A A A A E g A A A A A A A A A A A A A A A A A A A A A A Q 2 9 u Z m l n L 1 B h Y 2 t h Z 2 U u e G 1 s U E s B A i 0 A F A A C A A g A G r 1 2 V Q / K 6 a u k A A A A 6 Q A A A B M A A A A A A A A A A A A A A A A A 7 w A A A F t D b 2 5 0 Z W 5 0 X 1 R 5 c G V z X S 5 4 b W x Q S w E C L Q A U A A I A C A A a v X Z V 7 M W z F U s B A A A v A g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g A A A A A A A H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u Z 3 l l b 2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u Z 3 l l b 2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I y O j Q w O j U z L j U 5 M j Y 4 M D Z a I i A v P j x F b n R y e S B U e X B l P S J G a W x s Q 2 9 s d W 1 u V H l w Z X M i I F Z h b H V l P S J z Q X d Z R E F 3 T T 0 i I C 8 + P E V u d H J 5 I F R 5 c G U 9 I k Z p b G x D b 2 x 1 b W 5 O Y W 1 l c y I g V m F s d W U 9 I n N b J n F 1 b 3 Q 7 a W Q m c X V v d D s s J n F 1 b 3 Q 7 b m F t Z S Z x d W 9 0 O y w m c X V v d D t z d G F y d G 5 1 b S Z x d W 9 0 O y w m c X V v d D t l b G 8 m c X V v d D s s J n F 1 b 3 Q 7 c H J l Z G l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b m d 5 Z W 9 u Z y 9 B d X R v U m V t b 3 Z l Z E N v b H V t b n M x L n t p Z C w w f S Z x d W 9 0 O y w m c X V v d D t T Z W N 0 a W 9 u M S 9 U b 2 5 n e W V v b m c v Q X V 0 b 1 J l b W 9 2 Z W R D b 2 x 1 b W 5 z M S 5 7 b m F t Z S w x f S Z x d W 9 0 O y w m c X V v d D t T Z W N 0 a W 9 u M S 9 U b 2 5 n e W V v b m c v Q X V 0 b 1 J l b W 9 2 Z W R D b 2 x 1 b W 5 z M S 5 7 c 3 R h c n R u d W 0 s M n 0 m c X V v d D s s J n F 1 b 3 Q 7 U 2 V j d G l v b j E v V G 9 u Z 3 l l b 2 5 n L 0 F 1 d G 9 S Z W 1 v d m V k Q 2 9 s d W 1 u c z E u e 2 V s b y w z f S Z x d W 9 0 O y w m c X V v d D t T Z W N 0 a W 9 u M S 9 U b 2 5 n e W V v b m c v Q X V 0 b 1 J l b W 9 2 Z W R D b 2 x 1 b W 5 z M S 5 7 c H J l Z G l j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2 5 n e W V v b m c v Q X V 0 b 1 J l b W 9 2 Z W R D b 2 x 1 b W 5 z M S 5 7 a W Q s M H 0 m c X V v d D s s J n F 1 b 3 Q 7 U 2 V j d G l v b j E v V G 9 u Z 3 l l b 2 5 n L 0 F 1 d G 9 S Z W 1 v d m V k Q 2 9 s d W 1 u c z E u e 2 5 h b W U s M X 0 m c X V v d D s s J n F 1 b 3 Q 7 U 2 V j d G l v b j E v V G 9 u Z 3 l l b 2 5 n L 0 F 1 d G 9 S Z W 1 v d m V k Q 2 9 s d W 1 u c z E u e 3 N 0 Y X J 0 b n V t L D J 9 J n F 1 b 3 Q 7 L C Z x d W 9 0 O 1 N l Y 3 R p b 2 4 x L 1 R v b m d 5 Z W 9 u Z y 9 B d X R v U m V t b 3 Z l Z E N v b H V t b n M x L n t l b G 8 s M 3 0 m c X V v d D s s J n F 1 b 3 Q 7 U 2 V j d G l v b j E v V G 9 u Z 3 l l b 2 5 n L 0 F 1 d G 9 S Z W 1 v d m V k Q 2 9 s d W 1 u c z E u e 3 B y Z W R p Y 3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b m d 5 Z W 9 u Z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u Z 3 l l b 2 5 n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b m d 5 Z W 9 u Z y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7 F B F / O k B L r S u J f y E X I 9 c A A A A A A g A A A A A A E G Y A A A A B A A A g A A A A q e 8 S M 7 6 I 2 a d v e 9 U P 9 A 3 W 9 w I S D 9 4 I J y U A m 4 2 9 f Q V T R j k A A A A A D o A A A A A C A A A g A A A A q f s q 2 B j 9 9 Y Z g E 1 R O A w j 8 d H f / 5 K 5 6 z y P K C G N z 4 x r o H q h Q A A A A I c z P f F L X A l n k I A p p S W Q P y 1 O J D n v H g L L W Z B 5 c 4 N l R m v K 5 I 5 S + U B 4 2 U z H Y 8 E c h y / A M r F D i j m 7 X P e J U T S N D Z R p E R p 4 K 2 j o d F L r e h g K t k a 7 L 6 4 9 A A A A A 7 T Z U 4 5 C v X Y F e U i A y Q w 7 X o a z c y 7 o S Q O H k U i h y j I Z s p w z 5 j N d v w F w 7 S X 0 P U J G k 2 J m g Y y 3 y q z l s e + M n Z y Y M V J K U X A = = < / D a t a M a s h u p > 
</file>

<file path=customXml/itemProps1.xml><?xml version="1.0" encoding="utf-8"?>
<ds:datastoreItem xmlns:ds="http://schemas.openxmlformats.org/officeDocument/2006/customXml" ds:itemID="{53B174F2-8457-4FA5-92AA-EF078F9EC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Tongyeong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Goené</dc:creator>
  <cp:lastModifiedBy>Lucas Goené</cp:lastModifiedBy>
  <dcterms:created xsi:type="dcterms:W3CDTF">2022-11-22T22:40:13Z</dcterms:created>
  <dcterms:modified xsi:type="dcterms:W3CDTF">2022-11-22T22:53:35Z</dcterms:modified>
</cp:coreProperties>
</file>