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Excel---Mahle\1- aula\"/>
    </mc:Choice>
  </mc:AlternateContent>
  <xr:revisionPtr revIDLastSave="0" documentId="13_ncr:1_{31B69A04-3FFF-4D60-8941-AEFF58BCED85}" xr6:coauthVersionLast="47" xr6:coauthVersionMax="47" xr10:uidLastSave="{00000000-0000-0000-0000-000000000000}"/>
  <bookViews>
    <workbookView xWindow="-120" yWindow="-120" windowWidth="29040" windowHeight="15840" xr2:uid="{BB85FFCE-2752-4A2E-B68C-54401DF88161}"/>
  </bookViews>
  <sheets>
    <sheet name="AV - DIAGNÓSTI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J8" i="1"/>
  <c r="I8" i="1"/>
  <c r="H8" i="1"/>
  <c r="I7" i="1"/>
  <c r="H7" i="1"/>
  <c r="J6" i="1"/>
  <c r="K6" i="1" s="1"/>
  <c r="I6" i="1"/>
  <c r="H6" i="1"/>
  <c r="E8" i="1"/>
  <c r="E9" i="1"/>
  <c r="E10" i="1"/>
  <c r="E11" i="1"/>
  <c r="E12" i="1"/>
  <c r="E13" i="1"/>
  <c r="E14" i="1"/>
  <c r="E15" i="1"/>
  <c r="E7" i="1"/>
  <c r="H12" i="1" s="1"/>
  <c r="H13" i="1" s="1"/>
  <c r="H14" i="1" s="1"/>
  <c r="J7" i="1" l="1"/>
  <c r="K7" i="1" s="1"/>
  <c r="K8" i="1"/>
</calcChain>
</file>

<file path=xl/sharedStrings.xml><?xml version="1.0" encoding="utf-8"?>
<sst xmlns="http://schemas.openxmlformats.org/spreadsheetml/2006/main" count="28" uniqueCount="24">
  <si>
    <t>Avaliação Diagnóstica - Excel Básico</t>
  </si>
  <si>
    <t>Cod</t>
  </si>
  <si>
    <t>Produto</t>
  </si>
  <si>
    <t>Preço de Custo</t>
  </si>
  <si>
    <t>Preço de Venda</t>
  </si>
  <si>
    <t>Pistão</t>
  </si>
  <si>
    <t>Cilindros</t>
  </si>
  <si>
    <t>Válvulas</t>
  </si>
  <si>
    <t>Sistema de Ar</t>
  </si>
  <si>
    <t xml:space="preserve">Módulos </t>
  </si>
  <si>
    <t>Bronzinas</t>
  </si>
  <si>
    <t>Bielas</t>
  </si>
  <si>
    <t>Camisas de Cilindro</t>
  </si>
  <si>
    <t>Anéis de Pistão</t>
  </si>
  <si>
    <t>Eixos de Comando</t>
  </si>
  <si>
    <t>Tabela da Mahle</t>
  </si>
  <si>
    <t>Valor Líquido</t>
  </si>
  <si>
    <t>Produtos Vendidos - Usando ProcV</t>
  </si>
  <si>
    <t>Valor total de venda</t>
  </si>
  <si>
    <t>Valor total de custos</t>
  </si>
  <si>
    <t>Quantos % representa</t>
  </si>
  <si>
    <t>Lucro líquido</t>
  </si>
  <si>
    <t>o lucro líquido</t>
  </si>
  <si>
    <t>Add 30% no preço de venda.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</si>
</sst>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0" fillId="2" borderId="0" xfId="0" applyFill="1"/>
    <xf numFmtId="8" fontId="0" fillId="2" borderId="0" xfId="0" applyNumberFormat="1" applyFill="1"/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4" fontId="0" fillId="2" borderId="0" xfId="1" applyFont="1" applyFill="1"/>
    <xf numFmtId="0" fontId="3" fillId="2" borderId="1" xfId="0" applyFont="1" applyFill="1" applyBorder="1" applyAlignment="1">
      <alignment horizontal="center"/>
    </xf>
    <xf numFmtId="164" fontId="4" fillId="2" borderId="2" xfId="0" applyNumberFormat="1" applyFont="1" applyFill="1" applyBorder="1"/>
    <xf numFmtId="164" fontId="4" fillId="2" borderId="3" xfId="0" applyNumberFormat="1" applyFont="1" applyFill="1" applyBorder="1"/>
    <xf numFmtId="164" fontId="3" fillId="2" borderId="1" xfId="0" applyNumberFormat="1" applyFont="1" applyFill="1" applyBorder="1" applyAlignment="1">
      <alignment horizontal="center"/>
    </xf>
    <xf numFmtId="44" fontId="3" fillId="2" borderId="1" xfId="1" applyFont="1" applyFill="1" applyBorder="1" applyAlignment="1">
      <alignment horizontal="center"/>
    </xf>
    <xf numFmtId="44" fontId="0" fillId="2" borderId="4" xfId="1" applyFont="1" applyFill="1" applyBorder="1"/>
    <xf numFmtId="9" fontId="0" fillId="2" borderId="4" xfId="2" applyFont="1" applyFill="1" applyBorder="1"/>
    <xf numFmtId="0" fontId="4" fillId="2" borderId="1" xfId="0" applyFont="1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8B61E5-8AAC-42B5-9EDA-83C84E592E56}" name="Tabela2" displayName="Tabela2" ref="B5:E15" totalsRowShown="0" headerRowDxfId="4">
  <autoFilter ref="B5:E15" xr:uid="{6C3E4488-5A6B-4C43-B425-4B024E300BB6}"/>
  <tableColumns count="4">
    <tableColumn id="1" xr3:uid="{6AFEC6AD-04AF-4A30-9ED9-38A89C3BECBD}" name="Cod" dataDxfId="3"/>
    <tableColumn id="2" xr3:uid="{8D729090-D5BC-49DE-BE49-A538B558E898}" name="Produto" dataDxfId="2"/>
    <tableColumn id="3" xr3:uid="{94179299-5E78-4EF1-88AE-9C1091877F56}" name="Preço de Custo" dataDxfId="1"/>
    <tableColumn id="4" xr3:uid="{FB1C3DB2-B3EA-49FD-90D4-36D42570593B}" name="Preço de Vend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2DDF-CD62-4D1F-9FC7-BDFC9B0388F3}">
  <dimension ref="A1:K17"/>
  <sheetViews>
    <sheetView tabSelected="1" workbookViewId="0">
      <selection activeCell="E20" sqref="E20"/>
    </sheetView>
  </sheetViews>
  <sheetFormatPr defaultColWidth="8.7109375" defaultRowHeight="15" x14ac:dyDescent="0.25"/>
  <cols>
    <col min="1" max="1" width="8.7109375" style="2"/>
    <col min="2" max="2" width="8.85546875" style="2" customWidth="1"/>
    <col min="3" max="3" width="17.28515625" style="2" bestFit="1" customWidth="1"/>
    <col min="4" max="4" width="16.5703125" style="5" bestFit="1" customWidth="1"/>
    <col min="5" max="5" width="16.28515625" style="5" bestFit="1" customWidth="1"/>
    <col min="6" max="6" width="8.7109375" style="2"/>
    <col min="7" max="7" width="19.5703125" style="2" bestFit="1" customWidth="1"/>
    <col min="8" max="8" width="13.42578125" style="2" bestFit="1" customWidth="1"/>
    <col min="9" max="9" width="13.42578125" style="5" bestFit="1" customWidth="1"/>
    <col min="10" max="11" width="15.28515625" style="5" bestFit="1" customWidth="1"/>
    <col min="12" max="16384" width="8.7109375" style="2"/>
  </cols>
  <sheetData>
    <row r="1" spans="1:11" x14ac:dyDescent="0.25">
      <c r="A1" s="3"/>
      <c r="D1" s="2"/>
      <c r="E1" s="2"/>
    </row>
    <row r="2" spans="1:11" ht="18.75" x14ac:dyDescent="0.3">
      <c r="B2" s="1" t="s">
        <v>0</v>
      </c>
      <c r="D2" s="2"/>
      <c r="E2" s="2"/>
    </row>
    <row r="3" spans="1:11" x14ac:dyDescent="0.25">
      <c r="B3" s="2" t="s">
        <v>23</v>
      </c>
      <c r="D3" s="2"/>
      <c r="E3" s="2"/>
    </row>
    <row r="4" spans="1:11" x14ac:dyDescent="0.25">
      <c r="B4" s="19" t="s">
        <v>15</v>
      </c>
      <c r="C4" s="19"/>
      <c r="D4" s="19"/>
      <c r="E4" s="19"/>
      <c r="G4" s="20" t="s">
        <v>17</v>
      </c>
      <c r="H4" s="21"/>
      <c r="I4" s="21"/>
      <c r="J4" s="21"/>
      <c r="K4" s="21"/>
    </row>
    <row r="5" spans="1:11" x14ac:dyDescent="0.25">
      <c r="B5" s="6" t="s">
        <v>1</v>
      </c>
      <c r="C5" s="6" t="s">
        <v>2</v>
      </c>
      <c r="D5" s="7" t="s">
        <v>3</v>
      </c>
      <c r="E5" s="7" t="s">
        <v>4</v>
      </c>
      <c r="G5" s="8" t="s">
        <v>1</v>
      </c>
      <c r="H5" s="9" t="s">
        <v>2</v>
      </c>
      <c r="I5" s="12" t="s">
        <v>3</v>
      </c>
      <c r="J5" s="13" t="s">
        <v>4</v>
      </c>
      <c r="K5" s="13" t="s">
        <v>16</v>
      </c>
    </row>
    <row r="6" spans="1:11" x14ac:dyDescent="0.25">
      <c r="B6" s="4">
        <v>43243</v>
      </c>
      <c r="C6" s="4" t="s">
        <v>5</v>
      </c>
      <c r="D6" s="5">
        <v>400</v>
      </c>
      <c r="E6" s="5">
        <v>650</v>
      </c>
      <c r="G6" s="11">
        <v>874</v>
      </c>
      <c r="H6" s="11" t="str">
        <f>VLOOKUP($G$6,Tabela2[#All],2,0)</f>
        <v>Sistema de Ar</v>
      </c>
      <c r="I6" s="14">
        <f>VLOOKUP($G$6,Tabela2[#All],3,0)</f>
        <v>140</v>
      </c>
      <c r="J6" s="14">
        <f>VLOOKUP($G$6,Tabela2[#All],4,0)</f>
        <v>182</v>
      </c>
      <c r="K6" s="14">
        <f>J6-I6</f>
        <v>42</v>
      </c>
    </row>
    <row r="7" spans="1:11" x14ac:dyDescent="0.25">
      <c r="B7" s="4">
        <v>123</v>
      </c>
      <c r="C7" s="4" t="s">
        <v>6</v>
      </c>
      <c r="D7" s="5">
        <v>250</v>
      </c>
      <c r="E7" s="5">
        <f>Tabela2[[#This Row],[Preço de Custo]]*30%+Tabela2[[#This Row],[Preço de Custo]]</f>
        <v>325</v>
      </c>
      <c r="G7" s="11">
        <v>123</v>
      </c>
      <c r="H7" s="11" t="str">
        <f>VLOOKUP($G$7,Tabela2[#All],2,0)</f>
        <v>Cilindros</v>
      </c>
      <c r="I7" s="14">
        <f>VLOOKUP($G$7,Tabela2[#All],3,0)</f>
        <v>250</v>
      </c>
      <c r="J7" s="14">
        <f>VLOOKUP($G$7,Tabela2[#All],4,0)</f>
        <v>325</v>
      </c>
      <c r="K7" s="14">
        <f>J7-I7</f>
        <v>75</v>
      </c>
    </row>
    <row r="8" spans="1:11" x14ac:dyDescent="0.25">
      <c r="B8" s="4">
        <v>6543</v>
      </c>
      <c r="C8" s="4" t="s">
        <v>7</v>
      </c>
      <c r="D8" s="5">
        <v>300</v>
      </c>
      <c r="E8" s="5">
        <f>Tabela2[[#This Row],[Preço de Custo]]*30%+Tabela2[[#This Row],[Preço de Custo]]</f>
        <v>390</v>
      </c>
      <c r="G8" s="11">
        <v>765</v>
      </c>
      <c r="H8" s="11" t="str">
        <f>VLOOKUP($G$8,Tabela2[#All],2,0)</f>
        <v>Bielas</v>
      </c>
      <c r="I8" s="15">
        <f>VLOOKUP($G$8,Tabela2[#All],3,0)</f>
        <v>50</v>
      </c>
      <c r="J8" s="15">
        <f>VLOOKUP($G$8,Tabela2[#All],4,0)</f>
        <v>65</v>
      </c>
      <c r="K8" s="14">
        <f t="shared" ref="K8" si="0">J8-I8</f>
        <v>15</v>
      </c>
    </row>
    <row r="9" spans="1:11" x14ac:dyDescent="0.25">
      <c r="B9" s="4">
        <v>874</v>
      </c>
      <c r="C9" s="4" t="s">
        <v>8</v>
      </c>
      <c r="D9" s="5">
        <v>140</v>
      </c>
      <c r="E9" s="5">
        <f>Tabela2[[#This Row],[Preço de Custo]]*30%+Tabela2[[#This Row],[Preço de Custo]]</f>
        <v>182</v>
      </c>
      <c r="H9" s="10"/>
    </row>
    <row r="10" spans="1:11" x14ac:dyDescent="0.25">
      <c r="B10" s="4">
        <v>9876</v>
      </c>
      <c r="C10" s="4" t="s">
        <v>9</v>
      </c>
      <c r="D10" s="5">
        <v>80</v>
      </c>
      <c r="E10" s="5">
        <f>Tabela2[[#This Row],[Preço de Custo]]*30%+Tabela2[[#This Row],[Preço de Custo]]</f>
        <v>104</v>
      </c>
      <c r="H10" s="10"/>
    </row>
    <row r="11" spans="1:11" x14ac:dyDescent="0.25">
      <c r="B11" s="4">
        <v>2566</v>
      </c>
      <c r="C11" s="4" t="s">
        <v>10</v>
      </c>
      <c r="D11" s="5">
        <v>75</v>
      </c>
      <c r="E11" s="5">
        <f>Tabela2[[#This Row],[Preço de Custo]]*30%+Tabela2[[#This Row],[Preço de Custo]]</f>
        <v>97.5</v>
      </c>
      <c r="G11" s="8" t="s">
        <v>19</v>
      </c>
      <c r="H11" s="16">
        <f>SUM(Tabela2[Preço de Custo])</f>
        <v>1460</v>
      </c>
    </row>
    <row r="12" spans="1:11" x14ac:dyDescent="0.25">
      <c r="B12" s="4">
        <v>765</v>
      </c>
      <c r="C12" s="4" t="s">
        <v>11</v>
      </c>
      <c r="D12" s="5">
        <v>50</v>
      </c>
      <c r="E12" s="5">
        <f>Tabela2[[#This Row],[Preço de Custo]]*30%+Tabela2[[#This Row],[Preço de Custo]]</f>
        <v>65</v>
      </c>
      <c r="G12" s="8" t="s">
        <v>18</v>
      </c>
      <c r="H12" s="16">
        <f>SUM(Tabela2[Preço de Venda])</f>
        <v>2028</v>
      </c>
    </row>
    <row r="13" spans="1:11" x14ac:dyDescent="0.25">
      <c r="B13" s="4">
        <v>7857</v>
      </c>
      <c r="C13" s="4" t="s">
        <v>12</v>
      </c>
      <c r="D13" s="5">
        <v>25</v>
      </c>
      <c r="E13" s="5">
        <f>Tabela2[[#This Row],[Preço de Custo]]*30%+Tabela2[[#This Row],[Preço de Custo]]</f>
        <v>32.5</v>
      </c>
      <c r="G13" s="8" t="s">
        <v>21</v>
      </c>
      <c r="H13" s="16">
        <f>H12-H11</f>
        <v>568</v>
      </c>
    </row>
    <row r="14" spans="1:11" x14ac:dyDescent="0.25">
      <c r="B14" s="4">
        <v>2562</v>
      </c>
      <c r="C14" s="4" t="s">
        <v>13</v>
      </c>
      <c r="D14" s="5">
        <v>40</v>
      </c>
      <c r="E14" s="5">
        <f>Tabela2[[#This Row],[Preço de Custo]]*30%+Tabela2[[#This Row],[Preço de Custo]]</f>
        <v>52</v>
      </c>
      <c r="G14" s="8" t="s">
        <v>20</v>
      </c>
      <c r="H14" s="17">
        <f>H13/H12</f>
        <v>0.28007889546351084</v>
      </c>
    </row>
    <row r="15" spans="1:11" x14ac:dyDescent="0.25">
      <c r="B15" s="4">
        <v>76541</v>
      </c>
      <c r="C15" s="4" t="s">
        <v>14</v>
      </c>
      <c r="D15" s="5">
        <v>100</v>
      </c>
      <c r="E15" s="5">
        <f>Tabela2[[#This Row],[Preço de Custo]]*30%+Tabela2[[#This Row],[Preço de Custo]]</f>
        <v>130</v>
      </c>
      <c r="G15" s="18" t="s">
        <v>22</v>
      </c>
      <c r="H15" s="10"/>
    </row>
    <row r="16" spans="1:11" x14ac:dyDescent="0.25">
      <c r="H16" s="10"/>
    </row>
    <row r="17" spans="8:8" x14ac:dyDescent="0.25">
      <c r="H17" s="10"/>
    </row>
  </sheetData>
  <mergeCells count="2">
    <mergeCell ref="B4:E4"/>
    <mergeCell ref="G4:K4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AV - DIAGNÓSTICA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Paiva</dc:creator>
  <cp:lastModifiedBy>Aluno</cp:lastModifiedBy>
  <dcterms:created xsi:type="dcterms:W3CDTF">2025-01-24T18:34:55Z</dcterms:created>
  <dcterms:modified xsi:type="dcterms:W3CDTF">2025-01-28T13:51:10Z</dcterms:modified>
</cp:coreProperties>
</file>